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7.xml" ContentType="application/vnd.ms-office.chartstyle+xml"/>
  <Override PartName="/xl/charts/colors7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768" windowHeight="5700" activeTab="3"/>
  </bookViews>
  <sheets>
    <sheet name="F1" sheetId="2" r:id="rId1"/>
    <sheet name="T1" sheetId="4" r:id="rId2"/>
    <sheet name="F2" sheetId="5" r:id="rId3"/>
    <sheet name="F3a-c" sheetId="3" r:id="rId4"/>
    <sheet name="T2" sheetId="7" r:id="rId5"/>
    <sheet name="T3" sheetId="9" r:id="rId6"/>
    <sheet name="F4" sheetId="8" r:id="rId7"/>
    <sheet name="F5" sheetId="10" r:id="rId8"/>
    <sheet name="T4" sheetId="12" r:id="rId9"/>
    <sheet name="F6" sheetId="11" r:id="rId10"/>
    <sheet name="T5" sheetId="13" r:id="rId11"/>
  </sheets>
  <definedNames>
    <definedName name="eee">#REF!</definedName>
    <definedName name="New_regulation_Seasonality_article" localSheetId="4">#REF!</definedName>
    <definedName name="New_regulation_Seasonality_article" localSheetId="5">#REF!</definedName>
    <definedName name="New_regulation_Seasonality_article" localSheetId="8">#REF!</definedName>
    <definedName name="New_regulation_Seasonality_article" localSheetId="10">#REF!</definedName>
    <definedName name="New_regulation_Seasonality_article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<sst xmlns="http://schemas.openxmlformats.org/spreadsheetml/2006/main" count="986" uniqueCount="123">
  <si>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</si>
  <si>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</si>
  <si>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</si>
  <si>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</si>
  <si>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</si>
  <si>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</si>
  <si>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</si>
  <si>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</si>
  <si>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</si>
  <si>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</si>
  <si>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</si>
  <si>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</si>
  <si>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</si>
  <si>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Number</t>
  </si>
  <si>
    <t>Arrivals</t>
  </si>
  <si>
    <t>Nights spent</t>
  </si>
  <si>
    <t>Share in the 12 months</t>
  </si>
  <si>
    <r>
      <t>Source:</t>
    </r>
    <r>
      <rPr>
        <sz val="9"/>
        <color theme="1"/>
        <rFont val="Arial"/>
        <family val="2"/>
      </rPr>
      <t xml:space="preserve"> Eurostat (online data code: tour_occ_nim, tour_occ_arm)</t>
    </r>
  </si>
  <si>
    <t>Belgium</t>
  </si>
  <si>
    <t>Bulgaria</t>
  </si>
  <si>
    <t>: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</si>
  <si>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</si>
  <si>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</si>
  <si>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</si>
  <si>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</si>
  <si>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</si>
  <si>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</si>
  <si>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</si>
  <si>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</si>
  <si>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</si>
  <si>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</si>
  <si>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</si>
  <si>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</si>
  <si>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</si>
  <si>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</si>
  <si>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</si>
  <si>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</si>
  <si>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</si>
  <si>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</si>
  <si>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</si>
  <si>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</si>
  <si>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</si>
  <si>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</si>
  <si>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</si>
  <si>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</si>
  <si>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</si>
  <si>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</si>
  <si>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</si>
  <si>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</si>
  <si>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</si>
  <si>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Montenegro</t>
  </si>
  <si>
    <t>North Macedonia</t>
  </si>
  <si>
    <t>Serbia</t>
  </si>
  <si>
    <t>Kosovo*</t>
  </si>
  <si>
    <t>"c" - confidential data.</t>
  </si>
  <si>
    <t>Source: Eurostat (online data code: tour_occ_nim)</t>
  </si>
  <si>
    <r>
      <t>Gini coefficient (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)</t>
    </r>
  </si>
  <si>
    <r>
      <t>Seasonal deviation (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>)</t>
    </r>
  </si>
  <si>
    <t>Albania</t>
  </si>
  <si>
    <t>Türkiye</t>
  </si>
  <si>
    <t>c</t>
  </si>
  <si>
    <t>Distribution per month (share in the entire year)</t>
  </si>
  <si>
    <t>":" - no data available.</t>
  </si>
  <si>
    <t>(²) Gini coefficient is a measure of the inequality in a distribution, here applied to the seasonal variation of monthly nights spent. See also Figure 2.</t>
  </si>
  <si>
    <t>Cumulative share (Lorenz curve)</t>
  </si>
  <si>
    <t>Absence of seasonality</t>
  </si>
  <si>
    <t>Gini-coeff</t>
  </si>
  <si>
    <t>#12</t>
  </si>
  <si>
    <t>#11</t>
  </si>
  <si>
    <t>#10</t>
  </si>
  <si>
    <t>#9</t>
  </si>
  <si>
    <t>#8</t>
  </si>
  <si>
    <t>#7</t>
  </si>
  <si>
    <t>#6</t>
  </si>
  <si>
    <t>#5</t>
  </si>
  <si>
    <t>#4</t>
  </si>
  <si>
    <t>#3</t>
  </si>
  <si>
    <t>#2</t>
  </si>
  <si>
    <t>#1</t>
  </si>
  <si>
    <t>Share</t>
  </si>
  <si>
    <t>Area under Lorenz curve</t>
  </si>
  <si>
    <t>Share of the nights spent in the
two busiest months (%)</t>
  </si>
  <si>
    <t>Cumulative share of the 2 busiest months (%)</t>
  </si>
  <si>
    <t>Share of the tourism nights spent in the two slowest months (%)</t>
  </si>
  <si>
    <t>Cumulative share of the 2 slowest months (%)</t>
  </si>
  <si>
    <r>
      <t>Source:</t>
    </r>
    <r>
      <rPr>
        <sz val="9"/>
        <color theme="1"/>
        <rFont val="Arial"/>
        <family val="2"/>
      </rPr>
      <t xml:space="preserve"> Eurostat (online data code: tour_occ_nim)</t>
    </r>
  </si>
  <si>
    <t>Gini coefficient</t>
  </si>
  <si>
    <t>Seasonal deviation</t>
  </si>
  <si>
    <t>Share top2 months</t>
  </si>
  <si>
    <t>Nights spent in the 
peak month</t>
  </si>
  <si>
    <t>Nights spent in the bottom month</t>
  </si>
  <si>
    <t>Ratio peak/bottom</t>
  </si>
  <si>
    <t>Total nights spent in 2022</t>
  </si>
  <si>
    <t>Switzerland</t>
  </si>
  <si>
    <t>Holiday and other-short stay accommodation</t>
  </si>
  <si>
    <t>Hotels and similar accommodation</t>
  </si>
  <si>
    <t>Campsites</t>
  </si>
  <si>
    <t>Domestic tourists</t>
  </si>
  <si>
    <t>International tourists</t>
  </si>
  <si>
    <t>Hotels and similar 
accommodation</t>
  </si>
  <si>
    <t>Holiday and other short-stay accommodation</t>
  </si>
  <si>
    <t>Camping grounds, recreational vehicle parks and trailer parks</t>
  </si>
  <si>
    <t>Share in total nights spent</t>
  </si>
  <si>
    <t>Distribution per quarter</t>
  </si>
  <si>
    <t>Q1</t>
  </si>
  <si>
    <t>Q2</t>
  </si>
  <si>
    <t>Q3</t>
  </si>
  <si>
    <t>Q4</t>
  </si>
  <si>
    <t>Note: Due to rounding, deviations can occur between total and subtotals.</t>
  </si>
  <si>
    <t>Nights spent by domestic tourists</t>
  </si>
  <si>
    <t>Nights spent by international tourists</t>
  </si>
  <si>
    <t>EU</t>
  </si>
  <si>
    <t>Table 1: Nights spent in tourist accommodation establishments, distribution per month, 2022</t>
  </si>
  <si>
    <t>Table 3: Nights spent in tourist accommodation establishments, peak and bottom month, 2022</t>
  </si>
  <si>
    <t>Table 4: Nights spent in tourist accommodation establishments by type of accommodation and quarter, 2022 (%)</t>
  </si>
  <si>
    <t>Table 5: Nights spent in tourist accommodation establishments by origin of the guest and quarter, 2022 (%)</t>
  </si>
  <si>
    <t>* This designation is without prejudice to positions on status, and is in line with UNSCR 1244/1999 
   and the ICJ Opinion on the Kosovo Declaration of Independence.</t>
  </si>
  <si>
    <t>* This designation is without prejudice to positions on status, and is in line with UNSCR 1244/1999 
  and the ICJ Opinion on the Kosovo Declaration of Independence.</t>
  </si>
  <si>
    <t>Table 2: Nights spent in tourist accommodation establishments, share of the busiest and the slowest months of the year, 2022 (%)</t>
  </si>
  <si>
    <t>* This designation is without prejudice to positions on status, and is in line with  
UNSCR 1244/1999 and the ICJ Opinion on the Kosovo Declaration of Independence.</t>
  </si>
  <si>
    <t>* This designation is without prejudice to positions on status, 
  and is in line with UNSCR 1244/1999 and the ICJ Opinion 
  on the Kosovo Declaration of Independence.</t>
  </si>
  <si>
    <t>(¹) Seasonal deviation is estimated as the average of the absolute deviations of monthly data points from their annual mean.</t>
  </si>
  <si>
    <t>EU, nights spent, share in the entire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</si>
</sst>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_i"/>
    <numFmt numFmtId="165" formatCode="#,##0_i"/>
    <numFmt numFmtId="166" formatCode="0.0%"/>
    <numFmt numFmtId="167" formatCode="#,##0.00_i"/>
    <numFmt numFmtId="168" formatCode="#,##0.0"/>
    <numFmt numFmtId="169" formatCode="#,##0.000"/>
    <numFmt numFmtId="170" formatCode="0.0"/>
    <numFmt numFmtId="171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3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i/>
      <sz val="10.5"/>
      <name val="Arial"/>
      <family val="2"/>
    </font>
    <font>
      <sz val="11"/>
      <name val="Calibri"/>
      <family val="2"/>
    </font>
    <font>
      <b/>
      <sz val="18"/>
      <color rgb="FFC00000"/>
      <name val="+mn-cs"/>
      <family val="2"/>
    </font>
    <font>
      <sz val="18"/>
      <color rgb="FFC00000"/>
      <name val="+mn-cs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4" fontId="2" fillId="0" borderId="0" applyFill="0" applyBorder="0" applyProtection="0">
      <alignment horizontal="right"/>
    </xf>
    <xf numFmtId="0" fontId="9" fillId="0" borderId="0">
      <alignment/>
      <protection/>
    </xf>
    <xf numFmtId="9" fontId="9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0" xfId="20" applyFont="1">
      <alignment/>
      <protection/>
    </xf>
    <xf numFmtId="0" fontId="6" fillId="3" borderId="2" xfId="20" applyNumberFormat="1" applyFont="1" applyFill="1" applyBorder="1" applyAlignment="1">
      <alignment horizontal="left"/>
      <protection/>
    </xf>
    <xf numFmtId="165" fontId="2" fillId="0" borderId="2" xfId="21" applyNumberFormat="1" applyFont="1" applyFill="1" applyBorder="1" applyAlignment="1">
      <alignment horizontal="right"/>
    </xf>
    <xf numFmtId="0" fontId="6" fillId="0" borderId="3" xfId="20" applyFont="1" applyBorder="1" applyAlignment="1">
      <alignment horizontal="left"/>
      <protection/>
    </xf>
    <xf numFmtId="165" fontId="2" fillId="0" borderId="3" xfId="2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/>
    </xf>
    <xf numFmtId="166" fontId="2" fillId="0" borderId="4" xfId="15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166" fontId="2" fillId="0" borderId="3" xfId="15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/>
    <xf numFmtId="164" fontId="2" fillId="0" borderId="0" xfId="0" applyNumberFormat="1" applyFont="1"/>
    <xf numFmtId="0" fontId="3" fillId="4" borderId="5" xfId="0" applyFont="1" applyFill="1" applyBorder="1" applyAlignment="1">
      <alignment horizontal="left"/>
    </xf>
    <xf numFmtId="165" fontId="5" fillId="4" borderId="5" xfId="21" applyNumberFormat="1" applyFont="1" applyFill="1" applyBorder="1" applyAlignment="1">
      <alignment horizontal="right"/>
    </xf>
    <xf numFmtId="164" fontId="5" fillId="4" borderId="5" xfId="21" applyFont="1" applyFill="1" applyBorder="1" applyAlignment="1">
      <alignment horizontal="right"/>
    </xf>
    <xf numFmtId="164" fontId="5" fillId="4" borderId="1" xfId="21" applyFont="1" applyFill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5" fillId="0" borderId="0" xfId="0" applyFont="1"/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165" fontId="5" fillId="0" borderId="8" xfId="21" applyNumberFormat="1" applyFont="1" applyFill="1" applyBorder="1" applyAlignment="1">
      <alignment horizontal="right"/>
    </xf>
    <xf numFmtId="164" fontId="5" fillId="0" borderId="8" xfId="2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left" wrapText="1"/>
    </xf>
    <xf numFmtId="167" fontId="5" fillId="4" borderId="5" xfId="21" applyNumberFormat="1" applyFont="1" applyFill="1" applyBorder="1" applyAlignment="1">
      <alignment horizontal="center"/>
    </xf>
    <xf numFmtId="167" fontId="5" fillId="0" borderId="8" xfId="2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5" fillId="0" borderId="0" xfId="0" applyFont="1" applyFill="1" applyBorder="1"/>
    <xf numFmtId="165" fontId="2" fillId="0" borderId="0" xfId="21" applyNumberFormat="1" applyFont="1" applyFill="1" applyBorder="1" applyAlignment="1">
      <alignment horizontal="right"/>
    </xf>
    <xf numFmtId="0" fontId="7" fillId="0" borderId="0" xfId="0" applyFont="1"/>
    <xf numFmtId="0" fontId="3" fillId="4" borderId="5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wrapText="1"/>
    </xf>
    <xf numFmtId="170" fontId="2" fillId="4" borderId="5" xfId="0" applyNumberFormat="1" applyFont="1" applyFill="1" applyBorder="1" applyAlignment="1">
      <alignment horizontal="right" vertical="center"/>
    </xf>
    <xf numFmtId="170" fontId="2" fillId="3" borderId="8" xfId="0" applyNumberFormat="1" applyFont="1" applyFill="1" applyBorder="1" applyAlignment="1">
      <alignment horizontal="right" vertical="center"/>
    </xf>
    <xf numFmtId="170" fontId="2" fillId="4" borderId="5" xfId="0" applyNumberFormat="1" applyFont="1" applyFill="1" applyBorder="1" applyAlignment="1">
      <alignment horizontal="center" vertical="center"/>
    </xf>
    <xf numFmtId="170" fontId="2" fillId="3" borderId="8" xfId="0" applyNumberFormat="1" applyFont="1" applyFill="1" applyBorder="1" applyAlignment="1">
      <alignment horizontal="center" vertical="center"/>
    </xf>
    <xf numFmtId="170" fontId="2" fillId="4" borderId="5" xfId="0" applyNumberFormat="1" applyFont="1" applyFill="1" applyBorder="1" applyAlignment="1">
      <alignment horizontal="right" vertical="center" indent="3"/>
    </xf>
    <xf numFmtId="170" fontId="2" fillId="3" borderId="10" xfId="0" applyNumberFormat="1" applyFont="1" applyFill="1" applyBorder="1" applyAlignment="1">
      <alignment horizontal="right" vertical="center" indent="3"/>
    </xf>
    <xf numFmtId="170" fontId="2" fillId="3" borderId="8" xfId="0" applyNumberFormat="1" applyFont="1" applyFill="1" applyBorder="1" applyAlignment="1">
      <alignment horizontal="right" vertical="center" indent="3"/>
    </xf>
    <xf numFmtId="0" fontId="10" fillId="0" borderId="0" xfId="22" applyFont="1">
      <alignment/>
      <protection/>
    </xf>
    <xf numFmtId="0" fontId="10" fillId="0" borderId="0" xfId="22" applyFont="1" applyAlignment="1">
      <alignment horizontal="right" vertical="top" wrapText="1"/>
      <protection/>
    </xf>
    <xf numFmtId="9" fontId="10" fillId="0" borderId="0" xfId="23" applyFont="1"/>
    <xf numFmtId="2" fontId="10" fillId="0" borderId="0" xfId="22" applyNumberFormat="1" applyFont="1">
      <alignment/>
      <protection/>
    </xf>
    <xf numFmtId="171" fontId="10" fillId="0" borderId="0" xfId="22" applyNumberFormat="1" applyFont="1">
      <alignment/>
      <protection/>
    </xf>
    <xf numFmtId="4" fontId="10" fillId="0" borderId="0" xfId="22" applyNumberFormat="1" applyFont="1" applyAlignment="1">
      <alignment horizontal="center"/>
      <protection/>
    </xf>
    <xf numFmtId="168" fontId="10" fillId="0" borderId="0" xfId="22" applyNumberFormat="1" applyFont="1" applyAlignment="1">
      <alignment horizontal="center"/>
      <protection/>
    </xf>
    <xf numFmtId="166" fontId="10" fillId="0" borderId="0" xfId="23" applyNumberFormat="1" applyFont="1" applyAlignment="1">
      <alignment horizontal="right"/>
    </xf>
    <xf numFmtId="9" fontId="10" fillId="0" borderId="0" xfId="23" applyFont="1" applyAlignment="1">
      <alignment horizontal="right"/>
    </xf>
    <xf numFmtId="4" fontId="10" fillId="0" borderId="0" xfId="22" applyNumberFormat="1" applyFont="1" applyAlignment="1">
      <alignment horizontal="right"/>
      <protection/>
    </xf>
    <xf numFmtId="169" fontId="10" fillId="0" borderId="0" xfId="22" applyNumberFormat="1" applyFont="1" applyAlignment="1">
      <alignment horizontal="right"/>
      <protection/>
    </xf>
    <xf numFmtId="168" fontId="10" fillId="0" borderId="0" xfId="22" applyNumberFormat="1" applyFont="1" applyAlignment="1">
      <alignment horizontal="right"/>
      <protection/>
    </xf>
    <xf numFmtId="0" fontId="10" fillId="0" borderId="0" xfId="22" applyFont="1" applyAlignment="1">
      <alignment horizontal="center"/>
      <protection/>
    </xf>
    <xf numFmtId="166" fontId="10" fillId="0" borderId="0" xfId="23" applyNumberFormat="1" applyFont="1"/>
    <xf numFmtId="170" fontId="10" fillId="0" borderId="0" xfId="22" applyNumberFormat="1" applyFont="1">
      <alignment/>
      <protection/>
    </xf>
    <xf numFmtId="0" fontId="10" fillId="5" borderId="0" xfId="22" applyFont="1" applyFill="1" applyAlignment="1">
      <alignment horizontal="right"/>
      <protection/>
    </xf>
    <xf numFmtId="169" fontId="10" fillId="5" borderId="0" xfId="22" applyNumberFormat="1" applyFont="1" applyFill="1" applyAlignment="1">
      <alignment horizontal="right"/>
      <protection/>
    </xf>
    <xf numFmtId="9" fontId="10" fillId="0" borderId="0" xfId="22" applyNumberFormat="1" applyFont="1">
      <alignment/>
      <protection/>
    </xf>
    <xf numFmtId="0" fontId="2" fillId="0" borderId="0" xfId="0" applyFont="1" applyAlignment="1">
      <alignment horizontal="right"/>
    </xf>
    <xf numFmtId="170" fontId="2" fillId="0" borderId="0" xfId="0" applyNumberFormat="1" applyFont="1"/>
    <xf numFmtId="9" fontId="2" fillId="0" borderId="0" xfId="15" applyFont="1"/>
    <xf numFmtId="0" fontId="2" fillId="0" borderId="0" xfId="0" applyNumberFormat="1" applyFont="1"/>
    <xf numFmtId="0" fontId="3" fillId="3" borderId="0" xfId="0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4" borderId="5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165" fontId="5" fillId="0" borderId="1" xfId="21" applyNumberFormat="1" applyFont="1" applyFill="1" applyBorder="1" applyAlignment="1">
      <alignment horizontal="right"/>
    </xf>
    <xf numFmtId="164" fontId="5" fillId="0" borderId="1" xfId="21" applyFont="1" applyFill="1" applyBorder="1" applyAlignment="1">
      <alignment horizontal="right"/>
    </xf>
    <xf numFmtId="167" fontId="5" fillId="0" borderId="1" xfId="21" applyNumberFormat="1" applyFont="1" applyFill="1" applyBorder="1" applyAlignment="1">
      <alignment horizontal="center"/>
    </xf>
    <xf numFmtId="165" fontId="5" fillId="0" borderId="0" xfId="21" applyNumberFormat="1" applyFont="1" applyFill="1" applyBorder="1" applyAlignment="1">
      <alignment horizontal="right"/>
    </xf>
    <xf numFmtId="164" fontId="5" fillId="0" borderId="0" xfId="21" applyFont="1" applyFill="1" applyBorder="1" applyAlignment="1">
      <alignment horizontal="right"/>
    </xf>
    <xf numFmtId="167" fontId="5" fillId="0" borderId="0" xfId="2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165" fontId="5" fillId="0" borderId="11" xfId="21" applyNumberFormat="1" applyFont="1" applyFill="1" applyBorder="1" applyAlignment="1">
      <alignment horizontal="right"/>
    </xf>
    <xf numFmtId="164" fontId="5" fillId="0" borderId="11" xfId="21" applyFont="1" applyFill="1" applyBorder="1" applyAlignment="1">
      <alignment horizontal="right"/>
    </xf>
    <xf numFmtId="167" fontId="5" fillId="0" borderId="11" xfId="2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vertical="center"/>
    </xf>
    <xf numFmtId="170" fontId="2" fillId="3" borderId="0" xfId="0" applyNumberFormat="1" applyFont="1" applyFill="1" applyBorder="1" applyAlignment="1">
      <alignment horizontal="right" vertical="center"/>
    </xf>
    <xf numFmtId="170" fontId="2" fillId="3" borderId="0" xfId="0" applyNumberFormat="1" applyFont="1" applyFill="1" applyBorder="1" applyAlignment="1">
      <alignment horizontal="center" vertical="center"/>
    </xf>
    <xf numFmtId="170" fontId="2" fillId="3" borderId="0" xfId="0" applyNumberFormat="1" applyFont="1" applyFill="1" applyBorder="1" applyAlignment="1">
      <alignment horizontal="right" vertical="center" indent="3"/>
    </xf>
    <xf numFmtId="0" fontId="6" fillId="3" borderId="0" xfId="0" applyFont="1" applyFill="1" applyBorder="1" applyAlignment="1">
      <alignment horizontal="left" vertical="center"/>
    </xf>
    <xf numFmtId="170" fontId="5" fillId="3" borderId="0" xfId="0" applyNumberFormat="1" applyFont="1" applyFill="1" applyBorder="1" applyAlignment="1">
      <alignment horizontal="right" vertical="center"/>
    </xf>
    <xf numFmtId="170" fontId="5" fillId="3" borderId="0" xfId="0" applyNumberFormat="1" applyFont="1" applyFill="1" applyBorder="1" applyAlignment="1">
      <alignment horizontal="center" vertical="center"/>
    </xf>
    <xf numFmtId="170" fontId="5" fillId="3" borderId="0" xfId="0" applyNumberFormat="1" applyFont="1" applyFill="1" applyBorder="1" applyAlignment="1">
      <alignment horizontal="right" vertical="center" indent="3"/>
    </xf>
    <xf numFmtId="0" fontId="3" fillId="3" borderId="11" xfId="0" applyFont="1" applyFill="1" applyBorder="1" applyAlignment="1">
      <alignment horizontal="left" vertical="center"/>
    </xf>
    <xf numFmtId="170" fontId="2" fillId="3" borderId="11" xfId="0" applyNumberFormat="1" applyFont="1" applyFill="1" applyBorder="1" applyAlignment="1">
      <alignment horizontal="right" vertical="center"/>
    </xf>
    <xf numFmtId="170" fontId="2" fillId="3" borderId="11" xfId="0" applyNumberFormat="1" applyFont="1" applyFill="1" applyBorder="1" applyAlignment="1">
      <alignment horizontal="center" vertical="center"/>
    </xf>
    <xf numFmtId="170" fontId="2" fillId="3" borderId="11" xfId="0" applyNumberFormat="1" applyFont="1" applyFill="1" applyBorder="1" applyAlignment="1">
      <alignment horizontal="right" vertical="center" indent="3"/>
    </xf>
    <xf numFmtId="0" fontId="3" fillId="3" borderId="0" xfId="0" applyFont="1" applyFill="1" applyBorder="1" applyAlignment="1">
      <alignment horizontal="left" vertical="center" wrapText="1"/>
    </xf>
    <xf numFmtId="170" fontId="2" fillId="3" borderId="0" xfId="0" applyNumberFormat="1" applyFont="1" applyFill="1" applyBorder="1" applyAlignment="1">
      <alignment horizontal="right" vertical="center" wrapText="1"/>
    </xf>
    <xf numFmtId="170" fontId="2" fillId="3" borderId="0" xfId="0" applyNumberFormat="1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right" vertical="center" wrapText="1" indent="3"/>
    </xf>
    <xf numFmtId="3" fontId="2" fillId="3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9" fontId="5" fillId="4" borderId="12" xfId="15" applyFont="1" applyFill="1" applyBorder="1" applyAlignment="1">
      <alignment horizontal="right"/>
    </xf>
    <xf numFmtId="9" fontId="5" fillId="4" borderId="5" xfId="15" applyFont="1" applyFill="1" applyBorder="1" applyAlignment="1">
      <alignment horizontal="right"/>
    </xf>
    <xf numFmtId="9" fontId="5" fillId="4" borderId="1" xfId="15" applyFont="1" applyFill="1" applyBorder="1" applyAlignment="1">
      <alignment horizontal="right"/>
    </xf>
    <xf numFmtId="9" fontId="5" fillId="0" borderId="13" xfId="15" applyFont="1" applyFill="1" applyBorder="1" applyAlignment="1">
      <alignment horizontal="right"/>
    </xf>
    <xf numFmtId="9" fontId="5" fillId="0" borderId="4" xfId="15" applyFont="1" applyFill="1" applyBorder="1" applyAlignment="1">
      <alignment horizontal="right"/>
    </xf>
    <xf numFmtId="9" fontId="5" fillId="0" borderId="2" xfId="15" applyFont="1" applyFill="1" applyBorder="1" applyAlignment="1">
      <alignment horizontal="right"/>
    </xf>
    <xf numFmtId="9" fontId="5" fillId="0" borderId="14" xfId="15" applyFont="1" applyFill="1" applyBorder="1" applyAlignment="1">
      <alignment horizontal="right"/>
    </xf>
    <xf numFmtId="9" fontId="5" fillId="0" borderId="6" xfId="15" applyFont="1" applyFill="1" applyBorder="1" applyAlignment="1">
      <alignment horizontal="right"/>
    </xf>
    <xf numFmtId="9" fontId="5" fillId="0" borderId="15" xfId="15" applyFont="1" applyFill="1" applyBorder="1" applyAlignment="1">
      <alignment horizontal="right"/>
    </xf>
    <xf numFmtId="9" fontId="5" fillId="0" borderId="7" xfId="15" applyFont="1" applyFill="1" applyBorder="1" applyAlignment="1">
      <alignment horizontal="right"/>
    </xf>
    <xf numFmtId="0" fontId="3" fillId="6" borderId="0" xfId="0" applyFont="1" applyFill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/>
    <xf numFmtId="9" fontId="11" fillId="0" borderId="0" xfId="15" applyFont="1" applyAlignment="1">
      <alignment horizontal="right"/>
    </xf>
    <xf numFmtId="0" fontId="12" fillId="0" borderId="0" xfId="0" applyFont="1"/>
    <xf numFmtId="165" fontId="2" fillId="0" borderId="0" xfId="0" applyNumberFormat="1" applyFont="1"/>
    <xf numFmtId="1" fontId="2" fillId="4" borderId="5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3" fillId="2" borderId="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" fontId="2" fillId="0" borderId="0" xfId="0" applyNumberFormat="1" applyFont="1"/>
    <xf numFmtId="3" fontId="13" fillId="0" borderId="0" xfId="0" applyNumberFormat="1" applyFont="1"/>
    <xf numFmtId="166" fontId="2" fillId="0" borderId="0" xfId="15" applyNumberFormat="1" applyFont="1"/>
    <xf numFmtId="9" fontId="2" fillId="0" borderId="0" xfId="15" applyNumberFormat="1" applyFont="1"/>
    <xf numFmtId="9" fontId="10" fillId="0" borderId="0" xfId="15" applyNumberFormat="1" applyFont="1" applyAlignment="1">
      <alignment horizontal="right"/>
    </xf>
    <xf numFmtId="2" fontId="2" fillId="0" borderId="0" xfId="0" applyNumberFormat="1" applyFont="1"/>
    <xf numFmtId="0" fontId="6" fillId="0" borderId="2" xfId="20" applyFont="1" applyBorder="1" applyAlignment="1">
      <alignment horizontal="left" vertical="center"/>
      <protection/>
    </xf>
    <xf numFmtId="0" fontId="6" fillId="0" borderId="3" xfId="20" applyFont="1" applyBorder="1" applyAlignment="1">
      <alignment horizontal="left" vertical="center"/>
      <protection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arrivals and nights spent in tourist accommodation, EU, 2022 (share in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the entire year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14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315"/>
          <c:w val="0.9632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'F1'!$C$5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'F1'!$D$2:$O$2</c:f>
              <c:strCache/>
            </c:strRef>
          </c:cat>
          <c:val>
            <c:numRef>
              <c:f>'F1'!$D$5:$O$5</c:f>
              <c:numCache/>
            </c:numRef>
          </c:val>
          <c:smooth val="0"/>
        </c:ser>
        <c:ser>
          <c:idx val="1"/>
          <c:order val="1"/>
          <c:tx>
            <c:strRef>
              <c:f>'F1'!$C$6</c:f>
              <c:strCache>
                <c:ptCount val="1"/>
                <c:pt idx="0">
                  <c:v>Nights spent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'F1'!$D$2:$O$2</c:f>
              <c:strCache/>
            </c:strRef>
          </c:cat>
          <c:val>
            <c:numRef>
              <c:f>'F1'!$D$6:$O$6</c:f>
              <c:numCache/>
            </c:numRef>
          </c:val>
          <c:smooth val="0"/>
        </c:ser>
        <c:axId val="67039314"/>
        <c:axId val="66482915"/>
      </c:lineChart>
      <c:catAx>
        <c:axId val="670393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482915"/>
        <c:crosses val="autoZero"/>
        <c:auto val="1"/>
        <c:lblOffset val="100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39314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36775"/>
          <c:y val="0.871"/>
          <c:w val="0.2645"/>
          <c:h val="0.0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Seasonality in nights spent, EU, 2022: Lorenz curve and Gini coefficient</a:t>
            </a:r>
          </a:p>
        </c:rich>
      </c:tx>
      <c:layout>
        <c:manualLayout>
          <c:xMode val="edge"/>
          <c:yMode val="edge"/>
          <c:x val="0.153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5"/>
          <c:y val="0.14575"/>
          <c:w val="0.9197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'F2'!$D$1</c:f>
              <c:strCache>
                <c:ptCount val="1"/>
                <c:pt idx="0">
                  <c:v>Cumulative share (Lorenz curve)</c:v>
                </c:pt>
              </c:strCache>
            </c:strRef>
          </c:tx>
          <c:spPr>
            <a:ln w="57150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'F2'!$B$2:$B$14</c:f>
              <c:strCache/>
            </c:strRef>
          </c:cat>
          <c:val>
            <c:numRef>
              <c:f>'F2'!$D$2:$D$14</c:f>
              <c:numCache/>
            </c:numRef>
          </c:val>
          <c:smooth val="0"/>
        </c:ser>
        <c:ser>
          <c:idx val="1"/>
          <c:order val="1"/>
          <c:tx>
            <c:strRef>
              <c:f>'F2'!$E$1</c:f>
              <c:strCache>
                <c:ptCount val="1"/>
                <c:pt idx="0">
                  <c:v>Absence of seasonality</c:v>
                </c:pt>
              </c:strCache>
            </c:strRef>
          </c:tx>
          <c:spPr>
            <a:ln w="57150" cap="rnd" cmpd="sng">
              <a:solidFill>
                <a:srgbClr val="F06423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'F2'!$B$2:$B$14</c:f>
              <c:strCache/>
            </c:strRef>
          </c:cat>
          <c:val>
            <c:numRef>
              <c:f>'F2'!$E$2:$E$14</c:f>
              <c:numCache/>
            </c:numRef>
          </c:val>
          <c:smooth val="0"/>
        </c:ser>
        <c:axId val="61475324"/>
        <c:axId val="16407005"/>
      </c:line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407005"/>
        <c:crosses val="autoZero"/>
        <c:auto val="1"/>
        <c:lblOffset val="100"/>
        <c:noMultiLvlLbl val="0"/>
      </c:catAx>
      <c:valAx>
        <c:axId val="16407005"/>
        <c:scaling>
          <c:orientation val="minMax"/>
          <c:max val="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614753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86475"/>
          <c:w val="0.548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nights spent in tourist accommodation, 2022, Gini coefficient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"/>
          <c:w val="0.970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'F3a-c'!$A$3:$A$42</c:f>
              <c:strCache/>
            </c:strRef>
          </c:cat>
          <c:val>
            <c:numRef>
              <c:f>'F3a-c'!$B$3:$B$42</c:f>
              <c:numCache/>
            </c:numRef>
          </c:val>
        </c:ser>
        <c:overlap val="-27"/>
        <c:gapWidth val="100"/>
        <c:axId val="13445318"/>
        <c:axId val="53898999"/>
      </c:bar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98999"/>
        <c:crosses val="autoZero"/>
        <c:auto val="1"/>
        <c:lblOffset val="100"/>
        <c:noMultiLvlLbl val="0"/>
      </c:catAx>
      <c:valAx>
        <c:axId val="538989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34453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nights spent in tourist accommodation, 2022, share of the two busiest months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"/>
          <c:w val="0.970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'F3a-c'!$D$3:$D$42</c:f>
              <c:strCache/>
            </c:strRef>
          </c:cat>
          <c:val>
            <c:numRef>
              <c:f>'F3a-c'!$E$3:$E$42</c:f>
              <c:numCache/>
            </c:numRef>
          </c:val>
        </c:ser>
        <c:overlap val="-27"/>
        <c:gapWidth val="100"/>
        <c:axId val="15328944"/>
        <c:axId val="3742769"/>
      </c:bar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2769"/>
        <c:crosses val="autoZero"/>
        <c:auto val="1"/>
        <c:lblOffset val="100"/>
        <c:noMultiLvlLbl val="0"/>
      </c:catAx>
      <c:valAx>
        <c:axId val="3742769"/>
        <c:scaling>
          <c:orientation val="minMax"/>
          <c:max val="0.600000000000000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532894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nights spent in tourist accommodation, 2022, seasonal deviation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"/>
          <c:w val="0.970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'F3a-c'!$G$3:$G$42</c:f>
              <c:strCache/>
            </c:strRef>
          </c:cat>
          <c:val>
            <c:numRef>
              <c:f>'F3a-c'!$H$3:$H$42</c:f>
              <c:numCache/>
            </c:numRef>
          </c:val>
        </c:ser>
        <c:overlap val="-27"/>
        <c:gapWidth val="100"/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843"/>
        <c:crosses val="autoZero"/>
        <c:auto val="1"/>
        <c:lblOffset val="100"/>
        <c:noMultiLvlLbl val="0"/>
      </c:catAx>
      <c:valAx>
        <c:axId val="34728843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_i" sourceLinked="1"/>
        <c:majorTickMark val="none"/>
        <c:minorTickMark val="none"/>
        <c:tickLblPos val="nextTo"/>
        <c:spPr>
          <a:noFill/>
          <a:ln>
            <a:noFill/>
          </a:ln>
        </c:spPr>
        <c:crossAx val="336849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nights spent in tourist accommodation, selected countries, 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in the entire year)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"/>
          <c:y val="0.15075"/>
          <c:w val="0.9165"/>
          <c:h val="0.62075"/>
        </c:manualLayout>
      </c:layout>
      <c:lineChart>
        <c:grouping val="standard"/>
        <c:varyColors val="0"/>
        <c:ser>
          <c:idx val="0"/>
          <c:order val="0"/>
          <c:tx>
            <c:strRef>
              <c:f>'F4'!$A$2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'F4'!$B$1:$M$1</c:f>
              <c:strCache/>
            </c:strRef>
          </c:cat>
          <c:val>
            <c:numRef>
              <c:f>'F4'!$B$2:$M$2</c:f>
              <c:numCache/>
            </c:numRef>
          </c:val>
          <c:smooth val="0"/>
        </c:ser>
        <c:ser>
          <c:idx val="3"/>
          <c:order val="1"/>
          <c:tx>
            <c:strRef>
              <c:f>'F4'!$A$10</c:f>
              <c:strCache>
                <c:ptCount val="1"/>
                <c:pt idx="0">
                  <c:v>Greece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'F4'!$B$1:$M$1</c:f>
              <c:strCache/>
            </c:strRef>
          </c:cat>
          <c:val>
            <c:numRef>
              <c:f>'F4'!$B$10:$M$10</c:f>
              <c:numCache/>
            </c:numRef>
          </c:val>
          <c:smooth val="0"/>
        </c:ser>
        <c:ser>
          <c:idx val="1"/>
          <c:order val="2"/>
          <c:tx>
            <c:strRef>
              <c:f>'F4'!$A$13</c:f>
              <c:strCache>
                <c:ptCount val="1"/>
                <c:pt idx="0">
                  <c:v>Croatia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'F4'!$B$1:$M$1</c:f>
              <c:strCache/>
            </c:strRef>
          </c:cat>
          <c:val>
            <c:numRef>
              <c:f>'F4'!$B$13:$M$13</c:f>
              <c:numCache/>
            </c:numRef>
          </c:val>
          <c:smooth val="0"/>
        </c:ser>
        <c:ser>
          <c:idx val="2"/>
          <c:order val="3"/>
          <c:tx>
            <c:strRef>
              <c:f>'F4'!$A$22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'F4'!$B$1:$M$1</c:f>
              <c:strCache/>
            </c:strRef>
          </c:cat>
          <c:val>
            <c:numRef>
              <c:f>'F4'!$B$22:$M$22</c:f>
              <c:numCache/>
            </c:numRef>
          </c:val>
          <c:smooth val="0"/>
        </c:ser>
        <c:ser>
          <c:idx val="5"/>
          <c:order val="4"/>
          <c:tx>
            <c:strRef>
              <c:f>'F4'!$A$28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'F4'!$B$1:$M$1</c:f>
              <c:strCache/>
            </c:strRef>
          </c:cat>
          <c:val>
            <c:numRef>
              <c:f>'F4'!$B$28:$M$28</c:f>
              <c:numCache/>
            </c:numRef>
          </c:val>
          <c:smooth val="0"/>
        </c:ser>
        <c:axId val="44124132"/>
        <c:axId val="61572869"/>
      </c:line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1572869"/>
        <c:crosses val="autoZero"/>
        <c:auto val="1"/>
        <c:lblOffset val="100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41241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71"/>
          <c:w val="0.50925"/>
          <c:h val="0.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nights spent in tourist accommodation, by type of accommodation, EU, 2022 (share in the entire year)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5"/>
          <c:y val="0.16875"/>
          <c:w val="0.89"/>
          <c:h val="0.587"/>
        </c:manualLayout>
      </c:layout>
      <c:lineChart>
        <c:grouping val="standard"/>
        <c:varyColors val="0"/>
        <c:ser>
          <c:idx val="0"/>
          <c:order val="0"/>
          <c:tx>
            <c:strRef>
              <c:f>'F5'!$A$2</c:f>
              <c:strCache>
                <c:ptCount val="1"/>
                <c:pt idx="0">
                  <c:v>Hotels and similar accommodation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'F5'!$B$1:$M$1</c:f>
              <c:strCache/>
            </c:strRef>
          </c:cat>
          <c:val>
            <c:numRef>
              <c:f>'F5'!$B$2:$M$2</c:f>
              <c:numCache/>
            </c:numRef>
          </c:val>
          <c:smooth val="0"/>
        </c:ser>
        <c:ser>
          <c:idx val="1"/>
          <c:order val="1"/>
          <c:tx>
            <c:strRef>
              <c:f>'F5'!$A$3</c:f>
              <c:strCache>
                <c:ptCount val="1"/>
                <c:pt idx="0">
                  <c:v>Holiday and other-short stay accommodation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'F5'!$B$1:$M$1</c:f>
              <c:strCache/>
            </c:strRef>
          </c:cat>
          <c:val>
            <c:numRef>
              <c:f>'F5'!$B$3:$M$3</c:f>
              <c:numCache/>
            </c:numRef>
          </c:val>
          <c:smooth val="0"/>
        </c:ser>
        <c:ser>
          <c:idx val="2"/>
          <c:order val="2"/>
          <c:tx>
            <c:strRef>
              <c:f>'F5'!$A$4</c:f>
              <c:strCache>
                <c:ptCount val="1"/>
                <c:pt idx="0">
                  <c:v>Campsites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'F5'!$B$1:$M$1</c:f>
              <c:strCache/>
            </c:strRef>
          </c:cat>
          <c:val>
            <c:numRef>
              <c:f>'F5'!$B$4:$M$4</c:f>
              <c:numCache/>
            </c:numRef>
          </c:val>
          <c:smooth val="0"/>
        </c:ser>
        <c:axId val="17284910"/>
        <c:axId val="21346463"/>
      </c:line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346463"/>
        <c:crosses val="autoZero"/>
        <c:auto val="1"/>
        <c:lblOffset val="100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72849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68"/>
          <c:w val="0.751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nights spent in tourist accommodation, by origin of the guest, EU, 2022 (share in the entire year)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5"/>
          <c:y val="0.16"/>
          <c:w val="0.89"/>
          <c:h val="0.582"/>
        </c:manualLayout>
      </c:layout>
      <c:lineChart>
        <c:grouping val="standard"/>
        <c:varyColors val="0"/>
        <c:ser>
          <c:idx val="0"/>
          <c:order val="0"/>
          <c:tx>
            <c:strRef>
              <c:f>'F6'!$A$2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'F6'!$B$1:$M$1</c:f>
              <c:strCache/>
            </c:strRef>
          </c:cat>
          <c:val>
            <c:numRef>
              <c:f>'F6'!$B$2:$M$2</c:f>
              <c:numCache/>
            </c:numRef>
          </c:val>
          <c:smooth val="0"/>
        </c:ser>
        <c:ser>
          <c:idx val="1"/>
          <c:order val="1"/>
          <c:tx>
            <c:strRef>
              <c:f>'F6'!$A$3</c:f>
              <c:strCache>
                <c:ptCount val="1"/>
                <c:pt idx="0">
                  <c:v>Domestic tourists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'F6'!$B$1:$M$1</c:f>
              <c:strCache/>
            </c:strRef>
          </c:cat>
          <c:val>
            <c:numRef>
              <c:f>'F6'!$B$3:$M$3</c:f>
              <c:numCache/>
            </c:numRef>
          </c:val>
          <c:smooth val="0"/>
        </c:ser>
        <c:ser>
          <c:idx val="2"/>
          <c:order val="2"/>
          <c:tx>
            <c:strRef>
              <c:f>'F6'!$A$4</c:f>
              <c:strCache>
                <c:ptCount val="1"/>
                <c:pt idx="0">
                  <c:v>International tourists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'F6'!$B$1:$M$1</c:f>
              <c:strCache/>
            </c:strRef>
          </c:cat>
          <c:val>
            <c:numRef>
              <c:f>'F6'!$B$4:$M$4</c:f>
              <c:numCache/>
            </c:numRef>
          </c:val>
          <c:smooth val="0"/>
        </c:ser>
        <c:axId val="57900440"/>
        <c:axId val="51341913"/>
      </c:line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79004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87075"/>
          <c:w val="0.438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tour_occ_nim, tour_occ_arm)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38100</xdr:rowOff>
    </xdr:from>
    <xdr:to>
      <xdr:col>29</xdr:col>
      <xdr:colOff>514350</xdr:colOff>
      <xdr:row>36</xdr:row>
      <xdr:rowOff>104775</xdr:rowOff>
    </xdr:to>
    <xdr:graphicFrame macro="">
      <xdr:nvGraphicFramePr>
        <xdr:cNvPr id="3" name="Chart 2"/>
        <xdr:cNvGraphicFramePr/>
      </xdr:nvGraphicFramePr>
      <xdr:xfrm>
        <a:off x="5495925" y="647700"/>
        <a:ext cx="98774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5715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2114550</xdr:colOff>
      <xdr:row>5</xdr:row>
      <xdr:rowOff>114300</xdr:rowOff>
    </xdr:from>
    <xdr:to>
      <xdr:col>19</xdr:col>
      <xdr:colOff>228600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2114550" y="876300"/>
        <a:ext cx="116014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19</xdr:col>
      <xdr:colOff>257175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2114550" y="923925"/>
        <a:ext cx="115728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8</xdr:row>
      <xdr:rowOff>133350</xdr:rowOff>
    </xdr:from>
    <xdr:ext cx="9115425" cy="6362700"/>
    <xdr:graphicFrame macro="">
      <xdr:nvGraphicFramePr>
        <xdr:cNvPr id="2" name="Chart 1"/>
        <xdr:cNvGraphicFramePr/>
      </xdr:nvGraphicFramePr>
      <xdr:xfrm>
        <a:off x="342900" y="1352550"/>
        <a:ext cx="91154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0.51275</cdr:y>
    </cdr:from>
    <cdr:to>
      <cdr:x>0.5855</cdr:x>
      <cdr:y>0.59025</cdr:y>
    </cdr:to>
    <cdr:sp macro="" textlink="">
      <cdr:nvSpPr>
        <cdr:cNvPr id="2" name="TextBox 1"/>
        <cdr:cNvSpPr txBox="1"/>
      </cdr:nvSpPr>
      <cdr:spPr>
        <a:xfrm>
          <a:off x="4505325" y="3143250"/>
          <a:ext cx="1514475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0.395</cdr:x>
      <cdr:y>0.4255</cdr:y>
    </cdr:from>
    <cdr:to>
      <cdr:x>0.54925</cdr:x>
      <cdr:y>0.51825</cdr:y>
    </cdr:to>
    <cdr:cxnSp macro="">
      <cdr:nvCxnSpPr>
        <cdr:cNvPr id="5" name="Straight Arrow Connector 4"/>
        <cdr:cNvCxnSpPr/>
      </cdr:nvCxnSpPr>
      <cdr:spPr>
        <a:xfrm>
          <a:off x="4057650" y="2609850"/>
          <a:ext cx="1590675" cy="571500"/>
        </a:xfrm>
        <a:prstGeom prst="straightConnector1">
          <a:avLst/>
        </a:prstGeom>
        <a:ln w="28575">
          <a:solidFill>
            <a:srgbClr val="C00000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0.17425</cdr:x>
      <cdr:y>0.29425</cdr:y>
    </cdr:from>
    <cdr:to>
      <cdr:x>0.4905</cdr:x>
      <cdr:y>0.4245</cdr:y>
    </cdr:to>
    <cdr:sp macro="" textlink="">
      <cdr:nvSpPr>
        <cdr:cNvPr id="9" name="Rounded Rectangle 8"/>
        <cdr:cNvSpPr/>
      </cdr:nvSpPr>
      <cdr:spPr>
        <a:xfrm>
          <a:off x="1790700" y="1800225"/>
          <a:ext cx="3257550" cy="800100"/>
        </a:xfrm>
        <a:prstGeom prst="roundRect">
          <a:avLst/>
        </a:prstGeom>
        <a:solidFill>
          <a:srgbClr val="FFFFFF"/>
        </a:solidFill>
        <a:ln w="28575">
          <a:solidFill>
            <a:srgbClr val="C00000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en-GB" sz="18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Gini coefficient</a:t>
          </a:r>
          <a:r>
            <a:rPr lang="en-GB" sz="18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= 0.29</a:t>
          </a:r>
          <a:endParaRPr lang="en-GB" sz="1800">
            <a:solidFill>
              <a:srgbClr val="C00000"/>
            </a:solidFill>
            <a:effectLst/>
          </a:endParaRPr>
        </a:p>
        <a:p>
          <a:r>
            <a:rPr lang="en-GB" sz="18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(area between the two curves)</a:t>
          </a:r>
          <a:endParaRPr lang="en-GB" sz="1800">
            <a:solidFill>
              <a:srgbClr val="C00000"/>
            </a:solidFill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0</xdr:rowOff>
    </xdr:from>
    <xdr:to>
      <xdr:col>24</xdr:col>
      <xdr:colOff>266700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3886200" y="438150"/>
        <a:ext cx="102965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* This designation is without prejudice to positions on status, and is in line with UNSCR 1244/1999 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 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* This designation is without prejudice to positions on status, and is in line with UNSCR 1244/1999 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 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* This designation is without prejudice to positions on status, and is in line with UNSCR 1244/1999 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 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114300</xdr:rowOff>
    </xdr:from>
    <xdr:to>
      <xdr:col>25</xdr:col>
      <xdr:colOff>514350</xdr:colOff>
      <xdr:row>35</xdr:row>
      <xdr:rowOff>85725</xdr:rowOff>
    </xdr:to>
    <xdr:graphicFrame macro="">
      <xdr:nvGraphicFramePr>
        <xdr:cNvPr id="2" name="Chart 1"/>
        <xdr:cNvGraphicFramePr/>
      </xdr:nvGraphicFramePr>
      <xdr:xfrm>
        <a:off x="5324475" y="114300"/>
        <a:ext cx="9953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37</xdr:row>
      <xdr:rowOff>0</xdr:rowOff>
    </xdr:from>
    <xdr:to>
      <xdr:col>25</xdr:col>
      <xdr:colOff>514350</xdr:colOff>
      <xdr:row>71</xdr:row>
      <xdr:rowOff>114300</xdr:rowOff>
    </xdr:to>
    <xdr:graphicFrame macro="">
      <xdr:nvGraphicFramePr>
        <xdr:cNvPr id="3" name="Chart 2"/>
        <xdr:cNvGraphicFramePr/>
      </xdr:nvGraphicFramePr>
      <xdr:xfrm>
        <a:off x="5362575" y="5676900"/>
        <a:ext cx="9915525" cy="640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72</xdr:row>
      <xdr:rowOff>133350</xdr:rowOff>
    </xdr:from>
    <xdr:to>
      <xdr:col>25</xdr:col>
      <xdr:colOff>523875</xdr:colOff>
      <xdr:row>107</xdr:row>
      <xdr:rowOff>95250</xdr:rowOff>
    </xdr:to>
    <xdr:graphicFrame macro="">
      <xdr:nvGraphicFramePr>
        <xdr:cNvPr id="4" name="Chart 3"/>
        <xdr:cNvGraphicFramePr/>
      </xdr:nvGraphicFramePr>
      <xdr:xfrm>
        <a:off x="5324475" y="12287250"/>
        <a:ext cx="9963150" cy="662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tour_occ_nim)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0"/>
  <sheetViews>
    <sheetView showGridLines="0" workbookViewId="0" topLeftCell="A1"/>
  </sheetViews>
  <sheetFormatPr defaultColWidth="9.28125" defaultRowHeight="15"/>
  <cols>
    <col min="1" max="1" width="5.57421875" style="1" customWidth="1"/>
    <col min="2" max="3" width="11.28125" style="1" customWidth="1"/>
    <col min="4" max="15" width="13.28125" style="1" customWidth="1"/>
    <col min="16" max="16" width="12.7109375" style="1" customWidth="1"/>
    <col min="17" max="16384" width="9.28125" style="1" customWidth="1"/>
  </cols>
  <sheetData>
    <row r="1" ht="12"/>
    <row r="2" spans="2:16" ht="12">
      <c r="B2" s="2"/>
      <c r="C2" s="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2:16" s="3" customFormat="1" ht="12">
      <c r="B3" s="149" t="s">
        <v>13</v>
      </c>
      <c r="C3" s="4" t="s">
        <v>14</v>
      </c>
      <c r="D3" s="5">
        <v>32185635</v>
      </c>
      <c r="E3" s="5">
        <v>41304147</v>
      </c>
      <c r="F3" s="5">
        <v>49606780</v>
      </c>
      <c r="G3" s="5">
        <v>70002847</v>
      </c>
      <c r="H3" s="5">
        <v>83668344</v>
      </c>
      <c r="I3" s="5">
        <v>102384214</v>
      </c>
      <c r="J3" s="5">
        <v>127433808</v>
      </c>
      <c r="K3" s="5">
        <v>127527022</v>
      </c>
      <c r="L3" s="5">
        <v>94652351</v>
      </c>
      <c r="M3" s="5">
        <v>77392363</v>
      </c>
      <c r="N3" s="5">
        <v>53713803</v>
      </c>
      <c r="O3" s="5">
        <v>55851590</v>
      </c>
      <c r="P3" s="5">
        <v>915722904</v>
      </c>
    </row>
    <row r="4" spans="2:16" s="3" customFormat="1" ht="12">
      <c r="B4" s="150"/>
      <c r="C4" s="6" t="s">
        <v>15</v>
      </c>
      <c r="D4" s="7">
        <v>89485828</v>
      </c>
      <c r="E4" s="7">
        <v>110682919</v>
      </c>
      <c r="F4" s="7">
        <v>132804038</v>
      </c>
      <c r="G4" s="7">
        <v>187858199</v>
      </c>
      <c r="H4" s="7">
        <v>225097054</v>
      </c>
      <c r="I4" s="7">
        <v>302435288</v>
      </c>
      <c r="J4" s="7">
        <v>439884406</v>
      </c>
      <c r="K4" s="7">
        <v>478428377</v>
      </c>
      <c r="L4" s="7">
        <v>284493401</v>
      </c>
      <c r="M4" s="7">
        <v>206655578</v>
      </c>
      <c r="N4" s="7">
        <v>128680436</v>
      </c>
      <c r="O4" s="7">
        <v>136025612</v>
      </c>
      <c r="P4" s="7">
        <v>2722531136</v>
      </c>
    </row>
    <row r="5" spans="2:16" ht="12">
      <c r="B5" s="151" t="s">
        <v>16</v>
      </c>
      <c r="C5" s="8" t="s">
        <v>14</v>
      </c>
      <c r="D5" s="9">
        <f>D3/$P3</f>
        <v>0.03514778854979912</v>
      </c>
      <c r="E5" s="9">
        <f aca="true" t="shared" si="0" ref="E5:O6">E3/$P3</f>
        <v>0.0451055082488141</v>
      </c>
      <c r="F5" s="9">
        <f t="shared" si="0"/>
        <v>0.054172260826185474</v>
      </c>
      <c r="G5" s="9">
        <f t="shared" si="0"/>
        <v>0.07644544730094466</v>
      </c>
      <c r="H5" s="9">
        <f t="shared" si="0"/>
        <v>0.09136862650756632</v>
      </c>
      <c r="I5" s="9">
        <f t="shared" si="0"/>
        <v>0.11180698173298066</v>
      </c>
      <c r="J5" s="9">
        <f t="shared" si="0"/>
        <v>0.1391619751382783</v>
      </c>
      <c r="K5" s="9">
        <f t="shared" si="0"/>
        <v>0.1392637679400012</v>
      </c>
      <c r="L5" s="9">
        <f t="shared" si="0"/>
        <v>0.1033635290616254</v>
      </c>
      <c r="M5" s="9">
        <f t="shared" si="0"/>
        <v>0.08451504561253172</v>
      </c>
      <c r="N5" s="9">
        <f t="shared" si="0"/>
        <v>0.05865726713328992</v>
      </c>
      <c r="O5" s="9">
        <f t="shared" si="0"/>
        <v>0.06099180194798316</v>
      </c>
      <c r="P5" s="9">
        <v>1</v>
      </c>
    </row>
    <row r="6" spans="2:16" ht="12">
      <c r="B6" s="152"/>
      <c r="C6" s="10" t="s">
        <v>15</v>
      </c>
      <c r="D6" s="11">
        <f>D4/$P4</f>
        <v>0.03286861509744732</v>
      </c>
      <c r="E6" s="11">
        <f t="shared" si="0"/>
        <v>0.040654418065762754</v>
      </c>
      <c r="F6" s="11">
        <f t="shared" si="0"/>
        <v>0.048779621376568896</v>
      </c>
      <c r="G6" s="11">
        <f t="shared" si="0"/>
        <v>0.06900130415992421</v>
      </c>
      <c r="H6" s="11">
        <f t="shared" si="0"/>
        <v>0.08267933138524812</v>
      </c>
      <c r="I6" s="11">
        <f t="shared" si="0"/>
        <v>0.11108607134034261</v>
      </c>
      <c r="J6" s="11">
        <f t="shared" si="0"/>
        <v>0.16157185502248742</v>
      </c>
      <c r="K6" s="11">
        <f t="shared" si="0"/>
        <v>0.17572925821627775</v>
      </c>
      <c r="L6" s="11">
        <f t="shared" si="0"/>
        <v>0.10449592191550973</v>
      </c>
      <c r="M6" s="11">
        <f t="shared" si="0"/>
        <v>0.07590568029411877</v>
      </c>
      <c r="N6" s="11">
        <f t="shared" si="0"/>
        <v>0.04726500068207117</v>
      </c>
      <c r="O6" s="11">
        <f t="shared" si="0"/>
        <v>0.04996292244424124</v>
      </c>
      <c r="P6" s="11">
        <v>1</v>
      </c>
    </row>
    <row r="7" spans="2:5" ht="12">
      <c r="B7" s="153" t="s">
        <v>17</v>
      </c>
      <c r="C7" s="153"/>
      <c r="D7" s="153"/>
      <c r="E7" s="153"/>
    </row>
    <row r="8" ht="12"/>
    <row r="9" ht="12">
      <c r="D9" s="12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42.6" customHeight="1"/>
    <row r="33" ht="12"/>
    <row r="34" ht="12"/>
    <row r="35" ht="12"/>
    <row r="36" ht="12"/>
    <row r="37" ht="12"/>
    <row r="38" ht="12"/>
    <row r="39" ht="12"/>
    <row r="40" spans="4:7" ht="12">
      <c r="D40" s="154"/>
      <c r="E40" s="154"/>
      <c r="F40" s="154"/>
      <c r="G40" s="154"/>
    </row>
    <row r="41" ht="12"/>
    <row r="42" ht="12"/>
    <row r="43" ht="12"/>
    <row r="44" ht="12"/>
    <row r="45" ht="12"/>
    <row r="46" ht="12"/>
    <row r="47" ht="12"/>
    <row r="48" ht="12"/>
  </sheetData>
  <mergeCells count="4">
    <mergeCell ref="B3:B4"/>
    <mergeCell ref="B5:B6"/>
    <mergeCell ref="B7:E7"/>
    <mergeCell ref="D40:G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 topLeftCell="A1"/>
  </sheetViews>
  <sheetFormatPr defaultColWidth="8.8515625" defaultRowHeight="15"/>
  <cols>
    <col min="1" max="1" width="31.7109375" style="1" customWidth="1"/>
    <col min="2" max="13" width="9.7109375" style="1" customWidth="1"/>
    <col min="14" max="16384" width="8.8515625" style="1" customWidth="1"/>
  </cols>
  <sheetData>
    <row r="1" spans="1:15" ht="12">
      <c r="A1" s="122" t="s">
        <v>122</v>
      </c>
      <c r="B1" s="123" t="s">
        <v>0</v>
      </c>
      <c r="C1" s="123" t="s">
        <v>1</v>
      </c>
      <c r="D1" s="123" t="s">
        <v>2</v>
      </c>
      <c r="E1" s="123" t="s">
        <v>3</v>
      </c>
      <c r="F1" s="123" t="s">
        <v>4</v>
      </c>
      <c r="G1" s="123" t="s">
        <v>5</v>
      </c>
      <c r="H1" s="123" t="s">
        <v>6</v>
      </c>
      <c r="I1" s="123" t="s">
        <v>7</v>
      </c>
      <c r="J1" s="123" t="s">
        <v>8</v>
      </c>
      <c r="K1" s="123" t="s">
        <v>9</v>
      </c>
      <c r="L1" s="123" t="s">
        <v>10</v>
      </c>
      <c r="M1" s="123" t="s">
        <v>11</v>
      </c>
      <c r="O1" s="124"/>
    </row>
    <row r="2" spans="1:15" ht="12">
      <c r="A2" s="127" t="s">
        <v>12</v>
      </c>
      <c r="B2" s="68">
        <v>0.032814156646821795</v>
      </c>
      <c r="C2" s="68">
        <v>0.04058705968718855</v>
      </c>
      <c r="D2" s="68">
        <v>0.04869880073370359</v>
      </c>
      <c r="E2" s="68">
        <v>0.06888697916921349</v>
      </c>
      <c r="F2" s="68">
        <v>0.08254234391946515</v>
      </c>
      <c r="G2" s="68">
        <v>0.11255887070078822</v>
      </c>
      <c r="H2" s="68">
        <v>0.16130415427321249</v>
      </c>
      <c r="I2" s="68">
        <v>0.1754381007366073</v>
      </c>
      <c r="J2" s="68">
        <v>0.10432278757482233</v>
      </c>
      <c r="K2" s="68">
        <v>0.0757799157698077</v>
      </c>
      <c r="L2" s="68">
        <v>0.04718668954245275</v>
      </c>
      <c r="M2" s="68">
        <v>0.049880141245916644</v>
      </c>
      <c r="N2" s="144"/>
      <c r="O2" s="126"/>
    </row>
    <row r="3" spans="1:15" ht="12">
      <c r="A3" s="127" t="s">
        <v>97</v>
      </c>
      <c r="B3" s="68">
        <v>0.037208498162903066</v>
      </c>
      <c r="C3" s="68">
        <v>0.04548304333874052</v>
      </c>
      <c r="D3" s="68">
        <v>0.05269101133962405</v>
      </c>
      <c r="E3" s="68">
        <v>0.07258822335095651</v>
      </c>
      <c r="F3" s="68">
        <v>0.08284753208595982</v>
      </c>
      <c r="G3" s="68">
        <v>0.106653746396628</v>
      </c>
      <c r="H3" s="68">
        <v>0.1563306130917594</v>
      </c>
      <c r="I3" s="68">
        <v>0.17578900557056606</v>
      </c>
      <c r="J3" s="68">
        <v>0.0945103835023235</v>
      </c>
      <c r="K3" s="68">
        <v>0.07237691156946578</v>
      </c>
      <c r="L3" s="68">
        <v>0.051244382827008446</v>
      </c>
      <c r="M3" s="68">
        <v>0.05227664876406484</v>
      </c>
      <c r="N3" s="144"/>
      <c r="O3" s="126"/>
    </row>
    <row r="4" spans="1:15" ht="12">
      <c r="A4" s="127" t="s">
        <v>98</v>
      </c>
      <c r="B4" s="68">
        <v>0.02724322232112381</v>
      </c>
      <c r="C4" s="68">
        <v>0.034380167645986844</v>
      </c>
      <c r="D4" s="68">
        <v>0.043637668589433895</v>
      </c>
      <c r="E4" s="68">
        <v>0.064194720230211</v>
      </c>
      <c r="F4" s="68">
        <v>0.08215544107490923</v>
      </c>
      <c r="G4" s="68">
        <v>0.12004510261134217</v>
      </c>
      <c r="H4" s="68">
        <v>0.16760937001182394</v>
      </c>
      <c r="I4" s="68">
        <v>0.17499324050501167</v>
      </c>
      <c r="J4" s="68">
        <v>0.11676248040822099</v>
      </c>
      <c r="K4" s="68">
        <v>0.08009408043834836</v>
      </c>
      <c r="L4" s="68">
        <v>0.04204254244666437</v>
      </c>
      <c r="M4" s="68">
        <v>0.046841963716923736</v>
      </c>
      <c r="N4" s="144"/>
      <c r="O4" s="126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>
      <c r="B30" s="13" t="s">
        <v>55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2:13" ht="1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2:13" ht="1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2:13" ht="1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showGridLines="0" workbookViewId="0" topLeftCell="A16"/>
  </sheetViews>
  <sheetFormatPr defaultColWidth="9.28125" defaultRowHeight="15"/>
  <cols>
    <col min="1" max="1" width="5.28125" style="1" customWidth="1"/>
    <col min="2" max="2" width="19.7109375" style="1" customWidth="1"/>
    <col min="3" max="3" width="11.28125" style="1" customWidth="1"/>
    <col min="4" max="7" width="5.7109375" style="1" customWidth="1"/>
    <col min="8" max="8" width="11.28125" style="1" customWidth="1"/>
    <col min="9" max="12" width="5.7109375" style="1" customWidth="1"/>
    <col min="13" max="16384" width="9.28125" style="1" customWidth="1"/>
  </cols>
  <sheetData>
    <row r="2" spans="2:12" ht="16.2" customHeight="1">
      <c r="B2" s="161" t="s">
        <v>115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ht="5.25" customHeight="1"/>
    <row r="4" spans="2:12" ht="18" customHeight="1">
      <c r="B4" s="158"/>
      <c r="C4" s="164" t="s">
        <v>109</v>
      </c>
      <c r="D4" s="164"/>
      <c r="E4" s="164"/>
      <c r="F4" s="164"/>
      <c r="G4" s="164"/>
      <c r="H4" s="164" t="s">
        <v>110</v>
      </c>
      <c r="I4" s="164"/>
      <c r="J4" s="164"/>
      <c r="K4" s="164"/>
      <c r="L4" s="164"/>
    </row>
    <row r="5" spans="2:12" ht="25.5" customHeight="1">
      <c r="B5" s="165"/>
      <c r="C5" s="169" t="s">
        <v>102</v>
      </c>
      <c r="D5" s="171" t="s">
        <v>103</v>
      </c>
      <c r="E5" s="171"/>
      <c r="F5" s="171"/>
      <c r="G5" s="171"/>
      <c r="H5" s="169" t="s">
        <v>102</v>
      </c>
      <c r="I5" s="171" t="s">
        <v>103</v>
      </c>
      <c r="J5" s="171"/>
      <c r="K5" s="171"/>
      <c r="L5" s="171"/>
    </row>
    <row r="6" spans="2:12" ht="16.5" customHeight="1">
      <c r="B6" s="159"/>
      <c r="C6" s="170"/>
      <c r="D6" s="136" t="s">
        <v>104</v>
      </c>
      <c r="E6" s="136" t="s">
        <v>105</v>
      </c>
      <c r="F6" s="136" t="s">
        <v>106</v>
      </c>
      <c r="G6" s="136" t="s">
        <v>107</v>
      </c>
      <c r="H6" s="170"/>
      <c r="I6" s="136" t="s">
        <v>104</v>
      </c>
      <c r="J6" s="136" t="s">
        <v>105</v>
      </c>
      <c r="K6" s="136" t="s">
        <v>106</v>
      </c>
      <c r="L6" s="136" t="s">
        <v>107</v>
      </c>
    </row>
    <row r="7" spans="2:12" ht="12">
      <c r="B7" s="38" t="s">
        <v>111</v>
      </c>
      <c r="C7" s="129">
        <v>55.90346332754718</v>
      </c>
      <c r="D7" s="129">
        <v>13.538255284126762</v>
      </c>
      <c r="E7" s="129">
        <v>26.208950183354435</v>
      </c>
      <c r="F7" s="129">
        <v>42.663000216464894</v>
      </c>
      <c r="G7" s="129">
        <v>17.589794316053908</v>
      </c>
      <c r="H7" s="129">
        <v>44.09653667245283</v>
      </c>
      <c r="I7" s="129">
        <v>10.526105855654455</v>
      </c>
      <c r="J7" s="129">
        <v>26.63952639164624</v>
      </c>
      <c r="K7" s="129">
        <v>45.93650909250566</v>
      </c>
      <c r="L7" s="129">
        <v>16.897858660193645</v>
      </c>
    </row>
    <row r="8" spans="2:12" ht="12">
      <c r="B8" s="88" t="s">
        <v>18</v>
      </c>
      <c r="C8" s="130">
        <v>55.250267398932905</v>
      </c>
      <c r="D8" s="130">
        <v>14.812598055378148</v>
      </c>
      <c r="E8" s="130">
        <v>26.606390412389285</v>
      </c>
      <c r="F8" s="130">
        <v>38.78925148451601</v>
      </c>
      <c r="G8" s="130">
        <v>19.791760047716554</v>
      </c>
      <c r="H8" s="130">
        <v>44.749732601067095</v>
      </c>
      <c r="I8" s="130">
        <v>13.689458312367824</v>
      </c>
      <c r="J8" s="130">
        <v>27.492984978620388</v>
      </c>
      <c r="K8" s="130">
        <v>35.12108337526435</v>
      </c>
      <c r="L8" s="130">
        <v>23.696473333747434</v>
      </c>
    </row>
    <row r="9" spans="2:12" ht="12">
      <c r="B9" s="88" t="s">
        <v>19</v>
      </c>
      <c r="C9" s="130" t="s">
        <v>20</v>
      </c>
      <c r="D9" s="130" t="s">
        <v>20</v>
      </c>
      <c r="E9" s="130" t="s">
        <v>20</v>
      </c>
      <c r="F9" s="130" t="s">
        <v>20</v>
      </c>
      <c r="G9" s="130" t="s">
        <v>20</v>
      </c>
      <c r="H9" s="130" t="s">
        <v>20</v>
      </c>
      <c r="I9" s="130" t="s">
        <v>20</v>
      </c>
      <c r="J9" s="130" t="s">
        <v>20</v>
      </c>
      <c r="K9" s="130" t="s">
        <v>20</v>
      </c>
      <c r="L9" s="130" t="s">
        <v>20</v>
      </c>
    </row>
    <row r="10" spans="2:12" ht="12">
      <c r="B10" s="88" t="s">
        <v>21</v>
      </c>
      <c r="C10" s="130">
        <v>64.15036828959255</v>
      </c>
      <c r="D10" s="130">
        <v>17.030546698831735</v>
      </c>
      <c r="E10" s="130">
        <v>22.806808269160058</v>
      </c>
      <c r="F10" s="130">
        <v>43.780173812745026</v>
      </c>
      <c r="G10" s="130">
        <v>16.38247121926318</v>
      </c>
      <c r="H10" s="130">
        <v>35.84963171040745</v>
      </c>
      <c r="I10" s="130">
        <v>12.897028374335648</v>
      </c>
      <c r="J10" s="130">
        <v>25.6334418928418</v>
      </c>
      <c r="K10" s="130">
        <v>34.26087149229365</v>
      </c>
      <c r="L10" s="130">
        <v>27.208658240528894</v>
      </c>
    </row>
    <row r="11" spans="2:12" ht="12">
      <c r="B11" s="88" t="s">
        <v>22</v>
      </c>
      <c r="C11" s="130">
        <v>65.11572384269995</v>
      </c>
      <c r="D11" s="130">
        <v>11.992015521690666</v>
      </c>
      <c r="E11" s="130">
        <v>30.18429915588912</v>
      </c>
      <c r="F11" s="130">
        <v>40.977315957173246</v>
      </c>
      <c r="G11" s="130">
        <v>16.846369365246964</v>
      </c>
      <c r="H11" s="130">
        <v>34.88427615730005</v>
      </c>
      <c r="I11" s="130">
        <v>7.179502513851623</v>
      </c>
      <c r="J11" s="130">
        <v>26.739330040244237</v>
      </c>
      <c r="K11" s="130">
        <v>49.90731864356149</v>
      </c>
      <c r="L11" s="130">
        <v>16.173848802342654</v>
      </c>
    </row>
    <row r="12" spans="2:12" ht="12">
      <c r="B12" s="88" t="s">
        <v>23</v>
      </c>
      <c r="C12" s="130">
        <v>83.1131935814988</v>
      </c>
      <c r="D12" s="130">
        <v>12.510891125084084</v>
      </c>
      <c r="E12" s="130">
        <v>29.249615600854145</v>
      </c>
      <c r="F12" s="130">
        <v>36.84991541868101</v>
      </c>
      <c r="G12" s="130">
        <v>21.38957785538076</v>
      </c>
      <c r="H12" s="130">
        <v>16.886806418501198</v>
      </c>
      <c r="I12" s="130">
        <v>11.466088458963638</v>
      </c>
      <c r="J12" s="130">
        <v>25.684922845972853</v>
      </c>
      <c r="K12" s="130">
        <v>37.422343801055554</v>
      </c>
      <c r="L12" s="130">
        <v>25.426644894007953</v>
      </c>
    </row>
    <row r="13" spans="2:12" ht="12">
      <c r="B13" s="88" t="s">
        <v>24</v>
      </c>
      <c r="C13" s="130" t="s">
        <v>20</v>
      </c>
      <c r="D13" s="130" t="s">
        <v>20</v>
      </c>
      <c r="E13" s="130" t="s">
        <v>20</v>
      </c>
      <c r="F13" s="130" t="s">
        <v>20</v>
      </c>
      <c r="G13" s="130" t="s">
        <v>20</v>
      </c>
      <c r="H13" s="130" t="s">
        <v>20</v>
      </c>
      <c r="I13" s="130" t="s">
        <v>20</v>
      </c>
      <c r="J13" s="130" t="s">
        <v>20</v>
      </c>
      <c r="K13" s="130" t="s">
        <v>20</v>
      </c>
      <c r="L13" s="130" t="s">
        <v>20</v>
      </c>
    </row>
    <row r="14" spans="2:12" ht="12">
      <c r="B14" s="88" t="s">
        <v>25</v>
      </c>
      <c r="C14" s="130" t="s">
        <v>20</v>
      </c>
      <c r="D14" s="130" t="s">
        <v>20</v>
      </c>
      <c r="E14" s="130" t="s">
        <v>20</v>
      </c>
      <c r="F14" s="130" t="s">
        <v>20</v>
      </c>
      <c r="G14" s="130" t="s">
        <v>20</v>
      </c>
      <c r="H14" s="130" t="s">
        <v>20</v>
      </c>
      <c r="I14" s="130" t="s">
        <v>20</v>
      </c>
      <c r="J14" s="130" t="s">
        <v>20</v>
      </c>
      <c r="K14" s="130" t="s">
        <v>20</v>
      </c>
      <c r="L14" s="130" t="s">
        <v>20</v>
      </c>
    </row>
    <row r="15" spans="2:12" ht="12">
      <c r="B15" s="88" t="s">
        <v>26</v>
      </c>
      <c r="C15" s="130">
        <v>15.637639912229224</v>
      </c>
      <c r="D15" s="130">
        <v>8.496954563640495</v>
      </c>
      <c r="E15" s="130">
        <v>23.47279188984498</v>
      </c>
      <c r="F15" s="130">
        <v>50.16653253140251</v>
      </c>
      <c r="G15" s="130">
        <v>17.863721015112016</v>
      </c>
      <c r="H15" s="130">
        <v>84.36236008777077</v>
      </c>
      <c r="I15" s="130">
        <v>0.8787100833411041</v>
      </c>
      <c r="J15" s="130">
        <v>29.539802821281253</v>
      </c>
      <c r="K15" s="130">
        <v>60.71192310463891</v>
      </c>
      <c r="L15" s="130">
        <v>8.869563990738731</v>
      </c>
    </row>
    <row r="16" spans="2:12" ht="12">
      <c r="B16" s="88" t="s">
        <v>27</v>
      </c>
      <c r="C16" s="130">
        <v>39.778287797737335</v>
      </c>
      <c r="D16" s="130">
        <v>12.68778539744663</v>
      </c>
      <c r="E16" s="130">
        <v>26.597867637066575</v>
      </c>
      <c r="F16" s="130">
        <v>43.11571278464834</v>
      </c>
      <c r="G16" s="130">
        <v>17.598634180838456</v>
      </c>
      <c r="H16" s="130">
        <v>60.221712202262665</v>
      </c>
      <c r="I16" s="130">
        <v>12.944627351576123</v>
      </c>
      <c r="J16" s="130">
        <v>27.558255331614966</v>
      </c>
      <c r="K16" s="130">
        <v>39.54053740777928</v>
      </c>
      <c r="L16" s="130">
        <v>19.95657990902963</v>
      </c>
    </row>
    <row r="17" spans="2:12" ht="12">
      <c r="B17" s="88" t="s">
        <v>28</v>
      </c>
      <c r="C17" s="130">
        <v>72.09002589628267</v>
      </c>
      <c r="D17" s="130">
        <v>14.082775902850475</v>
      </c>
      <c r="E17" s="130">
        <v>25.35927957117427</v>
      </c>
      <c r="F17" s="130">
        <v>46.14476787765182</v>
      </c>
      <c r="G17" s="130">
        <v>14.413176648323434</v>
      </c>
      <c r="H17" s="130">
        <v>27.90997410371733</v>
      </c>
      <c r="I17" s="130">
        <v>9.941986367548378</v>
      </c>
      <c r="J17" s="130">
        <v>25.818430632383706</v>
      </c>
      <c r="K17" s="130">
        <v>49.457004932848854</v>
      </c>
      <c r="L17" s="130">
        <v>14.782578067219069</v>
      </c>
    </row>
    <row r="18" spans="2:12" ht="12">
      <c r="B18" s="88" t="s">
        <v>29</v>
      </c>
      <c r="C18" s="130">
        <v>8.584658764243024</v>
      </c>
      <c r="D18" s="130">
        <v>9.502391397053447</v>
      </c>
      <c r="E18" s="130">
        <v>24.50726737508016</v>
      </c>
      <c r="F18" s="130">
        <v>53.75900697002778</v>
      </c>
      <c r="G18" s="130">
        <v>12.231334257838613</v>
      </c>
      <c r="H18" s="130">
        <v>91.41534123575697</v>
      </c>
      <c r="I18" s="130">
        <v>1.400694964559977</v>
      </c>
      <c r="J18" s="130">
        <v>21.83079568269456</v>
      </c>
      <c r="K18" s="130">
        <v>72.60871242443126</v>
      </c>
      <c r="L18" s="130">
        <v>4.159796928314205</v>
      </c>
    </row>
    <row r="19" spans="2:12" ht="12">
      <c r="B19" s="88" t="s">
        <v>30</v>
      </c>
      <c r="C19" s="130">
        <v>51.41409742651072</v>
      </c>
      <c r="D19" s="130">
        <v>11.6843670289539</v>
      </c>
      <c r="E19" s="130">
        <v>23.046542029397155</v>
      </c>
      <c r="F19" s="130">
        <v>50.66422843920908</v>
      </c>
      <c r="G19" s="130">
        <v>14.604862502439866</v>
      </c>
      <c r="H19" s="130">
        <v>48.585902573489285</v>
      </c>
      <c r="I19" s="130">
        <v>8.834971903710514</v>
      </c>
      <c r="J19" s="130">
        <v>28.08359481451348</v>
      </c>
      <c r="K19" s="130">
        <v>48.2313649581221</v>
      </c>
      <c r="L19" s="130">
        <v>14.8500683236539</v>
      </c>
    </row>
    <row r="20" spans="2:12" ht="12">
      <c r="B20" s="88" t="s">
        <v>31</v>
      </c>
      <c r="C20" s="130">
        <v>8.964832399039011</v>
      </c>
      <c r="D20" s="130">
        <v>11.724255612078219</v>
      </c>
      <c r="E20" s="130">
        <v>24.659308349278948</v>
      </c>
      <c r="F20" s="130">
        <v>48.29362486582349</v>
      </c>
      <c r="G20" s="130">
        <v>15.322811172819339</v>
      </c>
      <c r="H20" s="130">
        <v>91.03516760096099</v>
      </c>
      <c r="I20" s="130">
        <v>5.0303035699743965</v>
      </c>
      <c r="J20" s="130">
        <v>27.49434810664984</v>
      </c>
      <c r="K20" s="130">
        <v>47.32985470745519</v>
      </c>
      <c r="L20" s="130">
        <v>20.145493615920582</v>
      </c>
    </row>
    <row r="21" spans="2:12" ht="12">
      <c r="B21" s="88" t="s">
        <v>32</v>
      </c>
      <c r="C21" s="130">
        <v>45.57652716176117</v>
      </c>
      <c r="D21" s="130">
        <v>16.361464450774452</v>
      </c>
      <c r="E21" s="130">
        <v>25.420508888224617</v>
      </c>
      <c r="F21" s="130">
        <v>38.216512280888125</v>
      </c>
      <c r="G21" s="130">
        <v>20.0015143801128</v>
      </c>
      <c r="H21" s="130">
        <v>54.42347283823883</v>
      </c>
      <c r="I21" s="130">
        <v>10.524502643121567</v>
      </c>
      <c r="J21" s="130">
        <v>25.612749447407534</v>
      </c>
      <c r="K21" s="130">
        <v>41.302968312353514</v>
      </c>
      <c r="L21" s="130">
        <v>22.559779597117384</v>
      </c>
    </row>
    <row r="22" spans="2:12" ht="12">
      <c r="B22" s="88" t="s">
        <v>33</v>
      </c>
      <c r="C22" s="130">
        <v>67.6154849482171</v>
      </c>
      <c r="D22" s="130">
        <v>16.065221556982763</v>
      </c>
      <c r="E22" s="130">
        <v>24.95116956718155</v>
      </c>
      <c r="F22" s="130">
        <v>39.05397745904417</v>
      </c>
      <c r="G22" s="130">
        <v>19.929631416791512</v>
      </c>
      <c r="H22" s="130">
        <v>32.38451505178289</v>
      </c>
      <c r="I22" s="130">
        <v>14.369632702020008</v>
      </c>
      <c r="J22" s="130">
        <v>27.315368009412328</v>
      </c>
      <c r="K22" s="130">
        <v>34.96112366529939</v>
      </c>
      <c r="L22" s="130">
        <v>23.353875623268276</v>
      </c>
    </row>
    <row r="23" spans="2:12" ht="12">
      <c r="B23" s="92" t="s">
        <v>34</v>
      </c>
      <c r="C23" s="131">
        <v>12.83799397058293</v>
      </c>
      <c r="D23" s="131">
        <v>12.420157126324224</v>
      </c>
      <c r="E23" s="131">
        <v>30.191734176088314</v>
      </c>
      <c r="F23" s="131">
        <v>33.063295646755094</v>
      </c>
      <c r="G23" s="131">
        <v>24.32481305083237</v>
      </c>
      <c r="H23" s="131">
        <v>87.16200602941707</v>
      </c>
      <c r="I23" s="131">
        <v>9.99253016718412</v>
      </c>
      <c r="J23" s="131">
        <v>29.5168620309996</v>
      </c>
      <c r="K23" s="131">
        <v>42.74916071941497</v>
      </c>
      <c r="L23" s="131">
        <v>17.74144708240131</v>
      </c>
    </row>
    <row r="24" spans="2:12" ht="12">
      <c r="B24" s="88" t="s">
        <v>35</v>
      </c>
      <c r="C24" s="130">
        <v>58.0700544209739</v>
      </c>
      <c r="D24" s="130">
        <v>12.53966851662981</v>
      </c>
      <c r="E24" s="130">
        <v>23.658125710022375</v>
      </c>
      <c r="F24" s="130">
        <v>44.79925118895774</v>
      </c>
      <c r="G24" s="130">
        <v>19.002954584390082</v>
      </c>
      <c r="H24" s="130">
        <v>41.9299455790261</v>
      </c>
      <c r="I24" s="130">
        <v>14.632172965056252</v>
      </c>
      <c r="J24" s="130">
        <v>24.17042761386473</v>
      </c>
      <c r="K24" s="130">
        <v>36.1972201590703</v>
      </c>
      <c r="L24" s="130">
        <v>25.000179262008714</v>
      </c>
    </row>
    <row r="25" spans="2:12" ht="12">
      <c r="B25" s="88" t="s">
        <v>36</v>
      </c>
      <c r="C25" s="130">
        <v>8.04964289092024</v>
      </c>
      <c r="D25" s="130">
        <v>22.46723613120971</v>
      </c>
      <c r="E25" s="130">
        <v>24.46066445594664</v>
      </c>
      <c r="F25" s="130">
        <v>28.74177973546966</v>
      </c>
      <c r="G25" s="130">
        <v>24.33031967737399</v>
      </c>
      <c r="H25" s="130">
        <v>91.95035710907976</v>
      </c>
      <c r="I25" s="130">
        <v>11.763959125438795</v>
      </c>
      <c r="J25" s="130">
        <v>27.948061974251793</v>
      </c>
      <c r="K25" s="130">
        <v>36.356816587889654</v>
      </c>
      <c r="L25" s="130">
        <v>23.93116231241976</v>
      </c>
    </row>
    <row r="26" spans="2:12" ht="12">
      <c r="B26" s="88" t="s">
        <v>37</v>
      </c>
      <c r="C26" s="130">
        <v>64.14663768104018</v>
      </c>
      <c r="D26" s="130">
        <v>13.211595423663427</v>
      </c>
      <c r="E26" s="130">
        <v>29.0290904430671</v>
      </c>
      <c r="F26" s="130">
        <v>39.395938468678295</v>
      </c>
      <c r="G26" s="130">
        <v>18.363375664591178</v>
      </c>
      <c r="H26" s="130">
        <v>35.853362318959825</v>
      </c>
      <c r="I26" s="130">
        <v>8.791656031777647</v>
      </c>
      <c r="J26" s="130">
        <v>30.251557094440752</v>
      </c>
      <c r="K26" s="130">
        <v>37.99274578328687</v>
      </c>
      <c r="L26" s="130">
        <v>22.96404109049473</v>
      </c>
    </row>
    <row r="27" spans="2:12" ht="12">
      <c r="B27" s="88" t="s">
        <v>38</v>
      </c>
      <c r="C27" s="130">
        <v>30.371869016986864</v>
      </c>
      <c r="D27" s="130">
        <v>19.269603378880674</v>
      </c>
      <c r="E27" s="130">
        <v>26.564084134095783</v>
      </c>
      <c r="F27" s="130">
        <v>35.077750056446305</v>
      </c>
      <c r="G27" s="130">
        <v>19.088562430577234</v>
      </c>
      <c r="H27" s="130">
        <v>69.62813098301314</v>
      </c>
      <c r="I27" s="130">
        <v>25.705704769225456</v>
      </c>
      <c r="J27" s="130">
        <v>21.913673628797596</v>
      </c>
      <c r="K27" s="130">
        <v>35.50138220170348</v>
      </c>
      <c r="L27" s="130">
        <v>16.87923940027347</v>
      </c>
    </row>
    <row r="28" spans="2:12" ht="12">
      <c r="B28" s="88" t="s">
        <v>39</v>
      </c>
      <c r="C28" s="130">
        <v>83.59241503518933</v>
      </c>
      <c r="D28" s="130">
        <v>17.398068713833567</v>
      </c>
      <c r="E28" s="130">
        <v>24.562393502093162</v>
      </c>
      <c r="F28" s="130">
        <v>38.589017212456866</v>
      </c>
      <c r="G28" s="130">
        <v>19.4505205716164</v>
      </c>
      <c r="H28" s="130">
        <v>16.40758496481066</v>
      </c>
      <c r="I28" s="130">
        <v>16.514447960281984</v>
      </c>
      <c r="J28" s="130">
        <v>24.10913132012299</v>
      </c>
      <c r="K28" s="130">
        <v>33.870354894823215</v>
      </c>
      <c r="L28" s="130">
        <v>25.506065824771806</v>
      </c>
    </row>
    <row r="29" spans="2:12" ht="12">
      <c r="B29" s="88" t="s">
        <v>40</v>
      </c>
      <c r="C29" s="130">
        <v>35.69906055483854</v>
      </c>
      <c r="D29" s="130">
        <v>13.104958958076022</v>
      </c>
      <c r="E29" s="130">
        <v>25.239903997946218</v>
      </c>
      <c r="F29" s="130">
        <v>43.33173106377421</v>
      </c>
      <c r="G29" s="130">
        <v>18.323405980203557</v>
      </c>
      <c r="H29" s="130">
        <v>64.30093944516146</v>
      </c>
      <c r="I29" s="130">
        <v>12.268982184439354</v>
      </c>
      <c r="J29" s="130">
        <v>28.94521992966658</v>
      </c>
      <c r="K29" s="130">
        <v>37.20664337327637</v>
      </c>
      <c r="L29" s="130">
        <v>21.579154512617688</v>
      </c>
    </row>
    <row r="30" spans="2:12" ht="12">
      <c r="B30" s="88" t="s">
        <v>41</v>
      </c>
      <c r="C30" s="130">
        <v>85.77749571919585</v>
      </c>
      <c r="D30" s="130">
        <v>13.816906435073898</v>
      </c>
      <c r="E30" s="130">
        <v>21.74178259607574</v>
      </c>
      <c r="F30" s="130">
        <v>43.647677181386776</v>
      </c>
      <c r="G30" s="130">
        <v>20.793633787463587</v>
      </c>
      <c r="H30" s="130">
        <v>14.222504280804142</v>
      </c>
      <c r="I30" s="130">
        <v>15.218953770290659</v>
      </c>
      <c r="J30" s="130">
        <v>25.412549459966264</v>
      </c>
      <c r="K30" s="130">
        <v>32.77946073530627</v>
      </c>
      <c r="L30" s="130">
        <v>26.5890360344368</v>
      </c>
    </row>
    <row r="31" spans="2:12" ht="12">
      <c r="B31" s="88" t="s">
        <v>42</v>
      </c>
      <c r="C31" s="130">
        <v>35.37437696602119</v>
      </c>
      <c r="D31" s="130">
        <v>19.56429672052487</v>
      </c>
      <c r="E31" s="130">
        <v>31.793392503407965</v>
      </c>
      <c r="F31" s="130">
        <v>31.81539459969357</v>
      </c>
      <c r="G31" s="130">
        <v>16.8269161763736</v>
      </c>
      <c r="H31" s="130">
        <v>64.62562303397881</v>
      </c>
      <c r="I31" s="130">
        <v>9.042882063559768</v>
      </c>
      <c r="J31" s="130">
        <v>22.67149449102729</v>
      </c>
      <c r="K31" s="130">
        <v>53.828932198398796</v>
      </c>
      <c r="L31" s="130">
        <v>14.456691247014145</v>
      </c>
    </row>
    <row r="32" spans="2:12" ht="12">
      <c r="B32" s="88" t="s">
        <v>43</v>
      </c>
      <c r="C32" s="130">
        <v>70.43358594338936</v>
      </c>
      <c r="D32" s="130">
        <v>16.410010958058034</v>
      </c>
      <c r="E32" s="130">
        <v>24.040675538811428</v>
      </c>
      <c r="F32" s="130">
        <v>38.00551386577776</v>
      </c>
      <c r="G32" s="130">
        <v>21.543799637352777</v>
      </c>
      <c r="H32" s="130">
        <v>29.56641405661064</v>
      </c>
      <c r="I32" s="130">
        <v>13.938785571471612</v>
      </c>
      <c r="J32" s="130">
        <v>22.80266221138835</v>
      </c>
      <c r="K32" s="130">
        <v>40.690202952534854</v>
      </c>
      <c r="L32" s="130">
        <v>22.568349264605185</v>
      </c>
    </row>
    <row r="33" spans="2:12" ht="12">
      <c r="B33" s="88" t="s">
        <v>44</v>
      </c>
      <c r="C33" s="130">
        <v>77.47660212843967</v>
      </c>
      <c r="D33" s="130">
        <v>18.379754550576415</v>
      </c>
      <c r="E33" s="130">
        <v>25.88710723964204</v>
      </c>
      <c r="F33" s="130">
        <v>34.7504458647516</v>
      </c>
      <c r="G33" s="130">
        <v>20.982692345029946</v>
      </c>
      <c r="H33" s="130">
        <v>22.52339787156033</v>
      </c>
      <c r="I33" s="130">
        <v>22.134150574706577</v>
      </c>
      <c r="J33" s="130">
        <v>18.46645037946346</v>
      </c>
      <c r="K33" s="130">
        <v>30.937264395881098</v>
      </c>
      <c r="L33" s="130">
        <v>28.462134649948865</v>
      </c>
    </row>
    <row r="34" spans="2:12" ht="12">
      <c r="B34" s="96" t="s">
        <v>45</v>
      </c>
      <c r="C34" s="132">
        <v>77.75034681932674</v>
      </c>
      <c r="D34" s="132">
        <v>15.54891388203876</v>
      </c>
      <c r="E34" s="132">
        <v>26.489743365916397</v>
      </c>
      <c r="F34" s="132">
        <v>40.08092612967269</v>
      </c>
      <c r="G34" s="132">
        <v>17.880416622372152</v>
      </c>
      <c r="H34" s="132">
        <v>22.249653180673256</v>
      </c>
      <c r="I34" s="132">
        <v>11.694199950368107</v>
      </c>
      <c r="J34" s="132">
        <v>24.285074599926464</v>
      </c>
      <c r="K34" s="132">
        <v>48.80242386570597</v>
      </c>
      <c r="L34" s="132">
        <v>15.21830158399946</v>
      </c>
    </row>
    <row r="35" spans="2:12" ht="12">
      <c r="B35" s="88" t="s">
        <v>47</v>
      </c>
      <c r="C35" s="130">
        <v>21.00096301872461</v>
      </c>
      <c r="D35" s="130">
        <v>15.626915709585559</v>
      </c>
      <c r="E35" s="130">
        <v>25.594875761103513</v>
      </c>
      <c r="F35" s="130">
        <v>38.97748807449759</v>
      </c>
      <c r="G35" s="130">
        <v>19.80072045481334</v>
      </c>
      <c r="H35" s="130">
        <v>78.9990369812754</v>
      </c>
      <c r="I35" s="130">
        <v>11.955510705322379</v>
      </c>
      <c r="J35" s="130">
        <v>23.846478853692137</v>
      </c>
      <c r="K35" s="130">
        <v>45.099251171845886</v>
      </c>
      <c r="L35" s="130">
        <v>19.098759269139602</v>
      </c>
    </row>
    <row r="36" spans="2:12" ht="12">
      <c r="B36" s="88" t="s">
        <v>48</v>
      </c>
      <c r="C36" s="130">
        <v>1.8255762781310227</v>
      </c>
      <c r="D36" s="130">
        <v>48.24050983651981</v>
      </c>
      <c r="E36" s="130">
        <v>19.09116098642283</v>
      </c>
      <c r="F36" s="130">
        <v>21.44638403990025</v>
      </c>
      <c r="G36" s="130">
        <v>11.221945137157107</v>
      </c>
      <c r="H36" s="130">
        <v>98.17442372186898</v>
      </c>
      <c r="I36" s="130">
        <v>21.981430529363877</v>
      </c>
      <c r="J36" s="130">
        <v>22.023680712276256</v>
      </c>
      <c r="K36" s="130">
        <v>35.70861800682186</v>
      </c>
      <c r="L36" s="130">
        <v>20.28627075153801</v>
      </c>
    </row>
    <row r="37" spans="2:12" ht="12">
      <c r="B37" s="88" t="s">
        <v>49</v>
      </c>
      <c r="C37" s="130">
        <v>72.83700195481553</v>
      </c>
      <c r="D37" s="130">
        <v>15.278024425433415</v>
      </c>
      <c r="E37" s="130">
        <v>27.730552959236665</v>
      </c>
      <c r="F37" s="130">
        <v>38.0672468022208</v>
      </c>
      <c r="G37" s="130">
        <v>18.924175813109123</v>
      </c>
      <c r="H37" s="130">
        <v>27.162998045184466</v>
      </c>
      <c r="I37" s="130">
        <v>12.885249085698499</v>
      </c>
      <c r="J37" s="130">
        <v>25.830193099539407</v>
      </c>
      <c r="K37" s="130">
        <v>49.653798968718654</v>
      </c>
      <c r="L37" s="130">
        <v>11.630758846043438</v>
      </c>
    </row>
    <row r="38" spans="2:12" ht="12">
      <c r="B38" s="88" t="s">
        <v>93</v>
      </c>
      <c r="C38" s="130" t="s">
        <v>20</v>
      </c>
      <c r="D38" s="130" t="s">
        <v>20</v>
      </c>
      <c r="E38" s="130" t="s">
        <v>20</v>
      </c>
      <c r="F38" s="130" t="s">
        <v>20</v>
      </c>
      <c r="G38" s="130" t="s">
        <v>20</v>
      </c>
      <c r="H38" s="130" t="s">
        <v>20</v>
      </c>
      <c r="I38" s="130" t="s">
        <v>20</v>
      </c>
      <c r="J38" s="130" t="s">
        <v>20</v>
      </c>
      <c r="K38" s="130" t="s">
        <v>20</v>
      </c>
      <c r="L38" s="130" t="s">
        <v>20</v>
      </c>
    </row>
    <row r="39" spans="2:12" ht="12">
      <c r="B39" s="39" t="s">
        <v>46</v>
      </c>
      <c r="C39" s="133" t="s">
        <v>20</v>
      </c>
      <c r="D39" s="133" t="s">
        <v>20</v>
      </c>
      <c r="E39" s="133" t="s">
        <v>20</v>
      </c>
      <c r="F39" s="133" t="s">
        <v>20</v>
      </c>
      <c r="G39" s="133" t="s">
        <v>20</v>
      </c>
      <c r="H39" s="133" t="s">
        <v>20</v>
      </c>
      <c r="I39" s="133" t="s">
        <v>20</v>
      </c>
      <c r="J39" s="133" t="s">
        <v>20</v>
      </c>
      <c r="K39" s="133" t="s">
        <v>20</v>
      </c>
      <c r="L39" s="133" t="s">
        <v>20</v>
      </c>
    </row>
    <row r="40" spans="2:12" ht="12">
      <c r="B40" s="88" t="s">
        <v>50</v>
      </c>
      <c r="C40" s="130">
        <v>12.245006249284588</v>
      </c>
      <c r="D40" s="130">
        <v>12.666688112750895</v>
      </c>
      <c r="E40" s="130">
        <v>26.592513676609446</v>
      </c>
      <c r="F40" s="130">
        <v>45.24095621781905</v>
      </c>
      <c r="G40" s="130">
        <v>15.499841992820606</v>
      </c>
      <c r="H40" s="130">
        <v>87.75499375071541</v>
      </c>
      <c r="I40" s="130">
        <v>4.250301737123925</v>
      </c>
      <c r="J40" s="130">
        <v>24.877687876412278</v>
      </c>
      <c r="K40" s="130">
        <v>60.4281696656428</v>
      </c>
      <c r="L40" s="130">
        <v>10.44384072082101</v>
      </c>
    </row>
    <row r="41" spans="2:12" ht="12">
      <c r="B41" s="100" t="s">
        <v>51</v>
      </c>
      <c r="C41" s="134">
        <v>37.21163110313771</v>
      </c>
      <c r="D41" s="134">
        <v>16.19161634218385</v>
      </c>
      <c r="E41" s="134">
        <v>23.004057941919324</v>
      </c>
      <c r="F41" s="134">
        <v>40.85649292849372</v>
      </c>
      <c r="G41" s="134">
        <v>19.947832787403108</v>
      </c>
      <c r="H41" s="134">
        <v>62.78836889686229</v>
      </c>
      <c r="I41" s="134">
        <v>11.185229834628247</v>
      </c>
      <c r="J41" s="134">
        <v>24.28680534109728</v>
      </c>
      <c r="K41" s="134">
        <v>44.24689496011149</v>
      </c>
      <c r="L41" s="134">
        <v>20.28106986416298</v>
      </c>
    </row>
    <row r="42" spans="2:12" ht="12">
      <c r="B42" s="100" t="s">
        <v>58</v>
      </c>
      <c r="C42" s="134">
        <v>34.95332820543472</v>
      </c>
      <c r="D42" s="134">
        <v>12.22444829921661</v>
      </c>
      <c r="E42" s="134">
        <v>21.238940035559153</v>
      </c>
      <c r="F42" s="134">
        <v>51.9121818848442</v>
      </c>
      <c r="G42" s="134">
        <v>14.624429780380039</v>
      </c>
      <c r="H42" s="134">
        <v>65.04667179456528</v>
      </c>
      <c r="I42" s="134">
        <v>6.635911453233992</v>
      </c>
      <c r="J42" s="134">
        <v>22.763057791017562</v>
      </c>
      <c r="K42" s="134">
        <v>60.38624449873041</v>
      </c>
      <c r="L42" s="134">
        <v>10.214786257018032</v>
      </c>
    </row>
    <row r="43" spans="2:12" ht="12">
      <c r="B43" s="100" t="s">
        <v>52</v>
      </c>
      <c r="C43" s="134">
        <v>59.66397108907492</v>
      </c>
      <c r="D43" s="134">
        <v>17.28460370541863</v>
      </c>
      <c r="E43" s="134">
        <v>23.070250152643933</v>
      </c>
      <c r="F43" s="134">
        <v>37.786165457126316</v>
      </c>
      <c r="G43" s="134">
        <v>21.85898068481112</v>
      </c>
      <c r="H43" s="134">
        <v>40.33602891092508</v>
      </c>
      <c r="I43" s="134">
        <v>16.890513289686954</v>
      </c>
      <c r="J43" s="134">
        <v>24.492478227086156</v>
      </c>
      <c r="K43" s="134">
        <v>31.78229961003313</v>
      </c>
      <c r="L43" s="134">
        <v>26.834708873193758</v>
      </c>
    </row>
    <row r="44" spans="2:12" ht="12">
      <c r="B44" s="40" t="s">
        <v>59</v>
      </c>
      <c r="C44" s="133" t="s">
        <v>20</v>
      </c>
      <c r="D44" s="133" t="s">
        <v>20</v>
      </c>
      <c r="E44" s="133" t="s">
        <v>20</v>
      </c>
      <c r="F44" s="133" t="s">
        <v>20</v>
      </c>
      <c r="G44" s="133" t="s">
        <v>20</v>
      </c>
      <c r="H44" s="133" t="s">
        <v>20</v>
      </c>
      <c r="I44" s="133" t="s">
        <v>20</v>
      </c>
      <c r="J44" s="133" t="s">
        <v>20</v>
      </c>
      <c r="K44" s="133" t="s">
        <v>20</v>
      </c>
      <c r="L44" s="133" t="s">
        <v>20</v>
      </c>
    </row>
    <row r="45" spans="2:12" ht="12">
      <c r="B45" s="39" t="s">
        <v>53</v>
      </c>
      <c r="C45" s="133">
        <v>33.48492566356764</v>
      </c>
      <c r="D45" s="133">
        <v>21.4926200742735</v>
      </c>
      <c r="E45" s="133">
        <v>17.193439417485646</v>
      </c>
      <c r="F45" s="133">
        <v>34.10196919619731</v>
      </c>
      <c r="G45" s="133">
        <v>27.21197131204354</v>
      </c>
      <c r="H45" s="133">
        <v>66.51507433643236</v>
      </c>
      <c r="I45" s="133">
        <v>15.347801094907268</v>
      </c>
      <c r="J45" s="133">
        <v>20.814073286429725</v>
      </c>
      <c r="K45" s="133">
        <v>40.063101331261784</v>
      </c>
      <c r="L45" s="133">
        <v>23.77502428740122</v>
      </c>
    </row>
    <row r="46" ht="13.8" customHeight="1">
      <c r="B46" s="13" t="s">
        <v>108</v>
      </c>
    </row>
    <row r="47" spans="2:15" s="14" customFormat="1" ht="13.8" customHeight="1">
      <c r="B47" s="13" t="s">
        <v>62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1" ht="22.8" customHeight="1">
      <c r="B48" s="155" t="s">
        <v>119</v>
      </c>
      <c r="C48" s="155"/>
      <c r="D48" s="155"/>
      <c r="E48" s="155"/>
      <c r="F48" s="155"/>
      <c r="G48" s="155"/>
      <c r="H48" s="155"/>
      <c r="I48" s="155"/>
      <c r="J48" s="155"/>
      <c r="K48" s="155"/>
    </row>
    <row r="49" ht="13.8" customHeight="1">
      <c r="B49" s="37" t="s">
        <v>85</v>
      </c>
    </row>
  </sheetData>
  <mergeCells count="9">
    <mergeCell ref="B48:K48"/>
    <mergeCell ref="B2:L2"/>
    <mergeCell ref="B4:B6"/>
    <mergeCell ref="C4:G4"/>
    <mergeCell ref="H4:L4"/>
    <mergeCell ref="C5:C6"/>
    <mergeCell ref="D5:G5"/>
    <mergeCell ref="H5:H6"/>
    <mergeCell ref="I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0"/>
  <sheetViews>
    <sheetView showGridLines="0" workbookViewId="0" topLeftCell="A1">
      <selection activeCell="T13" sqref="T13"/>
    </sheetView>
  </sheetViews>
  <sheetFormatPr defaultColWidth="9.28125" defaultRowHeight="15"/>
  <cols>
    <col min="1" max="1" width="5.7109375" style="1" customWidth="1"/>
    <col min="2" max="2" width="15.7109375" style="1" customWidth="1"/>
    <col min="3" max="3" width="12.7109375" style="1" customWidth="1"/>
    <col min="4" max="15" width="5.7109375" style="1" customWidth="1"/>
    <col min="16" max="16" width="9.7109375" style="1" customWidth="1"/>
    <col min="17" max="17" width="9.7109375" style="14" customWidth="1"/>
    <col min="18" max="18" width="14.7109375" style="1" bestFit="1" customWidth="1"/>
    <col min="19" max="16384" width="9.28125" style="1" customWidth="1"/>
  </cols>
  <sheetData>
    <row r="2" spans="2:17" ht="12">
      <c r="B2" s="12" t="s">
        <v>112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2"/>
    </row>
    <row r="3" ht="6.75" customHeight="1"/>
    <row r="4" spans="2:17" ht="19.5" customHeight="1">
      <c r="B4" s="158"/>
      <c r="C4" s="156" t="s">
        <v>92</v>
      </c>
      <c r="D4" s="160" t="s">
        <v>61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6" t="s">
        <v>57</v>
      </c>
      <c r="Q4" s="156" t="s">
        <v>56</v>
      </c>
    </row>
    <row r="5" spans="1:17" ht="19.5" customHeight="1">
      <c r="A5" s="15"/>
      <c r="B5" s="159"/>
      <c r="C5" s="157"/>
      <c r="D5" s="28" t="s">
        <v>0</v>
      </c>
      <c r="E5" s="28" t="s">
        <v>1</v>
      </c>
      <c r="F5" s="28" t="s">
        <v>2</v>
      </c>
      <c r="G5" s="28" t="s">
        <v>3</v>
      </c>
      <c r="H5" s="28" t="s">
        <v>4</v>
      </c>
      <c r="I5" s="28" t="s">
        <v>5</v>
      </c>
      <c r="J5" s="28" t="s">
        <v>6</v>
      </c>
      <c r="K5" s="28" t="s">
        <v>7</v>
      </c>
      <c r="L5" s="28" t="s">
        <v>8</v>
      </c>
      <c r="M5" s="28" t="s">
        <v>9</v>
      </c>
      <c r="N5" s="28" t="s">
        <v>10</v>
      </c>
      <c r="O5" s="140" t="s">
        <v>11</v>
      </c>
      <c r="P5" s="157"/>
      <c r="Q5" s="157"/>
    </row>
    <row r="6" spans="1:17" ht="12">
      <c r="A6" s="15"/>
      <c r="B6" s="16" t="s">
        <v>111</v>
      </c>
      <c r="C6" s="17">
        <v>2722531136</v>
      </c>
      <c r="D6" s="18">
        <v>3.286861509744732</v>
      </c>
      <c r="E6" s="18">
        <v>4.065441806576276</v>
      </c>
      <c r="F6" s="18">
        <v>4.87796213765689</v>
      </c>
      <c r="G6" s="18">
        <v>6.900130415992421</v>
      </c>
      <c r="H6" s="18">
        <v>8.267933138524812</v>
      </c>
      <c r="I6" s="18">
        <v>11.10860713403426</v>
      </c>
      <c r="J6" s="18">
        <v>16.15718550224874</v>
      </c>
      <c r="K6" s="18">
        <v>17.572925821627774</v>
      </c>
      <c r="L6" s="18">
        <v>10.449592191550973</v>
      </c>
      <c r="M6" s="18">
        <v>7.590568029411878</v>
      </c>
      <c r="N6" s="18">
        <v>4.726500068207117</v>
      </c>
      <c r="O6" s="19">
        <v>4.996292244424124</v>
      </c>
      <c r="P6" s="31">
        <v>3.6591628860214036</v>
      </c>
      <c r="Q6" s="31">
        <v>0.29084221726478976</v>
      </c>
    </row>
    <row r="7" spans="2:18" ht="12">
      <c r="B7" s="75" t="s">
        <v>18</v>
      </c>
      <c r="C7" s="76">
        <v>42883492</v>
      </c>
      <c r="D7" s="77">
        <v>3.6536390273441346</v>
      </c>
      <c r="E7" s="77">
        <v>4.513921114446557</v>
      </c>
      <c r="F7" s="77">
        <v>6.142435881854024</v>
      </c>
      <c r="G7" s="77">
        <v>9.04354757303813</v>
      </c>
      <c r="H7" s="77">
        <v>8.903810818391374</v>
      </c>
      <c r="I7" s="77">
        <v>9.055780718603792</v>
      </c>
      <c r="J7" s="77">
        <v>14.568487099884496</v>
      </c>
      <c r="K7" s="77">
        <v>13.843168368844589</v>
      </c>
      <c r="L7" s="77">
        <v>8.736100595539188</v>
      </c>
      <c r="M7" s="77">
        <v>8.598327300398017</v>
      </c>
      <c r="N7" s="77">
        <v>6.504659182139365</v>
      </c>
      <c r="O7" s="77">
        <v>6.436122319516331</v>
      </c>
      <c r="P7" s="78">
        <v>2.402648190227709</v>
      </c>
      <c r="Q7" s="78">
        <v>0.20399360201356742</v>
      </c>
      <c r="R7" s="143"/>
    </row>
    <row r="8" spans="2:18" ht="12">
      <c r="B8" s="70" t="s">
        <v>19</v>
      </c>
      <c r="C8" s="79">
        <v>24173291</v>
      </c>
      <c r="D8" s="80">
        <v>2.9038454052449874</v>
      </c>
      <c r="E8" s="80">
        <v>3.2842776765480544</v>
      </c>
      <c r="F8" s="80">
        <v>3.2955504486335765</v>
      </c>
      <c r="G8" s="80">
        <v>3.672404390448946</v>
      </c>
      <c r="H8" s="80">
        <v>5.225267010602734</v>
      </c>
      <c r="I8" s="80">
        <v>11.685396911823052</v>
      </c>
      <c r="J8" s="80">
        <v>22.277616233552973</v>
      </c>
      <c r="K8" s="80">
        <v>25.45280657068994</v>
      </c>
      <c r="L8" s="80">
        <v>10.435074810459197</v>
      </c>
      <c r="M8" s="80">
        <v>4.226458035854531</v>
      </c>
      <c r="N8" s="80">
        <v>3.536767087278269</v>
      </c>
      <c r="O8" s="80">
        <v>4.004535418863737</v>
      </c>
      <c r="P8" s="81">
        <v>6.086260198865304</v>
      </c>
      <c r="Q8" s="81">
        <v>0.430899661807185</v>
      </c>
      <c r="R8" s="143"/>
    </row>
    <row r="9" spans="2:18" ht="12">
      <c r="B9" s="70" t="s">
        <v>21</v>
      </c>
      <c r="C9" s="79">
        <v>50599312</v>
      </c>
      <c r="D9" s="80">
        <v>3.9732595573631513</v>
      </c>
      <c r="E9" s="80">
        <v>5.5830660306211275</v>
      </c>
      <c r="F9" s="80">
        <v>5.992370014833403</v>
      </c>
      <c r="G9" s="80">
        <v>6.430265296887831</v>
      </c>
      <c r="H9" s="80">
        <v>7.960904685818653</v>
      </c>
      <c r="I9" s="80">
        <v>9.428976030346025</v>
      </c>
      <c r="J9" s="80">
        <v>15.819796126872237</v>
      </c>
      <c r="K9" s="80">
        <v>15.319688536476544</v>
      </c>
      <c r="L9" s="80">
        <v>9.228054326114158</v>
      </c>
      <c r="M9" s="80">
        <v>8.13594461521532</v>
      </c>
      <c r="N9" s="80">
        <v>5.983292816313392</v>
      </c>
      <c r="O9" s="80">
        <v>6.144381963138155</v>
      </c>
      <c r="P9" s="81">
        <v>2.7438636144126054</v>
      </c>
      <c r="Q9" s="81">
        <v>0.22145419684757783</v>
      </c>
      <c r="R9" s="143"/>
    </row>
    <row r="10" spans="2:18" ht="12">
      <c r="B10" s="70" t="s">
        <v>22</v>
      </c>
      <c r="C10" s="79">
        <v>38538601</v>
      </c>
      <c r="D10" s="80">
        <v>2.036988836206068</v>
      </c>
      <c r="E10" s="80">
        <v>3.6018302792049974</v>
      </c>
      <c r="F10" s="80">
        <v>4.674386078519041</v>
      </c>
      <c r="G10" s="80">
        <v>8.208512810311925</v>
      </c>
      <c r="H10" s="80">
        <v>9.458166371944845</v>
      </c>
      <c r="I10" s="80">
        <v>11.31586743379709</v>
      </c>
      <c r="J10" s="80">
        <v>20.210798518607355</v>
      </c>
      <c r="K10" s="80">
        <v>15.26460703646196</v>
      </c>
      <c r="L10" s="80">
        <v>8.617077200077915</v>
      </c>
      <c r="M10" s="80">
        <v>7.088295706426914</v>
      </c>
      <c r="N10" s="80">
        <v>5.113857142868263</v>
      </c>
      <c r="O10" s="80">
        <v>4.409612585573617</v>
      </c>
      <c r="P10" s="81">
        <v>3.8666416490370836</v>
      </c>
      <c r="Q10" s="81">
        <v>0.3239745500016118</v>
      </c>
      <c r="R10" s="143"/>
    </row>
    <row r="11" spans="2:18" ht="12">
      <c r="B11" s="70" t="s">
        <v>23</v>
      </c>
      <c r="C11" s="79">
        <v>400409055</v>
      </c>
      <c r="D11" s="80">
        <v>3.2298852482244693</v>
      </c>
      <c r="E11" s="80">
        <v>3.836922718943007</v>
      </c>
      <c r="F11" s="80">
        <v>5.26764935423351</v>
      </c>
      <c r="G11" s="80">
        <v>7.925971853958198</v>
      </c>
      <c r="H11" s="80">
        <v>9.610585105274405</v>
      </c>
      <c r="I11" s="80">
        <v>11.1110958766904</v>
      </c>
      <c r="J11" s="80">
        <v>12.930030765662877</v>
      </c>
      <c r="K11" s="80">
        <v>13.392226606863325</v>
      </c>
      <c r="L11" s="80">
        <v>10.62432291897095</v>
      </c>
      <c r="M11" s="80">
        <v>9.850122395458815</v>
      </c>
      <c r="N11" s="80">
        <v>6.2817472996458585</v>
      </c>
      <c r="O11" s="80">
        <v>5.939439856074183</v>
      </c>
      <c r="P11" s="81">
        <v>2.9197306114867954</v>
      </c>
      <c r="Q11" s="81">
        <v>0.2252850057299528</v>
      </c>
      <c r="R11" s="143"/>
    </row>
    <row r="12" spans="2:18" ht="12">
      <c r="B12" s="70" t="s">
        <v>24</v>
      </c>
      <c r="C12" s="79">
        <v>5951482</v>
      </c>
      <c r="D12" s="80">
        <v>4.9325193287991125</v>
      </c>
      <c r="E12" s="80" t="s">
        <v>60</v>
      </c>
      <c r="F12" s="80" t="s">
        <v>60</v>
      </c>
      <c r="G12" s="80">
        <v>7.150958366336317</v>
      </c>
      <c r="H12" s="80">
        <v>7.48354779532224</v>
      </c>
      <c r="I12" s="80">
        <v>10.148648689519685</v>
      </c>
      <c r="J12" s="80">
        <v>15.113798546311658</v>
      </c>
      <c r="K12" s="80">
        <v>13.040634248746782</v>
      </c>
      <c r="L12" s="80">
        <v>7.938610920775699</v>
      </c>
      <c r="M12" s="80" t="s">
        <v>60</v>
      </c>
      <c r="N12" s="80" t="s">
        <v>60</v>
      </c>
      <c r="O12" s="80" t="s">
        <v>60</v>
      </c>
      <c r="P12" s="81">
        <v>2.231910938784285</v>
      </c>
      <c r="Q12" s="81">
        <v>0.1856690204781487</v>
      </c>
      <c r="R12" s="143"/>
    </row>
    <row r="13" spans="2:18" ht="12">
      <c r="B13" s="70" t="s">
        <v>25</v>
      </c>
      <c r="C13" s="79">
        <v>34930828</v>
      </c>
      <c r="D13" s="80">
        <v>3.336170559713042</v>
      </c>
      <c r="E13" s="80">
        <v>4.956438478927554</v>
      </c>
      <c r="F13" s="80">
        <v>5.365286502799189</v>
      </c>
      <c r="G13" s="80">
        <v>8.599206408734428</v>
      </c>
      <c r="H13" s="80">
        <v>8.64456748634759</v>
      </c>
      <c r="I13" s="80">
        <v>11.06986642286292</v>
      </c>
      <c r="J13" s="80">
        <v>16.487029737743406</v>
      </c>
      <c r="K13" s="80">
        <v>15.2481469949696</v>
      </c>
      <c r="L13" s="80">
        <v>8.255604476366836</v>
      </c>
      <c r="M13" s="80">
        <v>6.644151120608993</v>
      </c>
      <c r="N13" s="80">
        <v>5.749786406437317</v>
      </c>
      <c r="O13" s="80">
        <v>5.643745404489123</v>
      </c>
      <c r="P13" s="81">
        <v>3.0636917306652136</v>
      </c>
      <c r="Q13" s="81">
        <v>0.2519839256792499</v>
      </c>
      <c r="R13" s="143"/>
    </row>
    <row r="14" spans="2:18" ht="12">
      <c r="B14" s="70" t="s">
        <v>26</v>
      </c>
      <c r="C14" s="79">
        <v>132598577</v>
      </c>
      <c r="D14" s="80">
        <v>0.5170952928099672</v>
      </c>
      <c r="E14" s="80">
        <v>0.612757707045378</v>
      </c>
      <c r="F14" s="80">
        <v>0.940170722948256</v>
      </c>
      <c r="G14" s="80">
        <v>4.114069791261787</v>
      </c>
      <c r="H14" s="80">
        <v>9.733438542104416</v>
      </c>
      <c r="I14" s="80">
        <v>14.743557165021462</v>
      </c>
      <c r="J14" s="80">
        <v>20.340153424120082</v>
      </c>
      <c r="K14" s="80">
        <v>23.077812516796467</v>
      </c>
      <c r="L14" s="80">
        <v>15.644906958541494</v>
      </c>
      <c r="M14" s="80">
        <v>7.2694354781801325</v>
      </c>
      <c r="N14" s="80">
        <v>1.5589541356842767</v>
      </c>
      <c r="O14" s="80">
        <v>1.4476482654862879</v>
      </c>
      <c r="P14" s="81">
        <v>6.978866989986209</v>
      </c>
      <c r="Q14" s="81">
        <v>0.5190049733087759</v>
      </c>
      <c r="R14" s="143"/>
    </row>
    <row r="15" spans="2:18" ht="12">
      <c r="B15" s="70" t="s">
        <v>27</v>
      </c>
      <c r="C15" s="79">
        <v>451619798</v>
      </c>
      <c r="D15" s="80">
        <v>3.4087688511830914</v>
      </c>
      <c r="E15" s="80">
        <v>4.204926817667989</v>
      </c>
      <c r="F15" s="80">
        <v>5.228764351026081</v>
      </c>
      <c r="G15" s="80">
        <v>7.643330109279221</v>
      </c>
      <c r="H15" s="80">
        <v>8.756267589491284</v>
      </c>
      <c r="I15" s="80">
        <v>10.77663185173295</v>
      </c>
      <c r="J15" s="80">
        <v>14.226088467450223</v>
      </c>
      <c r="K15" s="80">
        <v>15.933593991820526</v>
      </c>
      <c r="L15" s="80">
        <v>10.802998499193341</v>
      </c>
      <c r="M15" s="80">
        <v>8.720270939052146</v>
      </c>
      <c r="N15" s="80">
        <v>5.211074249672287</v>
      </c>
      <c r="O15" s="80">
        <v>5.08728428243086</v>
      </c>
      <c r="P15" s="81">
        <v>3.2026418897900784</v>
      </c>
      <c r="Q15" s="81">
        <v>0.25621730788988417</v>
      </c>
      <c r="R15" s="143"/>
    </row>
    <row r="16" spans="2:18" ht="12">
      <c r="B16" s="70" t="s">
        <v>28</v>
      </c>
      <c r="C16" s="79">
        <v>443816209</v>
      </c>
      <c r="D16" s="80">
        <v>3.459781929686124</v>
      </c>
      <c r="E16" s="80">
        <v>4.521378352812707</v>
      </c>
      <c r="F16" s="80">
        <v>4.945922333359393</v>
      </c>
      <c r="G16" s="80">
        <v>7.3159213975440895</v>
      </c>
      <c r="H16" s="80">
        <v>8.20327452258509</v>
      </c>
      <c r="I16" s="80">
        <v>9.968232593325585</v>
      </c>
      <c r="J16" s="80">
        <v>17.69122835259043</v>
      </c>
      <c r="K16" s="80">
        <v>20.192022098949522</v>
      </c>
      <c r="L16" s="80">
        <v>9.18596193047109</v>
      </c>
      <c r="M16" s="80">
        <v>5.607430169365445</v>
      </c>
      <c r="N16" s="80">
        <v>4.108711586061068</v>
      </c>
      <c r="O16" s="80">
        <v>4.800134733249457</v>
      </c>
      <c r="P16" s="81">
        <v>3.9506852736672156</v>
      </c>
      <c r="Q16" s="81">
        <v>0.3148624635218462</v>
      </c>
      <c r="R16" s="143"/>
    </row>
    <row r="17" spans="2:18" ht="12">
      <c r="B17" s="70" t="s">
        <v>29</v>
      </c>
      <c r="C17" s="79">
        <v>90005383</v>
      </c>
      <c r="D17" s="80">
        <v>0.5611753243692102</v>
      </c>
      <c r="E17" s="80">
        <v>0.6330432480910614</v>
      </c>
      <c r="F17" s="80">
        <v>0.9019793849441204</v>
      </c>
      <c r="G17" s="80">
        <v>2.8051877741579077</v>
      </c>
      <c r="H17" s="80">
        <v>4.736224498928025</v>
      </c>
      <c r="I17" s="80">
        <v>14.519149371321491</v>
      </c>
      <c r="J17" s="80">
        <v>28.055035330497958</v>
      </c>
      <c r="K17" s="80">
        <v>30.570491544933486</v>
      </c>
      <c r="L17" s="80">
        <v>12.365002657674374</v>
      </c>
      <c r="M17" s="80">
        <v>3.140753259168955</v>
      </c>
      <c r="N17" s="80">
        <v>0.8898012244445425</v>
      </c>
      <c r="O17" s="80">
        <v>0.8221563814688727</v>
      </c>
      <c r="P17" s="81">
        <v>8.69605759518233</v>
      </c>
      <c r="Q17" s="81">
        <v>0.6183280550749578</v>
      </c>
      <c r="R17" s="143"/>
    </row>
    <row r="18" spans="2:18" ht="12">
      <c r="B18" s="70" t="s">
        <v>30</v>
      </c>
      <c r="C18" s="79">
        <v>396233979</v>
      </c>
      <c r="D18" s="80">
        <v>3.0956146242066733</v>
      </c>
      <c r="E18" s="80">
        <v>3.3296493231843702</v>
      </c>
      <c r="F18" s="80">
        <v>3.8746987420783516</v>
      </c>
      <c r="G18" s="80">
        <v>5.842890874333622</v>
      </c>
      <c r="H18" s="80">
        <v>7.0365282832041025</v>
      </c>
      <c r="I18" s="80">
        <v>12.614420430611279</v>
      </c>
      <c r="J18" s="80">
        <v>17.55278943404296</v>
      </c>
      <c r="K18" s="80">
        <v>20.41289800640747</v>
      </c>
      <c r="L18" s="80">
        <v>11.51651231809173</v>
      </c>
      <c r="M18" s="80">
        <v>6.84842074081688</v>
      </c>
      <c r="N18" s="80">
        <v>3.560383447074336</v>
      </c>
      <c r="O18" s="80">
        <v>4.3151937759482255</v>
      </c>
      <c r="P18" s="81">
        <v>4.793881142636685</v>
      </c>
      <c r="Q18" s="81">
        <v>0.3577126986291771</v>
      </c>
      <c r="R18" s="143"/>
    </row>
    <row r="19" spans="2:18" ht="12">
      <c r="B19" s="70" t="s">
        <v>31</v>
      </c>
      <c r="C19" s="79">
        <v>15296750</v>
      </c>
      <c r="D19" s="80">
        <v>1.3023681500972428</v>
      </c>
      <c r="E19" s="80">
        <v>1.2692369294131107</v>
      </c>
      <c r="F19" s="80">
        <v>3.0588000719107002</v>
      </c>
      <c r="G19" s="80">
        <v>6.324376092960923</v>
      </c>
      <c r="H19" s="80">
        <v>8.06565446908657</v>
      </c>
      <c r="I19" s="80">
        <v>12.850160981907921</v>
      </c>
      <c r="J19" s="80">
        <v>16.757971464526776</v>
      </c>
      <c r="K19" s="80">
        <v>16.76119437135339</v>
      </c>
      <c r="L19" s="80">
        <v>13.897089250984687</v>
      </c>
      <c r="M19" s="80">
        <v>12.640815859578014</v>
      </c>
      <c r="N19" s="80">
        <v>4.541735989671008</v>
      </c>
      <c r="O19" s="80">
        <v>2.530596368509651</v>
      </c>
      <c r="P19" s="81">
        <v>5.206760876947354</v>
      </c>
      <c r="Q19" s="81">
        <v>0.38672727867030565</v>
      </c>
      <c r="R19" s="143"/>
    </row>
    <row r="20" spans="2:18" ht="12">
      <c r="B20" s="70" t="s">
        <v>32</v>
      </c>
      <c r="C20" s="79">
        <v>3882922</v>
      </c>
      <c r="D20" s="80">
        <v>3.7754299468287025</v>
      </c>
      <c r="E20" s="80">
        <v>4.204514023202114</v>
      </c>
      <c r="F20" s="80">
        <v>5.204843156777293</v>
      </c>
      <c r="G20" s="80">
        <v>6.817597675152888</v>
      </c>
      <c r="H20" s="80">
        <v>7.6240779495441835</v>
      </c>
      <c r="I20" s="80">
        <v>11.083457252038542</v>
      </c>
      <c r="J20" s="80">
        <v>15.885562470737243</v>
      </c>
      <c r="K20" s="80">
        <v>15.131388165922468</v>
      </c>
      <c r="L20" s="80">
        <v>8.879318204177164</v>
      </c>
      <c r="M20" s="80">
        <v>8.384355905166265</v>
      </c>
      <c r="N20" s="80">
        <v>6.262268466891687</v>
      </c>
      <c r="O20" s="80">
        <v>6.747186783561451</v>
      </c>
      <c r="P20" s="81">
        <v>2.9495692218958354</v>
      </c>
      <c r="Q20" s="81">
        <v>0.24292238336661576</v>
      </c>
      <c r="R20" s="143"/>
    </row>
    <row r="21" spans="2:18" ht="12">
      <c r="B21" s="70" t="s">
        <v>33</v>
      </c>
      <c r="C21" s="79">
        <v>8073130</v>
      </c>
      <c r="D21" s="80">
        <v>4.702748500271889</v>
      </c>
      <c r="E21" s="80">
        <v>4.896068810981615</v>
      </c>
      <c r="F21" s="80">
        <v>5.917296017777492</v>
      </c>
      <c r="G21" s="80">
        <v>6.8638929386743435</v>
      </c>
      <c r="H21" s="80">
        <v>8.046259629164897</v>
      </c>
      <c r="I21" s="80">
        <v>10.806651199720555</v>
      </c>
      <c r="J21" s="80">
        <v>14.674097902548331</v>
      </c>
      <c r="K21" s="80">
        <v>14.599195107721542</v>
      </c>
      <c r="L21" s="80">
        <v>8.455233595891556</v>
      </c>
      <c r="M21" s="80">
        <v>7.55662301982007</v>
      </c>
      <c r="N21" s="80">
        <v>6.8132434384185565</v>
      </c>
      <c r="O21" s="80">
        <v>6.668689839009158</v>
      </c>
      <c r="P21" s="81">
        <v>2.5336407454247745</v>
      </c>
      <c r="Q21" s="81">
        <v>0.20380246983924843</v>
      </c>
      <c r="R21" s="143"/>
    </row>
    <row r="22" spans="2:18" s="23" customFormat="1" ht="12">
      <c r="B22" s="82" t="s">
        <v>34</v>
      </c>
      <c r="C22" s="79">
        <v>2799939</v>
      </c>
      <c r="D22" s="80">
        <v>2.724273635961355</v>
      </c>
      <c r="E22" s="80">
        <v>3.0131013568509886</v>
      </c>
      <c r="F22" s="80">
        <v>4.566813777014428</v>
      </c>
      <c r="G22" s="80">
        <v>6.27192235259411</v>
      </c>
      <c r="H22" s="80">
        <v>10.802556769986776</v>
      </c>
      <c r="I22" s="80">
        <v>12.52902295371435</v>
      </c>
      <c r="J22" s="80">
        <v>16.88240350950503</v>
      </c>
      <c r="K22" s="80">
        <v>15.904953643632952</v>
      </c>
      <c r="L22" s="80">
        <v>8.718332792250116</v>
      </c>
      <c r="M22" s="80">
        <v>7.552593110064183</v>
      </c>
      <c r="N22" s="80">
        <v>5.660980471360269</v>
      </c>
      <c r="O22" s="80">
        <v>5.373045627065447</v>
      </c>
      <c r="P22" s="81">
        <v>3.861767167070426</v>
      </c>
      <c r="Q22" s="81">
        <v>0.30425153905138635</v>
      </c>
      <c r="R22" s="143"/>
    </row>
    <row r="23" spans="2:18" ht="12">
      <c r="B23" s="70" t="s">
        <v>35</v>
      </c>
      <c r="C23" s="79">
        <v>26275715</v>
      </c>
      <c r="D23" s="80">
        <v>3.6816581394645205</v>
      </c>
      <c r="E23" s="80">
        <v>4.202576409433577</v>
      </c>
      <c r="F23" s="80">
        <v>5.532819944195619</v>
      </c>
      <c r="G23" s="80">
        <v>6.365573686577131</v>
      </c>
      <c r="H23" s="80">
        <v>6.80024501711942</v>
      </c>
      <c r="I23" s="80">
        <v>10.707114915807239</v>
      </c>
      <c r="J23" s="80">
        <v>15.935657697611655</v>
      </c>
      <c r="K23" s="80">
        <v>16.420417103778146</v>
      </c>
      <c r="L23" s="80">
        <v>8.836349458045195</v>
      </c>
      <c r="M23" s="80">
        <v>8.172104926545291</v>
      </c>
      <c r="N23" s="80">
        <v>6.603059136544904</v>
      </c>
      <c r="O23" s="80">
        <v>6.742423564877302</v>
      </c>
      <c r="P23" s="81">
        <v>3.09436764031815</v>
      </c>
      <c r="Q23" s="81">
        <v>0.24921915223493118</v>
      </c>
      <c r="R23" s="143"/>
    </row>
    <row r="24" spans="2:18" ht="12">
      <c r="B24" s="70" t="s">
        <v>36</v>
      </c>
      <c r="C24" s="79">
        <v>8215557</v>
      </c>
      <c r="D24" s="80">
        <v>2.95015907016408</v>
      </c>
      <c r="E24" s="80">
        <v>4.21045097733483</v>
      </c>
      <c r="F24" s="80">
        <v>5.464924654530423</v>
      </c>
      <c r="G24" s="80">
        <v>8.458744793566645</v>
      </c>
      <c r="H24" s="80">
        <v>9.092968376946322</v>
      </c>
      <c r="I24" s="80">
        <v>10.115625757328445</v>
      </c>
      <c r="J24" s="80">
        <v>12.083441207942444</v>
      </c>
      <c r="K24" s="80">
        <v>13.348979259714222</v>
      </c>
      <c r="L24" s="80">
        <v>10.311412847601204</v>
      </c>
      <c r="M24" s="80">
        <v>10.297341981803546</v>
      </c>
      <c r="N24" s="80">
        <v>7.580934561101578</v>
      </c>
      <c r="O24" s="80">
        <v>6.085016511966261</v>
      </c>
      <c r="P24" s="81">
        <v>2.5625301485949166</v>
      </c>
      <c r="Q24" s="81">
        <v>0.20705773002771832</v>
      </c>
      <c r="R24" s="143"/>
    </row>
    <row r="25" spans="2:18" ht="12">
      <c r="B25" s="70" t="s">
        <v>37</v>
      </c>
      <c r="C25" s="79">
        <v>128344992</v>
      </c>
      <c r="D25" s="80">
        <v>2.6042558793412054</v>
      </c>
      <c r="E25" s="80">
        <v>3.6415678766803774</v>
      </c>
      <c r="F25" s="80">
        <v>5.381074783190606</v>
      </c>
      <c r="G25" s="80">
        <v>8.853968372992691</v>
      </c>
      <c r="H25" s="80">
        <v>10.260255421575</v>
      </c>
      <c r="I25" s="80">
        <v>10.353162046244858</v>
      </c>
      <c r="J25" s="80">
        <v>13.75657493515602</v>
      </c>
      <c r="K25" s="80">
        <v>15.536091973109475</v>
      </c>
      <c r="L25" s="80">
        <v>9.60017980288627</v>
      </c>
      <c r="M25" s="80">
        <v>9.137222120828836</v>
      </c>
      <c r="N25" s="80">
        <v>5.7141598481692215</v>
      </c>
      <c r="O25" s="80">
        <v>5.161486939825435</v>
      </c>
      <c r="P25" s="81">
        <v>3.1940202232433035</v>
      </c>
      <c r="Q25" s="81">
        <v>0.25497016925548055</v>
      </c>
      <c r="R25" s="143"/>
    </row>
    <row r="26" spans="2:18" ht="12">
      <c r="B26" s="70" t="s">
        <v>38</v>
      </c>
      <c r="C26" s="79">
        <v>115062696</v>
      </c>
      <c r="D26" s="80">
        <v>7.0576740179979796</v>
      </c>
      <c r="E26" s="80">
        <v>9.019729556832216</v>
      </c>
      <c r="F26" s="80">
        <v>8.620370758564531</v>
      </c>
      <c r="G26" s="80">
        <v>5.65699851148977</v>
      </c>
      <c r="H26" s="80">
        <v>5.578069368372874</v>
      </c>
      <c r="I26" s="80">
        <v>9.034408510643624</v>
      </c>
      <c r="J26" s="80">
        <v>13.020919482018742</v>
      </c>
      <c r="K26" s="80">
        <v>14.918759595203646</v>
      </c>
      <c r="L26" s="80">
        <v>8.843175376318316</v>
      </c>
      <c r="M26" s="80">
        <v>6.441641172739425</v>
      </c>
      <c r="N26" s="80">
        <v>3.8683658168412807</v>
      </c>
      <c r="O26" s="80">
        <v>7.939887832977596</v>
      </c>
      <c r="P26" s="81">
        <v>2.24289387993018</v>
      </c>
      <c r="Q26" s="81">
        <v>0.1925910679165731</v>
      </c>
      <c r="R26" s="143"/>
    </row>
    <row r="27" spans="2:18" ht="12">
      <c r="B27" s="70" t="s">
        <v>39</v>
      </c>
      <c r="C27" s="79">
        <v>89953799</v>
      </c>
      <c r="D27" s="80">
        <v>5.064733286028309</v>
      </c>
      <c r="E27" s="80">
        <v>5.923396298137447</v>
      </c>
      <c r="F27" s="80">
        <v>6.264958303762135</v>
      </c>
      <c r="G27" s="80">
        <v>6.468541701057005</v>
      </c>
      <c r="H27" s="80">
        <v>7.9459134349623195</v>
      </c>
      <c r="I27" s="80">
        <v>10.073568988453728</v>
      </c>
      <c r="J27" s="80">
        <v>14.186547029547913</v>
      </c>
      <c r="K27" s="80">
        <v>14.401019349944297</v>
      </c>
      <c r="L27" s="80">
        <v>9.227232303996411</v>
      </c>
      <c r="M27" s="80">
        <v>7.928979186304294</v>
      </c>
      <c r="N27" s="80">
        <v>6.482406596301731</v>
      </c>
      <c r="O27" s="80">
        <v>6.032703521504412</v>
      </c>
      <c r="P27" s="81">
        <v>2.425839056434836</v>
      </c>
      <c r="Q27" s="81">
        <v>0.188369682789421</v>
      </c>
      <c r="R27" s="143"/>
    </row>
    <row r="28" spans="2:18" ht="12">
      <c r="B28" s="70" t="s">
        <v>40</v>
      </c>
      <c r="C28" s="79">
        <v>76859622</v>
      </c>
      <c r="D28" s="80">
        <v>2.8771856307073693</v>
      </c>
      <c r="E28" s="80">
        <v>4.117368675063221</v>
      </c>
      <c r="F28" s="80">
        <v>5.572863733313703</v>
      </c>
      <c r="G28" s="80">
        <v>8.376370885612735</v>
      </c>
      <c r="H28" s="80">
        <v>9.074071428558419</v>
      </c>
      <c r="I28" s="80">
        <v>10.1720146372825</v>
      </c>
      <c r="J28" s="80">
        <v>12.88855935305016</v>
      </c>
      <c r="K28" s="80">
        <v>15.546793867916758</v>
      </c>
      <c r="L28" s="80">
        <v>10.957888915977234</v>
      </c>
      <c r="M28" s="80">
        <v>9.339404505528274</v>
      </c>
      <c r="N28" s="80">
        <v>5.880600089342099</v>
      </c>
      <c r="O28" s="80">
        <v>5.196878277647527</v>
      </c>
      <c r="P28" s="81">
        <v>3.0036283767654575</v>
      </c>
      <c r="Q28" s="81">
        <v>0.2439194579090349</v>
      </c>
      <c r="R28" s="143"/>
    </row>
    <row r="29" spans="2:18" ht="12">
      <c r="B29" s="70" t="s">
        <v>41</v>
      </c>
      <c r="C29" s="79">
        <v>24319613</v>
      </c>
      <c r="D29" s="80">
        <v>4.534488274957336</v>
      </c>
      <c r="E29" s="80">
        <v>4.479544966443339</v>
      </c>
      <c r="F29" s="80">
        <v>5.002279435943327</v>
      </c>
      <c r="G29" s="80">
        <v>5.561317937090529</v>
      </c>
      <c r="H29" s="80">
        <v>7.017776146355619</v>
      </c>
      <c r="I29" s="80">
        <v>9.684763486984764</v>
      </c>
      <c r="J29" s="80">
        <v>14.894969751368988</v>
      </c>
      <c r="K29" s="80">
        <v>17.438624537323026</v>
      </c>
      <c r="L29" s="80">
        <v>9.768350343403903</v>
      </c>
      <c r="M29" s="80">
        <v>8.39644117692169</v>
      </c>
      <c r="N29" s="80">
        <v>6.7950793460405805</v>
      </c>
      <c r="O29" s="80">
        <v>6.426364597166905</v>
      </c>
      <c r="P29" s="81">
        <v>3.086080438222617</v>
      </c>
      <c r="Q29" s="81">
        <v>0.24658904934054682</v>
      </c>
      <c r="R29" s="143"/>
    </row>
    <row r="30" spans="2:18" ht="12">
      <c r="B30" s="70" t="s">
        <v>42</v>
      </c>
      <c r="C30" s="79">
        <v>15559344</v>
      </c>
      <c r="D30" s="80">
        <v>3.6267852937758818</v>
      </c>
      <c r="E30" s="80">
        <v>4.477495966410923</v>
      </c>
      <c r="F30" s="80">
        <v>4.660485686286003</v>
      </c>
      <c r="G30" s="80">
        <v>5.94992950859625</v>
      </c>
      <c r="H30" s="80">
        <v>7.289523260106595</v>
      </c>
      <c r="I30" s="80">
        <v>12.658856311679978</v>
      </c>
      <c r="J30" s="80">
        <v>17.089049512627266</v>
      </c>
      <c r="K30" s="80">
        <v>19.475641132428205</v>
      </c>
      <c r="L30" s="80">
        <v>9.47708977962053</v>
      </c>
      <c r="M30" s="80">
        <v>6.448851571120222</v>
      </c>
      <c r="N30" s="80">
        <v>4.148908848599272</v>
      </c>
      <c r="O30" s="80">
        <v>4.697383128748873</v>
      </c>
      <c r="P30" s="81">
        <v>4.227883900503774</v>
      </c>
      <c r="Q30" s="81">
        <v>0.3170221379513172</v>
      </c>
      <c r="R30" s="143"/>
    </row>
    <row r="31" spans="2:18" ht="12">
      <c r="B31" s="70" t="s">
        <v>43</v>
      </c>
      <c r="C31" s="79">
        <v>12348809</v>
      </c>
      <c r="D31" s="80">
        <v>3.8849576505718084</v>
      </c>
      <c r="E31" s="80">
        <v>5.403363190733616</v>
      </c>
      <c r="F31" s="80">
        <v>6.391037386682393</v>
      </c>
      <c r="G31" s="80">
        <v>6.22113436202633</v>
      </c>
      <c r="H31" s="80">
        <v>7.758869701523443</v>
      </c>
      <c r="I31" s="80">
        <v>9.694635328799725</v>
      </c>
      <c r="J31" s="80">
        <v>14.14878957152872</v>
      </c>
      <c r="K31" s="80">
        <v>14.876552062632111</v>
      </c>
      <c r="L31" s="80">
        <v>9.773938523140167</v>
      </c>
      <c r="M31" s="80">
        <v>8.818720898509321</v>
      </c>
      <c r="N31" s="80">
        <v>7.020612271191497</v>
      </c>
      <c r="O31" s="80">
        <v>6.0073890526608675</v>
      </c>
      <c r="P31" s="81">
        <v>2.6076616196572293</v>
      </c>
      <c r="Q31" s="81">
        <v>0.20947586254404527</v>
      </c>
      <c r="R31" s="143"/>
    </row>
    <row r="32" spans="2:18" ht="12">
      <c r="B32" s="70" t="s">
        <v>44</v>
      </c>
      <c r="C32" s="79">
        <v>21871327</v>
      </c>
      <c r="D32" s="80">
        <v>4.660037317351618</v>
      </c>
      <c r="E32" s="80">
        <v>6.478120874878786</v>
      </c>
      <c r="F32" s="80">
        <v>8.08721391253489</v>
      </c>
      <c r="G32" s="80">
        <v>7.3181842144283245</v>
      </c>
      <c r="H32" s="80">
        <v>7.094814137249193</v>
      </c>
      <c r="I32" s="80">
        <v>9.802724818663267</v>
      </c>
      <c r="J32" s="80">
        <v>14.88884967976566</v>
      </c>
      <c r="K32" s="80">
        <v>10.57009480951933</v>
      </c>
      <c r="L32" s="80">
        <v>8.432643341668294</v>
      </c>
      <c r="M32" s="80">
        <v>7.64723146428198</v>
      </c>
      <c r="N32" s="80">
        <v>6.798412368851693</v>
      </c>
      <c r="O32" s="80">
        <v>8.221673060806964</v>
      </c>
      <c r="P32" s="81">
        <v>1.7268298860472033</v>
      </c>
      <c r="Q32" s="81">
        <v>0.1501787362970708</v>
      </c>
      <c r="R32" s="143"/>
    </row>
    <row r="33" spans="2:18" s="14" customFormat="1" ht="12">
      <c r="B33" s="83" t="s">
        <v>45</v>
      </c>
      <c r="C33" s="84">
        <v>62501563</v>
      </c>
      <c r="D33" s="85">
        <v>3.8364544579469153</v>
      </c>
      <c r="E33" s="85">
        <v>4.771491874531201</v>
      </c>
      <c r="F33" s="85">
        <v>6.083307068656827</v>
      </c>
      <c r="G33" s="85">
        <v>6.845035219359234</v>
      </c>
      <c r="H33" s="85">
        <v>8.543903134070423</v>
      </c>
      <c r="I33" s="85">
        <v>10.610273858271352</v>
      </c>
      <c r="J33" s="85">
        <v>20.625914587128005</v>
      </c>
      <c r="K33" s="85">
        <v>14.079006312210144</v>
      </c>
      <c r="L33" s="85">
        <v>7.316508228762215</v>
      </c>
      <c r="M33" s="85">
        <v>6.3881026463290205</v>
      </c>
      <c r="N33" s="85">
        <v>5.819944054839077</v>
      </c>
      <c r="O33" s="85">
        <v>5.080058557895584</v>
      </c>
      <c r="P33" s="86">
        <v>3.4209607597244314</v>
      </c>
      <c r="Q33" s="86">
        <v>0.27078294159352967</v>
      </c>
      <c r="R33" s="143"/>
    </row>
    <row r="34" spans="2:17" s="14" customFormat="1" ht="12">
      <c r="B34" s="70" t="s">
        <v>47</v>
      </c>
      <c r="C34" s="79">
        <v>8847180</v>
      </c>
      <c r="D34" s="80">
        <v>2.726202021435079</v>
      </c>
      <c r="E34" s="80">
        <v>4.481021071120967</v>
      </c>
      <c r="F34" s="80">
        <v>5.519318019979248</v>
      </c>
      <c r="G34" s="80">
        <v>5.18723480250204</v>
      </c>
      <c r="H34" s="80">
        <v>6.303726159069896</v>
      </c>
      <c r="I34" s="80">
        <v>12.722698080066191</v>
      </c>
      <c r="J34" s="80">
        <v>17.526217393564956</v>
      </c>
      <c r="K34" s="80">
        <v>16.640680985353526</v>
      </c>
      <c r="L34" s="80">
        <v>9.646723588759357</v>
      </c>
      <c r="M34" s="80">
        <v>8.087865285887705</v>
      </c>
      <c r="N34" s="80">
        <v>6.02251790966161</v>
      </c>
      <c r="O34" s="80">
        <v>5.135794682599427</v>
      </c>
      <c r="P34" s="81">
        <v>3.8671644524017825</v>
      </c>
      <c r="Q34" s="81">
        <v>0.2963581050685077</v>
      </c>
    </row>
    <row r="35" spans="2:17" s="14" customFormat="1" ht="12">
      <c r="B35" s="70" t="s">
        <v>48</v>
      </c>
      <c r="C35" s="79">
        <v>197691</v>
      </c>
      <c r="D35" s="80">
        <v>5.851050376597822</v>
      </c>
      <c r="E35" s="80">
        <v>8.736361291105817</v>
      </c>
      <c r="F35" s="80">
        <v>7.87339838434729</v>
      </c>
      <c r="G35" s="80">
        <v>5.124158408829942</v>
      </c>
      <c r="H35" s="80">
        <v>7.111097622046528</v>
      </c>
      <c r="I35" s="80">
        <v>9.734889296933092</v>
      </c>
      <c r="J35" s="80">
        <v>12.488175991825628</v>
      </c>
      <c r="K35" s="80">
        <v>13.093666378337913</v>
      </c>
      <c r="L35" s="80">
        <v>9.866407676626656</v>
      </c>
      <c r="M35" s="80">
        <v>9.079320758152875</v>
      </c>
      <c r="N35" s="80">
        <v>4.771587983266815</v>
      </c>
      <c r="O35" s="80">
        <v>6.269885831929628</v>
      </c>
      <c r="P35" s="81">
        <v>2.166470232163663</v>
      </c>
      <c r="Q35" s="81">
        <v>0.17501597611086672</v>
      </c>
    </row>
    <row r="36" spans="2:17" s="14" customFormat="1" ht="12">
      <c r="B36" s="70" t="s">
        <v>49</v>
      </c>
      <c r="C36" s="79">
        <v>36127194</v>
      </c>
      <c r="D36" s="80">
        <v>3.2650446087786387</v>
      </c>
      <c r="E36" s="80">
        <v>4.91547447609687</v>
      </c>
      <c r="F36" s="80">
        <v>6.447555821800055</v>
      </c>
      <c r="G36" s="80">
        <v>6.51846916203899</v>
      </c>
      <c r="H36" s="80">
        <v>8.134495582468984</v>
      </c>
      <c r="I36" s="80">
        <v>12.561393503187654</v>
      </c>
      <c r="J36" s="80">
        <v>18.482105197541774</v>
      </c>
      <c r="K36" s="80">
        <v>14.278454617870405</v>
      </c>
      <c r="L36" s="80">
        <v>8.45394192529871</v>
      </c>
      <c r="M36" s="80">
        <v>6.50605192310258</v>
      </c>
      <c r="N36" s="80">
        <v>5.71086423152598</v>
      </c>
      <c r="O36" s="80">
        <v>4.7261489502893586</v>
      </c>
      <c r="P36" s="81">
        <v>3.4070936517608685</v>
      </c>
      <c r="Q36" s="81">
        <v>0.2713903963867219</v>
      </c>
    </row>
    <row r="37" spans="2:17" s="14" customFormat="1" ht="12">
      <c r="B37" s="70" t="s">
        <v>93</v>
      </c>
      <c r="C37" s="79" t="s">
        <v>20</v>
      </c>
      <c r="D37" s="80" t="s">
        <v>20</v>
      </c>
      <c r="E37" s="80" t="s">
        <v>20</v>
      </c>
      <c r="F37" s="80" t="s">
        <v>20</v>
      </c>
      <c r="G37" s="80" t="s">
        <v>20</v>
      </c>
      <c r="H37" s="80" t="s">
        <v>20</v>
      </c>
      <c r="I37" s="80" t="s">
        <v>20</v>
      </c>
      <c r="J37" s="80" t="s">
        <v>20</v>
      </c>
      <c r="K37" s="80" t="s">
        <v>20</v>
      </c>
      <c r="L37" s="80" t="s">
        <v>20</v>
      </c>
      <c r="M37" s="80" t="s">
        <v>20</v>
      </c>
      <c r="N37" s="80" t="s">
        <v>20</v>
      </c>
      <c r="O37" s="80" t="s">
        <v>20</v>
      </c>
      <c r="P37" s="81" t="s">
        <v>20</v>
      </c>
      <c r="Q37" s="81" t="s">
        <v>20</v>
      </c>
    </row>
    <row r="38" spans="2:17" s="14" customFormat="1" ht="12">
      <c r="B38" s="25" t="s">
        <v>46</v>
      </c>
      <c r="C38" s="26" t="s">
        <v>20</v>
      </c>
      <c r="D38" s="27" t="s">
        <v>20</v>
      </c>
      <c r="E38" s="27" t="s">
        <v>20</v>
      </c>
      <c r="F38" s="27" t="s">
        <v>20</v>
      </c>
      <c r="G38" s="27" t="s">
        <v>20</v>
      </c>
      <c r="H38" s="27" t="s">
        <v>20</v>
      </c>
      <c r="I38" s="27" t="s">
        <v>20</v>
      </c>
      <c r="J38" s="27" t="s">
        <v>20</v>
      </c>
      <c r="K38" s="27" t="s">
        <v>20</v>
      </c>
      <c r="L38" s="27" t="s">
        <v>20</v>
      </c>
      <c r="M38" s="27" t="s">
        <v>20</v>
      </c>
      <c r="N38" s="27" t="s">
        <v>20</v>
      </c>
      <c r="O38" s="27" t="s">
        <v>20</v>
      </c>
      <c r="P38" s="32" t="s">
        <v>20</v>
      </c>
      <c r="Q38" s="32" t="s">
        <v>20</v>
      </c>
    </row>
    <row r="39" spans="2:17" s="14" customFormat="1" ht="12">
      <c r="B39" s="70" t="s">
        <v>50</v>
      </c>
      <c r="C39" s="79">
        <v>4315694</v>
      </c>
      <c r="D39" s="80">
        <v>1.2834783930464022</v>
      </c>
      <c r="E39" s="80">
        <v>1.5354425035695303</v>
      </c>
      <c r="F39" s="80">
        <v>2.461967878167451</v>
      </c>
      <c r="G39" s="80">
        <v>4.6290121588787345</v>
      </c>
      <c r="H39" s="80">
        <v>7.717599996663341</v>
      </c>
      <c r="I39" s="80">
        <v>12.74105624726869</v>
      </c>
      <c r="J39" s="80">
        <v>22.033536205300933</v>
      </c>
      <c r="K39" s="80">
        <v>24.185264293529617</v>
      </c>
      <c r="L39" s="80">
        <v>12.349693931034036</v>
      </c>
      <c r="M39" s="80">
        <v>6.209939815010054</v>
      </c>
      <c r="N39" s="80">
        <v>2.8606523076010486</v>
      </c>
      <c r="O39" s="80">
        <v>1.9923562699301665</v>
      </c>
      <c r="P39" s="81">
        <v>6.329369557299991</v>
      </c>
      <c r="Q39" s="81">
        <v>0.481028157541599</v>
      </c>
    </row>
    <row r="40" spans="2:17" s="14" customFormat="1" ht="12" customHeight="1">
      <c r="B40" s="87" t="s">
        <v>51</v>
      </c>
      <c r="C40" s="79">
        <v>1820498</v>
      </c>
      <c r="D40" s="80">
        <v>4.334638104518654</v>
      </c>
      <c r="E40" s="80">
        <v>4.040048382365705</v>
      </c>
      <c r="F40" s="80">
        <v>4.67350142653274</v>
      </c>
      <c r="G40" s="80">
        <v>5.374957841206088</v>
      </c>
      <c r="H40" s="80">
        <v>8.30750706674767</v>
      </c>
      <c r="I40" s="80">
        <v>10.127009202976328</v>
      </c>
      <c r="J40" s="80">
        <v>15.458297674592336</v>
      </c>
      <c r="K40" s="80">
        <v>16.63110863071533</v>
      </c>
      <c r="L40" s="80">
        <v>10.895864757884931</v>
      </c>
      <c r="M40" s="80">
        <v>8.886249806371662</v>
      </c>
      <c r="N40" s="80">
        <v>6.4702076025351305</v>
      </c>
      <c r="O40" s="80">
        <v>4.8006095035534235</v>
      </c>
      <c r="P40" s="81">
        <v>3.388643900978987</v>
      </c>
      <c r="Q40" s="81">
        <v>0.26764526336566496</v>
      </c>
    </row>
    <row r="41" spans="2:17" s="14" customFormat="1" ht="12" customHeight="1">
      <c r="B41" s="87" t="s">
        <v>58</v>
      </c>
      <c r="C41" s="79">
        <v>3831329</v>
      </c>
      <c r="D41" s="80">
        <v>2.927965726775226</v>
      </c>
      <c r="E41" s="80">
        <v>2.7084074481726836</v>
      </c>
      <c r="F41" s="80">
        <v>2.952917903944036</v>
      </c>
      <c r="G41" s="80">
        <v>3.616003741782551</v>
      </c>
      <c r="H41" s="80">
        <v>6.935922234817214</v>
      </c>
      <c r="I41" s="80">
        <v>11.678401933115115</v>
      </c>
      <c r="J41" s="80">
        <v>20.912012515761504</v>
      </c>
      <c r="K41" s="80">
        <v>25.105831422986647</v>
      </c>
      <c r="L41" s="80">
        <v>11.406433642216578</v>
      </c>
      <c r="M41" s="80">
        <v>5.246456255779652</v>
      </c>
      <c r="N41" s="80">
        <v>3.328114082606845</v>
      </c>
      <c r="O41" s="80">
        <v>3.1815330920419522</v>
      </c>
      <c r="P41" s="81">
        <v>5.9615576967910835</v>
      </c>
      <c r="Q41" s="81">
        <v>0.43573737729127426</v>
      </c>
    </row>
    <row r="42" spans="2:17" s="14" customFormat="1" ht="12">
      <c r="B42" s="87" t="s">
        <v>52</v>
      </c>
      <c r="C42" s="79">
        <v>12245613</v>
      </c>
      <c r="D42" s="80">
        <v>5.771389313054398</v>
      </c>
      <c r="E42" s="80">
        <v>5.399002891892795</v>
      </c>
      <c r="F42" s="80">
        <v>5.955251076446724</v>
      </c>
      <c r="G42" s="80">
        <v>6.516782785802556</v>
      </c>
      <c r="H42" s="80">
        <v>8.336952996963076</v>
      </c>
      <c r="I42" s="80">
        <v>8.790184697164609</v>
      </c>
      <c r="J42" s="80">
        <v>11.031485316414948</v>
      </c>
      <c r="K42" s="80">
        <v>13.569569771639852</v>
      </c>
      <c r="L42" s="80">
        <v>10.763389305214856</v>
      </c>
      <c r="M42" s="80">
        <v>10.281649436414494</v>
      </c>
      <c r="N42" s="80">
        <v>7.1865083438452615</v>
      </c>
      <c r="O42" s="80">
        <v>6.397834065146432</v>
      </c>
      <c r="P42" s="81">
        <v>2.1288719206353055</v>
      </c>
      <c r="Q42" s="81">
        <v>0.16521982879365305</v>
      </c>
    </row>
    <row r="43" spans="2:17" s="14" customFormat="1" ht="12">
      <c r="B43" s="30" t="s">
        <v>59</v>
      </c>
      <c r="C43" s="26" t="s">
        <v>20</v>
      </c>
      <c r="D43" s="27" t="s">
        <v>20</v>
      </c>
      <c r="E43" s="27" t="s">
        <v>20</v>
      </c>
      <c r="F43" s="27" t="s">
        <v>20</v>
      </c>
      <c r="G43" s="27" t="s">
        <v>20</v>
      </c>
      <c r="H43" s="27" t="s">
        <v>20</v>
      </c>
      <c r="I43" s="27" t="s">
        <v>20</v>
      </c>
      <c r="J43" s="27" t="s">
        <v>20</v>
      </c>
      <c r="K43" s="27" t="s">
        <v>20</v>
      </c>
      <c r="L43" s="27" t="s">
        <v>20</v>
      </c>
      <c r="M43" s="27" t="s">
        <v>20</v>
      </c>
      <c r="N43" s="27" t="s">
        <v>20</v>
      </c>
      <c r="O43" s="27" t="s">
        <v>20</v>
      </c>
      <c r="P43" s="32" t="s">
        <v>20</v>
      </c>
      <c r="Q43" s="32" t="s">
        <v>20</v>
      </c>
    </row>
    <row r="44" spans="2:17" s="14" customFormat="1" ht="12">
      <c r="B44" s="25" t="s">
        <v>53</v>
      </c>
      <c r="C44" s="26">
        <v>818643</v>
      </c>
      <c r="D44" s="27">
        <v>6.672994211151869</v>
      </c>
      <c r="E44" s="27">
        <v>5.046399957002015</v>
      </c>
      <c r="F44" s="27">
        <v>5.685994994154962</v>
      </c>
      <c r="G44" s="27">
        <v>5.636278573199795</v>
      </c>
      <c r="H44" s="27">
        <v>6.114509010643223</v>
      </c>
      <c r="I44" s="27">
        <v>7.850919143020827</v>
      </c>
      <c r="J44" s="27">
        <v>14.60709979808048</v>
      </c>
      <c r="K44" s="27">
        <v>14.838946891380003</v>
      </c>
      <c r="L44" s="27">
        <v>8.620973977667921</v>
      </c>
      <c r="M44" s="27">
        <v>8.667392257675202</v>
      </c>
      <c r="N44" s="27">
        <v>6.339393361941652</v>
      </c>
      <c r="O44" s="27">
        <v>9.919097824082048</v>
      </c>
      <c r="P44" s="32">
        <v>2.4978073470364976</v>
      </c>
      <c r="Q44" s="32">
        <v>0.19906184177148445</v>
      </c>
    </row>
    <row r="45" spans="2:16" s="14" customFormat="1" ht="13.8" customHeight="1">
      <c r="B45" s="13" t="s">
        <v>121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14" customFormat="1" ht="13.8" customHeight="1">
      <c r="B46" s="13" t="s">
        <v>63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s="14" customFormat="1" ht="13.8" customHeight="1">
      <c r="B47" s="13" t="s">
        <v>54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s="14" customFormat="1" ht="13.8" customHeight="1">
      <c r="B48" s="13" t="s">
        <v>62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s="14" customFormat="1" ht="22.8" customHeight="1">
      <c r="B49" s="155" t="s">
        <v>116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"/>
      <c r="M49" s="1"/>
      <c r="N49" s="1"/>
      <c r="O49" s="1"/>
      <c r="P49" s="1"/>
    </row>
    <row r="50" ht="14.4" customHeight="1">
      <c r="B50" s="137" t="s">
        <v>85</v>
      </c>
    </row>
  </sheetData>
  <mergeCells count="6">
    <mergeCell ref="B49:K49"/>
    <mergeCell ref="Q4:Q5"/>
    <mergeCell ref="B4:B5"/>
    <mergeCell ref="C4:C5"/>
    <mergeCell ref="D4:O4"/>
    <mergeCell ref="P4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 topLeftCell="D4">
      <selection activeCell="H1" sqref="H1"/>
    </sheetView>
  </sheetViews>
  <sheetFormatPr defaultColWidth="8.8515625" defaultRowHeight="15"/>
  <cols>
    <col min="1" max="2" width="5.7109375" style="48" customWidth="1"/>
    <col min="3" max="3" width="8.7109375" style="48" customWidth="1"/>
    <col min="4" max="4" width="11.7109375" style="48" customWidth="1"/>
    <col min="5" max="6" width="8.7109375" style="48" customWidth="1"/>
    <col min="7" max="16384" width="8.8515625" style="48" customWidth="1"/>
  </cols>
  <sheetData>
    <row r="1" spans="3:6" ht="22.95" customHeight="1">
      <c r="C1" s="49" t="s">
        <v>79</v>
      </c>
      <c r="D1" s="49" t="s">
        <v>64</v>
      </c>
      <c r="E1" s="49" t="s">
        <v>65</v>
      </c>
      <c r="F1" s="49" t="s">
        <v>80</v>
      </c>
    </row>
    <row r="2" spans="3:6" ht="12">
      <c r="C2" s="50">
        <v>0</v>
      </c>
      <c r="D2" s="50">
        <v>0</v>
      </c>
      <c r="E2" s="51">
        <v>0</v>
      </c>
      <c r="F2" s="52">
        <v>0</v>
      </c>
    </row>
    <row r="3" spans="1:12" ht="12">
      <c r="A3" s="53" t="s">
        <v>67</v>
      </c>
      <c r="B3" s="54" t="s">
        <v>0</v>
      </c>
      <c r="C3" s="55">
        <v>0.032814156646821795</v>
      </c>
      <c r="D3" s="56">
        <f>C3</f>
        <v>0.032814156646821795</v>
      </c>
      <c r="E3" s="57">
        <f>1/12</f>
        <v>0.08333333333333333</v>
      </c>
      <c r="F3" s="58">
        <f>(E3-E2)*(D3+D2)/2</f>
        <v>0.0013672565269509081</v>
      </c>
      <c r="G3" s="58"/>
      <c r="H3" s="59"/>
      <c r="I3" s="59"/>
      <c r="J3" s="59"/>
      <c r="K3" s="59"/>
      <c r="L3" s="59"/>
    </row>
    <row r="4" spans="1:19" ht="12">
      <c r="A4" s="53" t="s">
        <v>68</v>
      </c>
      <c r="B4" s="60" t="s">
        <v>1</v>
      </c>
      <c r="C4" s="61">
        <v>0.04058705968718855</v>
      </c>
      <c r="D4" s="50">
        <f>C4+D3</f>
        <v>0.07340121633401034</v>
      </c>
      <c r="E4" s="57">
        <f>1/12+E3</f>
        <v>0.16666666666666666</v>
      </c>
      <c r="F4" s="58">
        <f>(E4-E3)*(D4+D3)/2</f>
        <v>0.0044256405408680055</v>
      </c>
      <c r="G4" s="58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7" ht="12">
      <c r="A5" s="53" t="s">
        <v>69</v>
      </c>
      <c r="B5" s="60" t="s">
        <v>10</v>
      </c>
      <c r="C5" s="61">
        <v>0.04718668954245276</v>
      </c>
      <c r="D5" s="50">
        <f aca="true" t="shared" si="0" ref="D5:D14">C5+D4</f>
        <v>0.12058790587646309</v>
      </c>
      <c r="E5" s="57">
        <f aca="true" t="shared" si="1" ref="E5:E14">1/12+E4</f>
        <v>0.25</v>
      </c>
      <c r="F5" s="58">
        <f aca="true" t="shared" si="2" ref="F5:F14">(E5-E4)*(D5+D4)/2</f>
        <v>0.00808288009210306</v>
      </c>
      <c r="G5" s="58"/>
    </row>
    <row r="6" spans="1:7" ht="12">
      <c r="A6" s="53" t="s">
        <v>70</v>
      </c>
      <c r="B6" s="60" t="s">
        <v>2</v>
      </c>
      <c r="C6" s="61">
        <v>0.0486988007337036</v>
      </c>
      <c r="D6" s="50">
        <f t="shared" si="0"/>
        <v>0.1692867066101667</v>
      </c>
      <c r="E6" s="57">
        <f t="shared" si="1"/>
        <v>0.3333333333333333</v>
      </c>
      <c r="F6" s="58">
        <f t="shared" si="2"/>
        <v>0.012078108853609573</v>
      </c>
      <c r="G6" s="58"/>
    </row>
    <row r="7" spans="1:7" ht="12">
      <c r="A7" s="53" t="s">
        <v>71</v>
      </c>
      <c r="B7" s="60" t="s">
        <v>11</v>
      </c>
      <c r="C7" s="61">
        <v>0.049880141245916644</v>
      </c>
      <c r="D7" s="50">
        <f t="shared" si="0"/>
        <v>0.21916684785608334</v>
      </c>
      <c r="E7" s="57">
        <f t="shared" si="1"/>
        <v>0.41666666666666663</v>
      </c>
      <c r="F7" s="58">
        <f t="shared" si="2"/>
        <v>0.016185564769427084</v>
      </c>
      <c r="G7" s="58"/>
    </row>
    <row r="8" spans="1:7" ht="12">
      <c r="A8" s="53" t="s">
        <v>72</v>
      </c>
      <c r="B8" s="60" t="s">
        <v>3</v>
      </c>
      <c r="C8" s="61">
        <v>0.06888697916921349</v>
      </c>
      <c r="D8" s="50">
        <f t="shared" si="0"/>
        <v>0.2880538270252968</v>
      </c>
      <c r="E8" s="57">
        <f t="shared" si="1"/>
        <v>0.49999999999999994</v>
      </c>
      <c r="F8" s="58">
        <f t="shared" si="2"/>
        <v>0.021134194786724167</v>
      </c>
      <c r="G8" s="58"/>
    </row>
    <row r="9" spans="1:7" ht="12">
      <c r="A9" s="53" t="s">
        <v>73</v>
      </c>
      <c r="B9" s="60" t="s">
        <v>9</v>
      </c>
      <c r="C9" s="61">
        <v>0.0757799157698077</v>
      </c>
      <c r="D9" s="50">
        <f t="shared" si="0"/>
        <v>0.3638337427951045</v>
      </c>
      <c r="E9" s="57">
        <f t="shared" si="1"/>
        <v>0.5833333333333333</v>
      </c>
      <c r="F9" s="58">
        <f t="shared" si="2"/>
        <v>0.02716198207585005</v>
      </c>
      <c r="G9" s="58"/>
    </row>
    <row r="10" spans="1:7" ht="12">
      <c r="A10" s="53" t="s">
        <v>74</v>
      </c>
      <c r="B10" s="60" t="s">
        <v>4</v>
      </c>
      <c r="C10" s="61">
        <v>0.08254234391946515</v>
      </c>
      <c r="D10" s="50">
        <f t="shared" si="0"/>
        <v>0.44637608671456963</v>
      </c>
      <c r="E10" s="57">
        <f t="shared" si="1"/>
        <v>0.6666666666666666</v>
      </c>
      <c r="F10" s="58">
        <f t="shared" si="2"/>
        <v>0.033758742896236434</v>
      </c>
      <c r="G10" s="58"/>
    </row>
    <row r="11" spans="1:7" ht="12">
      <c r="A11" s="53" t="s">
        <v>75</v>
      </c>
      <c r="B11" s="60" t="s">
        <v>8</v>
      </c>
      <c r="C11" s="61">
        <v>0.10432278757482233</v>
      </c>
      <c r="D11" s="50">
        <f t="shared" si="0"/>
        <v>0.5506988742893919</v>
      </c>
      <c r="E11" s="57">
        <f t="shared" si="1"/>
        <v>0.75</v>
      </c>
      <c r="F11" s="58">
        <f t="shared" si="2"/>
        <v>0.04154479004183175</v>
      </c>
      <c r="G11" s="58"/>
    </row>
    <row r="12" spans="1:7" ht="12">
      <c r="A12" s="53" t="s">
        <v>76</v>
      </c>
      <c r="B12" s="60" t="s">
        <v>5</v>
      </c>
      <c r="C12" s="61">
        <v>0.11255887070078822</v>
      </c>
      <c r="D12" s="50">
        <f t="shared" si="0"/>
        <v>0.6632577449901801</v>
      </c>
      <c r="E12" s="57">
        <f t="shared" si="1"/>
        <v>0.8333333333333334</v>
      </c>
      <c r="F12" s="58">
        <f t="shared" si="2"/>
        <v>0.05058152580331553</v>
      </c>
      <c r="G12" s="58"/>
    </row>
    <row r="13" spans="1:7" ht="12">
      <c r="A13" s="53" t="s">
        <v>77</v>
      </c>
      <c r="B13" s="60" t="s">
        <v>6</v>
      </c>
      <c r="C13" s="61">
        <v>0.16130415427321249</v>
      </c>
      <c r="D13" s="50">
        <f t="shared" si="0"/>
        <v>0.8245618992633925</v>
      </c>
      <c r="E13" s="57">
        <f t="shared" si="1"/>
        <v>0.9166666666666667</v>
      </c>
      <c r="F13" s="58">
        <f t="shared" si="2"/>
        <v>0.06199248517723222</v>
      </c>
      <c r="G13" s="58"/>
    </row>
    <row r="14" spans="1:7" ht="12">
      <c r="A14" s="53" t="s">
        <v>78</v>
      </c>
      <c r="B14" s="60" t="s">
        <v>7</v>
      </c>
      <c r="C14" s="61">
        <v>0.1754381007366073</v>
      </c>
      <c r="D14" s="50">
        <f t="shared" si="0"/>
        <v>0.9999999999999998</v>
      </c>
      <c r="E14" s="57">
        <f t="shared" si="1"/>
        <v>1</v>
      </c>
      <c r="F14" s="58">
        <f t="shared" si="2"/>
        <v>0.07602341246930794</v>
      </c>
      <c r="G14" s="58"/>
    </row>
    <row r="15" spans="5:7" ht="12">
      <c r="E15" s="63" t="s">
        <v>66</v>
      </c>
      <c r="F15" s="64">
        <f>1-2*SUM(F3:F14)</f>
        <v>0.2913268319330866</v>
      </c>
      <c r="G15" s="58"/>
    </row>
    <row r="16" ht="12"/>
    <row r="17" ht="12"/>
    <row r="18" spans="3:5" ht="12">
      <c r="C18" s="50"/>
      <c r="D18" s="50"/>
      <c r="E18" s="65"/>
    </row>
    <row r="19" spans="3:5" ht="12">
      <c r="C19" s="50"/>
      <c r="D19" s="50"/>
      <c r="E19" s="65"/>
    </row>
    <row r="20" spans="3:5" ht="12">
      <c r="C20" s="50"/>
      <c r="D20" s="50"/>
      <c r="E20" s="65"/>
    </row>
    <row r="21" spans="3:5" ht="12">
      <c r="C21" s="50"/>
      <c r="D21" s="50"/>
      <c r="E21" s="65"/>
    </row>
    <row r="22" spans="3:5" ht="12">
      <c r="C22" s="50"/>
      <c r="D22" s="50"/>
      <c r="E22" s="65"/>
    </row>
    <row r="23" spans="3:5" ht="12">
      <c r="C23" s="50"/>
      <c r="D23" s="50"/>
      <c r="E23" s="65"/>
    </row>
    <row r="24" spans="3:5" ht="12">
      <c r="C24" s="50"/>
      <c r="D24" s="50"/>
      <c r="E24" s="65"/>
    </row>
    <row r="25" spans="3:5" ht="12">
      <c r="C25" s="50"/>
      <c r="D25" s="50"/>
      <c r="E25" s="65"/>
    </row>
    <row r="26" spans="3:5" ht="12">
      <c r="C26" s="50"/>
      <c r="D26" s="50"/>
      <c r="E26" s="65"/>
    </row>
    <row r="27" spans="3:5" ht="12">
      <c r="C27" s="50"/>
      <c r="D27" s="50"/>
      <c r="E27" s="65"/>
    </row>
    <row r="28" spans="3:5" ht="12">
      <c r="C28" s="50"/>
      <c r="D28" s="50"/>
      <c r="E28" s="65"/>
    </row>
    <row r="29" spans="3:5" ht="12">
      <c r="C29" s="50"/>
      <c r="D29" s="50"/>
      <c r="E29" s="65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5">
      <c r="H44" s="13" t="s">
        <v>55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 topLeftCell="D67">
      <selection activeCell="J73" sqref="J73"/>
    </sheetView>
  </sheetViews>
  <sheetFormatPr defaultColWidth="8.8515625" defaultRowHeight="15"/>
  <cols>
    <col min="1" max="16384" width="8.8515625" style="1" customWidth="1"/>
  </cols>
  <sheetData>
    <row r="1" spans="2:8" ht="12">
      <c r="B1" s="66" t="s">
        <v>86</v>
      </c>
      <c r="E1" s="1" t="s">
        <v>88</v>
      </c>
      <c r="H1" s="1" t="s">
        <v>87</v>
      </c>
    </row>
    <row r="3" spans="1:8" ht="12">
      <c r="A3" s="1" t="s">
        <v>111</v>
      </c>
      <c r="B3" s="67">
        <v>0.2913268319330864</v>
      </c>
      <c r="D3" s="1" t="s">
        <v>111</v>
      </c>
      <c r="E3" s="68">
        <v>0.33674225500981975</v>
      </c>
      <c r="G3" s="1" t="s">
        <v>111</v>
      </c>
      <c r="H3" s="81">
        <v>3.6591628860214036</v>
      </c>
    </row>
    <row r="4" spans="2:5" ht="12">
      <c r="B4" s="67"/>
      <c r="E4" s="68"/>
    </row>
    <row r="5" spans="1:8" ht="12">
      <c r="A5" s="1" t="s">
        <v>29</v>
      </c>
      <c r="B5" s="67">
        <v>0.6183280550749578</v>
      </c>
      <c r="D5" s="1" t="s">
        <v>29</v>
      </c>
      <c r="E5" s="68">
        <v>0.5862552687543144</v>
      </c>
      <c r="G5" s="1" t="s">
        <v>29</v>
      </c>
      <c r="H5" s="148">
        <v>8.69605759518233</v>
      </c>
    </row>
    <row r="6" spans="1:8" ht="12">
      <c r="A6" s="1" t="s">
        <v>26</v>
      </c>
      <c r="B6" s="67">
        <v>0.5190049733087759</v>
      </c>
      <c r="D6" s="1" t="s">
        <v>19</v>
      </c>
      <c r="E6" s="68">
        <v>0.4773042280424291</v>
      </c>
      <c r="G6" s="1" t="s">
        <v>26</v>
      </c>
      <c r="H6" s="148">
        <v>6.978866989986209</v>
      </c>
    </row>
    <row r="7" spans="1:8" ht="12">
      <c r="A7" s="1" t="s">
        <v>19</v>
      </c>
      <c r="B7" s="67">
        <v>0.430899661807185</v>
      </c>
      <c r="D7" s="1" t="s">
        <v>26</v>
      </c>
      <c r="E7" s="68">
        <v>0.4341796594091655</v>
      </c>
      <c r="G7" s="1" t="s">
        <v>19</v>
      </c>
      <c r="H7" s="148">
        <v>6.086260198865304</v>
      </c>
    </row>
    <row r="8" spans="1:8" ht="12">
      <c r="A8" s="1" t="s">
        <v>31</v>
      </c>
      <c r="B8" s="67">
        <v>0.38672727867030565</v>
      </c>
      <c r="D8" s="1" t="s">
        <v>30</v>
      </c>
      <c r="E8" s="68">
        <v>0.3796568744045043</v>
      </c>
      <c r="G8" s="1" t="s">
        <v>31</v>
      </c>
      <c r="H8" s="148">
        <v>5.206760876947354</v>
      </c>
    </row>
    <row r="9" spans="1:8" ht="12">
      <c r="A9" s="1" t="s">
        <v>30</v>
      </c>
      <c r="B9" s="67">
        <v>0.3577126986291771</v>
      </c>
      <c r="D9" s="1" t="s">
        <v>28</v>
      </c>
      <c r="E9" s="68">
        <v>0.3788325045153995</v>
      </c>
      <c r="G9" s="1" t="s">
        <v>30</v>
      </c>
      <c r="H9" s="148">
        <v>4.793881142636685</v>
      </c>
    </row>
    <row r="10" spans="1:8" ht="12">
      <c r="A10" s="1" t="s">
        <v>22</v>
      </c>
      <c r="B10" s="67">
        <v>0.3239745500016118</v>
      </c>
      <c r="D10" s="1" t="s">
        <v>42</v>
      </c>
      <c r="E10" s="68">
        <v>0.3656469064505547</v>
      </c>
      <c r="G10" s="1" t="s">
        <v>42</v>
      </c>
      <c r="H10" s="148">
        <v>4.227883900503774</v>
      </c>
    </row>
    <row r="11" spans="1:8" ht="12">
      <c r="A11" s="1" t="s">
        <v>42</v>
      </c>
      <c r="B11" s="67">
        <v>0.3170221379513172</v>
      </c>
      <c r="D11" s="1" t="s">
        <v>22</v>
      </c>
      <c r="E11" s="68">
        <v>0.35475405555069317</v>
      </c>
      <c r="G11" s="1" t="s">
        <v>28</v>
      </c>
      <c r="H11" s="148">
        <v>3.9506852736672156</v>
      </c>
    </row>
    <row r="12" spans="1:8" ht="12">
      <c r="A12" s="1" t="s">
        <v>28</v>
      </c>
      <c r="B12" s="67">
        <v>0.3148624635218462</v>
      </c>
      <c r="D12" s="1" t="s">
        <v>45</v>
      </c>
      <c r="E12" s="68">
        <v>0.3470492089933815</v>
      </c>
      <c r="G12" s="1" t="s">
        <v>22</v>
      </c>
      <c r="H12" s="148">
        <v>3.8666416490370836</v>
      </c>
    </row>
    <row r="13" spans="1:8" ht="12">
      <c r="A13" s="1" t="s">
        <v>34</v>
      </c>
      <c r="B13" s="67">
        <v>0.30425153905138635</v>
      </c>
      <c r="D13" s="1" t="s">
        <v>31</v>
      </c>
      <c r="E13" s="68">
        <v>0.33519165835880166</v>
      </c>
      <c r="G13" s="1" t="s">
        <v>34</v>
      </c>
      <c r="H13" s="148">
        <v>3.861767167070426</v>
      </c>
    </row>
    <row r="14" spans="1:8" ht="12">
      <c r="A14" s="1" t="s">
        <v>45</v>
      </c>
      <c r="B14" s="67">
        <v>0.27078294159352967</v>
      </c>
      <c r="D14" s="1" t="s">
        <v>34</v>
      </c>
      <c r="E14" s="68">
        <v>0.3278735715313798</v>
      </c>
      <c r="G14" s="1" t="s">
        <v>45</v>
      </c>
      <c r="H14" s="148">
        <v>3.4209607597244314</v>
      </c>
    </row>
    <row r="15" spans="1:8" ht="12">
      <c r="A15" s="1" t="s">
        <v>27</v>
      </c>
      <c r="B15" s="67">
        <v>0.25621730788988417</v>
      </c>
      <c r="D15" s="1" t="s">
        <v>35</v>
      </c>
      <c r="E15" s="68">
        <v>0.323560748013898</v>
      </c>
      <c r="G15" s="1" t="s">
        <v>27</v>
      </c>
      <c r="H15" s="148">
        <v>3.2026418897900784</v>
      </c>
    </row>
    <row r="16" spans="1:8" ht="12">
      <c r="A16" s="1" t="s">
        <v>37</v>
      </c>
      <c r="B16" s="67">
        <v>0.25497016925548055</v>
      </c>
      <c r="D16" s="1" t="s">
        <v>41</v>
      </c>
      <c r="E16" s="68">
        <v>0.32333594288692014</v>
      </c>
      <c r="G16" s="1" t="s">
        <v>37</v>
      </c>
      <c r="H16" s="148">
        <v>3.1940202232433035</v>
      </c>
    </row>
    <row r="17" spans="1:8" ht="12">
      <c r="A17" s="1" t="s">
        <v>25</v>
      </c>
      <c r="B17" s="67">
        <v>0.2519839256792499</v>
      </c>
      <c r="D17" s="1" t="s">
        <v>25</v>
      </c>
      <c r="E17" s="68">
        <v>0.31735176732713005</v>
      </c>
      <c r="G17" s="1" t="s">
        <v>35</v>
      </c>
      <c r="H17" s="148">
        <v>3.09436764031815</v>
      </c>
    </row>
    <row r="18" spans="1:8" ht="12">
      <c r="A18" s="1" t="s">
        <v>35</v>
      </c>
      <c r="B18" s="67">
        <v>0.24921915223493118</v>
      </c>
      <c r="D18" s="1" t="s">
        <v>21</v>
      </c>
      <c r="E18" s="68">
        <v>0.3113948466334878</v>
      </c>
      <c r="G18" s="1" t="s">
        <v>41</v>
      </c>
      <c r="H18" s="148">
        <v>3.086080438222617</v>
      </c>
    </row>
    <row r="19" spans="1:8" ht="12">
      <c r="A19" s="1" t="s">
        <v>41</v>
      </c>
      <c r="B19" s="67">
        <v>0.24658904934054682</v>
      </c>
      <c r="D19" s="1" t="s">
        <v>32</v>
      </c>
      <c r="E19" s="68">
        <v>0.3101695063665971</v>
      </c>
      <c r="G19" s="1" t="s">
        <v>25</v>
      </c>
      <c r="H19" s="148">
        <v>3.0636917306652136</v>
      </c>
    </row>
    <row r="20" spans="1:8" ht="12">
      <c r="A20" s="1" t="s">
        <v>40</v>
      </c>
      <c r="B20" s="67">
        <v>0.2439194579090349</v>
      </c>
      <c r="D20" s="1" t="s">
        <v>27</v>
      </c>
      <c r="E20" s="68">
        <v>0.3015968245927075</v>
      </c>
      <c r="G20" s="1" t="s">
        <v>40</v>
      </c>
      <c r="H20" s="148">
        <v>3.0036283767654575</v>
      </c>
    </row>
    <row r="21" spans="1:8" ht="12">
      <c r="A21" s="1" t="s">
        <v>32</v>
      </c>
      <c r="B21" s="67">
        <v>0.24292238336661576</v>
      </c>
      <c r="D21" s="1" t="s">
        <v>37</v>
      </c>
      <c r="E21" s="68">
        <v>0.29292666908265497</v>
      </c>
      <c r="G21" s="1" t="s">
        <v>32</v>
      </c>
      <c r="H21" s="148">
        <v>2.9495692218958354</v>
      </c>
    </row>
    <row r="22" spans="1:8" ht="12">
      <c r="A22" s="1" t="s">
        <v>23</v>
      </c>
      <c r="B22" s="67">
        <v>0.2252850057299528</v>
      </c>
      <c r="D22" s="1" t="s">
        <v>33</v>
      </c>
      <c r="E22" s="68">
        <v>0.29273293010269874</v>
      </c>
      <c r="G22" s="1" t="s">
        <v>23</v>
      </c>
      <c r="H22" s="148">
        <v>2.9197306114867954</v>
      </c>
    </row>
    <row r="23" spans="1:8" ht="12">
      <c r="A23" s="1" t="s">
        <v>21</v>
      </c>
      <c r="B23" s="67">
        <v>0.22145419684757783</v>
      </c>
      <c r="D23" s="1" t="s">
        <v>43</v>
      </c>
      <c r="E23" s="68">
        <v>0.29025341634160834</v>
      </c>
      <c r="G23" s="1" t="s">
        <v>21</v>
      </c>
      <c r="H23" s="148">
        <v>2.7438636144126054</v>
      </c>
    </row>
    <row r="24" spans="1:8" ht="12">
      <c r="A24" s="1" t="s">
        <v>43</v>
      </c>
      <c r="B24" s="67">
        <v>0.20947586254404527</v>
      </c>
      <c r="D24" s="1" t="s">
        <v>39</v>
      </c>
      <c r="E24" s="68">
        <v>0.2858756637949221</v>
      </c>
      <c r="G24" s="1" t="s">
        <v>43</v>
      </c>
      <c r="H24" s="148">
        <v>2.6076616196572293</v>
      </c>
    </row>
    <row r="25" spans="1:8" ht="12">
      <c r="A25" s="1" t="s">
        <v>36</v>
      </c>
      <c r="B25" s="67">
        <v>0.20705773002771832</v>
      </c>
      <c r="D25" s="1" t="s">
        <v>40</v>
      </c>
      <c r="E25" s="146">
        <v>0.2843535322096692</v>
      </c>
      <c r="G25" s="1" t="s">
        <v>36</v>
      </c>
      <c r="H25" s="148">
        <v>2.5625301485949166</v>
      </c>
    </row>
    <row r="26" spans="1:8" ht="12">
      <c r="A26" s="1" t="s">
        <v>18</v>
      </c>
      <c r="B26" s="67">
        <v>0.20399360201356742</v>
      </c>
      <c r="D26" s="1" t="s">
        <v>18</v>
      </c>
      <c r="E26" s="146">
        <v>0.28411655468729086</v>
      </c>
      <c r="G26" s="1" t="s">
        <v>33</v>
      </c>
      <c r="H26" s="148">
        <v>2.5336407454247745</v>
      </c>
    </row>
    <row r="27" spans="1:8" ht="12">
      <c r="A27" s="1" t="s">
        <v>33</v>
      </c>
      <c r="B27" s="67">
        <v>0.20380246983924843</v>
      </c>
      <c r="D27" s="1" t="s">
        <v>24</v>
      </c>
      <c r="E27" s="146">
        <v>0.2815443279505844</v>
      </c>
      <c r="G27" s="1" t="s">
        <v>39</v>
      </c>
      <c r="H27" s="148">
        <v>2.425839056434836</v>
      </c>
    </row>
    <row r="28" spans="1:8" ht="12">
      <c r="A28" s="1" t="s">
        <v>38</v>
      </c>
      <c r="B28" s="67">
        <v>0.1925910679165731</v>
      </c>
      <c r="D28" s="1" t="s">
        <v>38</v>
      </c>
      <c r="E28" s="146">
        <v>0.279396790772224</v>
      </c>
      <c r="G28" s="1" t="s">
        <v>18</v>
      </c>
      <c r="H28" s="148">
        <v>2.402648190227709</v>
      </c>
    </row>
    <row r="29" spans="1:8" ht="12">
      <c r="A29" s="1" t="s">
        <v>39</v>
      </c>
      <c r="B29" s="67">
        <v>0.188369682789421</v>
      </c>
      <c r="D29" s="1" t="s">
        <v>23</v>
      </c>
      <c r="E29" s="146">
        <v>0.26322257372526203</v>
      </c>
      <c r="G29" s="1" t="s">
        <v>38</v>
      </c>
      <c r="H29" s="148">
        <v>2.24289387993018</v>
      </c>
    </row>
    <row r="30" spans="1:8" ht="12">
      <c r="A30" s="1" t="s">
        <v>24</v>
      </c>
      <c r="B30" s="67">
        <v>0.1856690204781487</v>
      </c>
      <c r="D30" s="1" t="s">
        <v>44</v>
      </c>
      <c r="E30" s="146">
        <v>0.2545894448928499</v>
      </c>
      <c r="G30" s="1" t="s">
        <v>24</v>
      </c>
      <c r="H30" s="148">
        <v>2.231910938784285</v>
      </c>
    </row>
    <row r="31" spans="1:8" ht="12">
      <c r="A31" s="1" t="s">
        <v>44</v>
      </c>
      <c r="B31" s="67">
        <v>0.1501787362970708</v>
      </c>
      <c r="D31" s="1" t="s">
        <v>36</v>
      </c>
      <c r="E31" s="146">
        <v>0.25432420467656663</v>
      </c>
      <c r="G31" s="1" t="s">
        <v>44</v>
      </c>
      <c r="H31" s="148">
        <v>1.7268298860472033</v>
      </c>
    </row>
    <row r="32" spans="2:8" ht="12">
      <c r="B32" s="67"/>
      <c r="E32" s="68"/>
      <c r="H32" s="148"/>
    </row>
    <row r="33" spans="1:8" ht="12">
      <c r="A33" s="1" t="s">
        <v>47</v>
      </c>
      <c r="B33" s="67">
        <v>0.2963581050685077</v>
      </c>
      <c r="D33" s="1" t="s">
        <v>47</v>
      </c>
      <c r="E33" s="68">
        <v>0.3416689837891848</v>
      </c>
      <c r="G33" s="1" t="s">
        <v>47</v>
      </c>
      <c r="H33" s="148">
        <v>3.8671644524017825</v>
      </c>
    </row>
    <row r="34" spans="1:8" ht="12">
      <c r="A34" s="1" t="s">
        <v>49</v>
      </c>
      <c r="B34" s="67">
        <v>0.2713903963867219</v>
      </c>
      <c r="D34" s="1" t="s">
        <v>49</v>
      </c>
      <c r="E34" s="68">
        <v>0.32760559815412177</v>
      </c>
      <c r="G34" s="1" t="s">
        <v>49</v>
      </c>
      <c r="H34" s="148">
        <v>3.4070936517608685</v>
      </c>
    </row>
    <row r="35" spans="1:8" ht="12">
      <c r="A35" s="1" t="s">
        <v>48</v>
      </c>
      <c r="B35" s="67">
        <v>0.17501597611086672</v>
      </c>
      <c r="D35" s="1" t="s">
        <v>48</v>
      </c>
      <c r="E35" s="68">
        <v>0.25581842370163543</v>
      </c>
      <c r="G35" s="1" t="s">
        <v>48</v>
      </c>
      <c r="H35" s="148">
        <v>2.166470232163663</v>
      </c>
    </row>
    <row r="36" spans="2:8" ht="12">
      <c r="B36" s="67"/>
      <c r="E36" s="68"/>
      <c r="H36" s="148"/>
    </row>
    <row r="37" spans="1:8" ht="12">
      <c r="A37" s="1" t="s">
        <v>50</v>
      </c>
      <c r="B37" s="67">
        <v>0.481028157541599</v>
      </c>
      <c r="D37" s="1" t="s">
        <v>50</v>
      </c>
      <c r="E37" s="68">
        <v>0.4621880049883055</v>
      </c>
      <c r="G37" s="1" t="s">
        <v>50</v>
      </c>
      <c r="H37" s="148">
        <v>6.329369557299991</v>
      </c>
    </row>
    <row r="38" spans="1:8" ht="12">
      <c r="A38" s="1" t="s">
        <v>58</v>
      </c>
      <c r="B38" s="67">
        <v>0.43573737729127426</v>
      </c>
      <c r="D38" s="1" t="s">
        <v>58</v>
      </c>
      <c r="E38" s="68">
        <v>0.4601784393874815</v>
      </c>
      <c r="G38" s="1" t="s">
        <v>58</v>
      </c>
      <c r="H38" s="148">
        <v>5.9615576967910835</v>
      </c>
    </row>
    <row r="39" spans="1:8" ht="12">
      <c r="A39" s="1" t="s">
        <v>51</v>
      </c>
      <c r="B39" s="67">
        <v>0.26764526336566496</v>
      </c>
      <c r="D39" s="1" t="s">
        <v>51</v>
      </c>
      <c r="E39" s="68">
        <v>0.3208940630530767</v>
      </c>
      <c r="G39" s="1" t="s">
        <v>51</v>
      </c>
      <c r="H39" s="148">
        <v>3.388643900978987</v>
      </c>
    </row>
    <row r="40" spans="1:8" ht="12">
      <c r="A40" s="1" t="s">
        <v>52</v>
      </c>
      <c r="B40" s="67">
        <v>0.16521982879365305</v>
      </c>
      <c r="D40" s="1" t="s">
        <v>52</v>
      </c>
      <c r="E40" s="68">
        <v>0.246010550880548</v>
      </c>
      <c r="G40" s="1" t="s">
        <v>52</v>
      </c>
      <c r="H40" s="148">
        <v>2.1288719206353055</v>
      </c>
    </row>
    <row r="41" spans="2:8" ht="12">
      <c r="B41" s="67"/>
      <c r="E41" s="68"/>
      <c r="H41" s="148"/>
    </row>
    <row r="42" spans="1:8" ht="12">
      <c r="A42" s="1" t="s">
        <v>53</v>
      </c>
      <c r="B42" s="67">
        <v>0.19906184177148445</v>
      </c>
      <c r="D42" s="1" t="s">
        <v>53</v>
      </c>
      <c r="E42" s="68">
        <v>0.2944604668946048</v>
      </c>
      <c r="G42" s="1" t="s">
        <v>53</v>
      </c>
      <c r="H42" s="148">
        <v>2.4978073470364976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workbookViewId="0" topLeftCell="A25">
      <selection activeCell="B45" sqref="B45:L45"/>
    </sheetView>
  </sheetViews>
  <sheetFormatPr defaultColWidth="9.28125" defaultRowHeight="15"/>
  <cols>
    <col min="1" max="1" width="3.7109375" style="1" customWidth="1"/>
    <col min="2" max="2" width="15.7109375" style="1" customWidth="1"/>
    <col min="3" max="6" width="6.7109375" style="1" customWidth="1"/>
    <col min="7" max="7" width="14.7109375" style="33" customWidth="1"/>
    <col min="8" max="11" width="6.7109375" style="1" customWidth="1"/>
    <col min="12" max="12" width="14.7109375" style="33" customWidth="1"/>
    <col min="13" max="16384" width="9.28125" style="1" customWidth="1"/>
  </cols>
  <sheetData>
    <row r="2" spans="2:12" ht="31.5" customHeight="1">
      <c r="B2" s="161" t="s">
        <v>118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ht="9.75" customHeight="1"/>
    <row r="4" spans="2:12" ht="39" customHeight="1">
      <c r="B4" s="34"/>
      <c r="C4" s="162" t="s">
        <v>81</v>
      </c>
      <c r="D4" s="162"/>
      <c r="E4" s="162"/>
      <c r="F4" s="162"/>
      <c r="G4" s="34" t="s">
        <v>82</v>
      </c>
      <c r="H4" s="162" t="s">
        <v>83</v>
      </c>
      <c r="I4" s="162"/>
      <c r="J4" s="162"/>
      <c r="K4" s="162"/>
      <c r="L4" s="34" t="s">
        <v>84</v>
      </c>
    </row>
    <row r="5" spans="2:13" ht="12">
      <c r="B5" s="38" t="s">
        <v>111</v>
      </c>
      <c r="C5" s="41">
        <v>17.572925821627774</v>
      </c>
      <c r="D5" s="43" t="s">
        <v>7</v>
      </c>
      <c r="E5" s="41">
        <v>16.15718550224874</v>
      </c>
      <c r="F5" s="43" t="s">
        <v>6</v>
      </c>
      <c r="G5" s="45">
        <v>33.730111323876514</v>
      </c>
      <c r="H5" s="41">
        <v>4.065441806576276</v>
      </c>
      <c r="I5" s="43" t="s">
        <v>1</v>
      </c>
      <c r="J5" s="41">
        <v>3.286861509744732</v>
      </c>
      <c r="K5" s="43" t="s">
        <v>0</v>
      </c>
      <c r="L5" s="45">
        <v>7.352303316321008</v>
      </c>
      <c r="M5" s="35"/>
    </row>
    <row r="6" spans="1:12" ht="12">
      <c r="A6" s="36"/>
      <c r="B6" s="88" t="s">
        <v>18</v>
      </c>
      <c r="C6" s="89">
        <v>14.568487099884496</v>
      </c>
      <c r="D6" s="90" t="s">
        <v>6</v>
      </c>
      <c r="E6" s="89">
        <v>13.843168368844589</v>
      </c>
      <c r="F6" s="90" t="s">
        <v>7</v>
      </c>
      <c r="G6" s="91">
        <v>28.411655468729087</v>
      </c>
      <c r="H6" s="89">
        <v>4.513921114446557</v>
      </c>
      <c r="I6" s="90" t="s">
        <v>1</v>
      </c>
      <c r="J6" s="89">
        <v>3.6536390273441346</v>
      </c>
      <c r="K6" s="90" t="s">
        <v>0</v>
      </c>
      <c r="L6" s="91">
        <v>8.167560141790691</v>
      </c>
    </row>
    <row r="7" spans="1:12" ht="12">
      <c r="A7" s="36"/>
      <c r="B7" s="88" t="s">
        <v>19</v>
      </c>
      <c r="C7" s="89">
        <v>25.45280657068994</v>
      </c>
      <c r="D7" s="90" t="s">
        <v>7</v>
      </c>
      <c r="E7" s="89">
        <v>22.277616233552973</v>
      </c>
      <c r="F7" s="90" t="s">
        <v>6</v>
      </c>
      <c r="G7" s="91">
        <v>47.73042280424291</v>
      </c>
      <c r="H7" s="89">
        <v>3.2842776765480544</v>
      </c>
      <c r="I7" s="90" t="s">
        <v>1</v>
      </c>
      <c r="J7" s="89">
        <v>2.9038454052449874</v>
      </c>
      <c r="K7" s="90" t="s">
        <v>0</v>
      </c>
      <c r="L7" s="91">
        <v>6.188123081793042</v>
      </c>
    </row>
    <row r="8" spans="1:12" ht="12">
      <c r="A8" s="36"/>
      <c r="B8" s="88" t="s">
        <v>21</v>
      </c>
      <c r="C8" s="89">
        <v>15.819796126872237</v>
      </c>
      <c r="D8" s="90" t="s">
        <v>6</v>
      </c>
      <c r="E8" s="89">
        <v>15.319688536476544</v>
      </c>
      <c r="F8" s="90" t="s">
        <v>7</v>
      </c>
      <c r="G8" s="91">
        <v>31.13948466334878</v>
      </c>
      <c r="H8" s="89">
        <v>5.5830660306211275</v>
      </c>
      <c r="I8" s="90" t="s">
        <v>1</v>
      </c>
      <c r="J8" s="89">
        <v>3.9732595573631513</v>
      </c>
      <c r="K8" s="90" t="s">
        <v>0</v>
      </c>
      <c r="L8" s="91">
        <v>9.55632558798428</v>
      </c>
    </row>
    <row r="9" spans="1:12" ht="12">
      <c r="A9" s="36"/>
      <c r="B9" s="88" t="s">
        <v>22</v>
      </c>
      <c r="C9" s="89">
        <v>20.210798518607355</v>
      </c>
      <c r="D9" s="90" t="s">
        <v>6</v>
      </c>
      <c r="E9" s="89">
        <v>15.26460703646196</v>
      </c>
      <c r="F9" s="90" t="s">
        <v>7</v>
      </c>
      <c r="G9" s="91">
        <v>35.475405555069315</v>
      </c>
      <c r="H9" s="89">
        <v>3.6018302792049974</v>
      </c>
      <c r="I9" s="90" t="s">
        <v>1</v>
      </c>
      <c r="J9" s="89">
        <v>2.036988836206068</v>
      </c>
      <c r="K9" s="90" t="s">
        <v>0</v>
      </c>
      <c r="L9" s="91">
        <v>5.638819115411065</v>
      </c>
    </row>
    <row r="10" spans="1:12" ht="12">
      <c r="A10" s="36"/>
      <c r="B10" s="88" t="s">
        <v>23</v>
      </c>
      <c r="C10" s="89">
        <v>13.392226606863325</v>
      </c>
      <c r="D10" s="90" t="s">
        <v>7</v>
      </c>
      <c r="E10" s="89">
        <v>12.930030765662877</v>
      </c>
      <c r="F10" s="90" t="s">
        <v>6</v>
      </c>
      <c r="G10" s="91">
        <v>26.322257372526202</v>
      </c>
      <c r="H10" s="89">
        <v>3.836922718943007</v>
      </c>
      <c r="I10" s="90" t="s">
        <v>1</v>
      </c>
      <c r="J10" s="89">
        <v>3.2298852482244693</v>
      </c>
      <c r="K10" s="90" t="s">
        <v>0</v>
      </c>
      <c r="L10" s="91">
        <v>7.066807967167476</v>
      </c>
    </row>
    <row r="11" spans="1:12" ht="12">
      <c r="A11" s="36"/>
      <c r="B11" s="88" t="s">
        <v>24</v>
      </c>
      <c r="C11" s="89">
        <v>15.113798546311658</v>
      </c>
      <c r="D11" s="90" t="s">
        <v>6</v>
      </c>
      <c r="E11" s="89">
        <v>13.040634248746782</v>
      </c>
      <c r="F11" s="90" t="s">
        <v>7</v>
      </c>
      <c r="G11" s="91">
        <v>28.15443279505844</v>
      </c>
      <c r="H11" s="89" t="s">
        <v>60</v>
      </c>
      <c r="I11" s="90" t="s">
        <v>1</v>
      </c>
      <c r="J11" s="89" t="s">
        <v>60</v>
      </c>
      <c r="K11" s="90" t="s">
        <v>0</v>
      </c>
      <c r="L11" s="91" t="s">
        <v>60</v>
      </c>
    </row>
    <row r="12" spans="1:12" ht="12">
      <c r="A12" s="36"/>
      <c r="B12" s="88" t="s">
        <v>25</v>
      </c>
      <c r="C12" s="89">
        <v>16.487029737743406</v>
      </c>
      <c r="D12" s="90" t="s">
        <v>6</v>
      </c>
      <c r="E12" s="89">
        <v>15.2481469949696</v>
      </c>
      <c r="F12" s="90" t="s">
        <v>7</v>
      </c>
      <c r="G12" s="91">
        <v>31.735176732713008</v>
      </c>
      <c r="H12" s="89">
        <v>4.956438478927554</v>
      </c>
      <c r="I12" s="90" t="s">
        <v>1</v>
      </c>
      <c r="J12" s="89">
        <v>3.336170559713042</v>
      </c>
      <c r="K12" s="90" t="s">
        <v>0</v>
      </c>
      <c r="L12" s="91">
        <v>8.292609038640595</v>
      </c>
    </row>
    <row r="13" spans="1:12" ht="12">
      <c r="A13" s="36"/>
      <c r="B13" s="88" t="s">
        <v>26</v>
      </c>
      <c r="C13" s="89">
        <v>23.077812516796467</v>
      </c>
      <c r="D13" s="90" t="s">
        <v>7</v>
      </c>
      <c r="E13" s="89">
        <v>20.340153424120082</v>
      </c>
      <c r="F13" s="90" t="s">
        <v>6</v>
      </c>
      <c r="G13" s="91">
        <v>43.417965940916545</v>
      </c>
      <c r="H13" s="89">
        <v>0.612757707045378</v>
      </c>
      <c r="I13" s="90" t="s">
        <v>1</v>
      </c>
      <c r="J13" s="89">
        <v>0.5170952928099672</v>
      </c>
      <c r="K13" s="90" t="s">
        <v>0</v>
      </c>
      <c r="L13" s="91">
        <v>1.1298529998553453</v>
      </c>
    </row>
    <row r="14" spans="1:12" ht="12">
      <c r="A14" s="36"/>
      <c r="B14" s="88" t="s">
        <v>27</v>
      </c>
      <c r="C14" s="89">
        <v>15.933593991820526</v>
      </c>
      <c r="D14" s="90" t="s">
        <v>7</v>
      </c>
      <c r="E14" s="89">
        <v>14.226088467450223</v>
      </c>
      <c r="F14" s="90" t="s">
        <v>6</v>
      </c>
      <c r="G14" s="91">
        <v>30.159682459270748</v>
      </c>
      <c r="H14" s="89">
        <v>4.204926817667989</v>
      </c>
      <c r="I14" s="90" t="s">
        <v>1</v>
      </c>
      <c r="J14" s="89">
        <v>3.4087688511830914</v>
      </c>
      <c r="K14" s="90" t="s">
        <v>0</v>
      </c>
      <c r="L14" s="91">
        <v>7.61369566885108</v>
      </c>
    </row>
    <row r="15" spans="1:12" ht="12">
      <c r="A15" s="36"/>
      <c r="B15" s="88" t="s">
        <v>28</v>
      </c>
      <c r="C15" s="89">
        <v>20.192022098949522</v>
      </c>
      <c r="D15" s="90" t="s">
        <v>7</v>
      </c>
      <c r="E15" s="89">
        <v>17.69122835259043</v>
      </c>
      <c r="F15" s="90" t="s">
        <v>6</v>
      </c>
      <c r="G15" s="91">
        <v>37.88325045153995</v>
      </c>
      <c r="H15" s="89">
        <v>4.108711586061068</v>
      </c>
      <c r="I15" s="90" t="s">
        <v>10</v>
      </c>
      <c r="J15" s="89">
        <v>3.459781929686124</v>
      </c>
      <c r="K15" s="90" t="s">
        <v>0</v>
      </c>
      <c r="L15" s="91">
        <v>7.568493515747192</v>
      </c>
    </row>
    <row r="16" spans="1:12" ht="12">
      <c r="A16" s="36"/>
      <c r="B16" s="88" t="s">
        <v>29</v>
      </c>
      <c r="C16" s="89">
        <v>30.570491544933486</v>
      </c>
      <c r="D16" s="90" t="s">
        <v>7</v>
      </c>
      <c r="E16" s="89">
        <v>28.055035330497958</v>
      </c>
      <c r="F16" s="90" t="s">
        <v>6</v>
      </c>
      <c r="G16" s="91">
        <v>58.62552687543145</v>
      </c>
      <c r="H16" s="89">
        <v>0.6330432480910614</v>
      </c>
      <c r="I16" s="90" t="s">
        <v>1</v>
      </c>
      <c r="J16" s="89">
        <v>0.5611753243692102</v>
      </c>
      <c r="K16" s="90" t="s">
        <v>0</v>
      </c>
      <c r="L16" s="91">
        <v>1.1942185724602716</v>
      </c>
    </row>
    <row r="17" spans="1:12" ht="12">
      <c r="A17" s="36"/>
      <c r="B17" s="88" t="s">
        <v>30</v>
      </c>
      <c r="C17" s="89">
        <v>20.41289800640747</v>
      </c>
      <c r="D17" s="90" t="s">
        <v>7</v>
      </c>
      <c r="E17" s="89">
        <v>17.55278943404296</v>
      </c>
      <c r="F17" s="90" t="s">
        <v>6</v>
      </c>
      <c r="G17" s="91">
        <v>37.96568744045043</v>
      </c>
      <c r="H17" s="89">
        <v>3.3296493231843702</v>
      </c>
      <c r="I17" s="90" t="s">
        <v>1</v>
      </c>
      <c r="J17" s="89">
        <v>3.0956146242066733</v>
      </c>
      <c r="K17" s="90" t="s">
        <v>0</v>
      </c>
      <c r="L17" s="91">
        <v>6.425263947391043</v>
      </c>
    </row>
    <row r="18" spans="1:12" ht="12">
      <c r="A18" s="36"/>
      <c r="B18" s="88" t="s">
        <v>31</v>
      </c>
      <c r="C18" s="89">
        <v>16.76119437135339</v>
      </c>
      <c r="D18" s="90" t="s">
        <v>7</v>
      </c>
      <c r="E18" s="89">
        <v>16.757971464526776</v>
      </c>
      <c r="F18" s="90" t="s">
        <v>6</v>
      </c>
      <c r="G18" s="91">
        <v>33.519165835880166</v>
      </c>
      <c r="H18" s="89">
        <v>1.3023681500972428</v>
      </c>
      <c r="I18" s="90" t="s">
        <v>0</v>
      </c>
      <c r="J18" s="89">
        <v>1.2692369294131107</v>
      </c>
      <c r="K18" s="90" t="s">
        <v>1</v>
      </c>
      <c r="L18" s="91">
        <v>2.5716050795103538</v>
      </c>
    </row>
    <row r="19" spans="1:12" ht="12">
      <c r="A19" s="36"/>
      <c r="B19" s="88" t="s">
        <v>32</v>
      </c>
      <c r="C19" s="89">
        <v>15.885562470737243</v>
      </c>
      <c r="D19" s="90" t="s">
        <v>6</v>
      </c>
      <c r="E19" s="89">
        <v>15.131388165922468</v>
      </c>
      <c r="F19" s="90" t="s">
        <v>7</v>
      </c>
      <c r="G19" s="91">
        <v>31.01695063665971</v>
      </c>
      <c r="H19" s="89">
        <v>4.204514023202114</v>
      </c>
      <c r="I19" s="90" t="s">
        <v>1</v>
      </c>
      <c r="J19" s="89">
        <v>3.7754299468287025</v>
      </c>
      <c r="K19" s="90" t="s">
        <v>0</v>
      </c>
      <c r="L19" s="91">
        <v>7.979943970030816</v>
      </c>
    </row>
    <row r="20" spans="1:12" ht="12">
      <c r="A20" s="36"/>
      <c r="B20" s="88" t="s">
        <v>33</v>
      </c>
      <c r="C20" s="89">
        <v>14.674097902548331</v>
      </c>
      <c r="D20" s="90" t="s">
        <v>6</v>
      </c>
      <c r="E20" s="89">
        <v>14.599195107721542</v>
      </c>
      <c r="F20" s="90" t="s">
        <v>7</v>
      </c>
      <c r="G20" s="91">
        <v>29.273293010269875</v>
      </c>
      <c r="H20" s="89">
        <v>4.896068810981615</v>
      </c>
      <c r="I20" s="90" t="s">
        <v>1</v>
      </c>
      <c r="J20" s="89">
        <v>4.702748500271889</v>
      </c>
      <c r="K20" s="90" t="s">
        <v>0</v>
      </c>
      <c r="L20" s="91">
        <v>9.598817311253505</v>
      </c>
    </row>
    <row r="21" spans="1:12" ht="12">
      <c r="A21" s="36"/>
      <c r="B21" s="92" t="s">
        <v>34</v>
      </c>
      <c r="C21" s="93">
        <v>16.88240350950503</v>
      </c>
      <c r="D21" s="94" t="s">
        <v>6</v>
      </c>
      <c r="E21" s="93">
        <v>15.904953643632952</v>
      </c>
      <c r="F21" s="94" t="s">
        <v>7</v>
      </c>
      <c r="G21" s="95">
        <v>32.78735715313798</v>
      </c>
      <c r="H21" s="93">
        <v>3.0131013568509886</v>
      </c>
      <c r="I21" s="94" t="s">
        <v>1</v>
      </c>
      <c r="J21" s="93">
        <v>2.724273635961355</v>
      </c>
      <c r="K21" s="94" t="s">
        <v>0</v>
      </c>
      <c r="L21" s="95">
        <v>5.737374992812343</v>
      </c>
    </row>
    <row r="22" spans="1:12" ht="12">
      <c r="A22" s="36"/>
      <c r="B22" s="88" t="s">
        <v>35</v>
      </c>
      <c r="C22" s="89">
        <v>16.420417103778146</v>
      </c>
      <c r="D22" s="90" t="s">
        <v>7</v>
      </c>
      <c r="E22" s="89">
        <v>15.935657697611655</v>
      </c>
      <c r="F22" s="90" t="s">
        <v>6</v>
      </c>
      <c r="G22" s="91">
        <v>32.3560748013898</v>
      </c>
      <c r="H22" s="89">
        <v>4.202576409433577</v>
      </c>
      <c r="I22" s="90" t="s">
        <v>1</v>
      </c>
      <c r="J22" s="89">
        <v>3.6816581394645205</v>
      </c>
      <c r="K22" s="90" t="s">
        <v>0</v>
      </c>
      <c r="L22" s="91">
        <v>7.884234548898098</v>
      </c>
    </row>
    <row r="23" spans="1:12" ht="12">
      <c r="A23" s="36"/>
      <c r="B23" s="88" t="s">
        <v>36</v>
      </c>
      <c r="C23" s="89">
        <v>13.348979259714222</v>
      </c>
      <c r="D23" s="90" t="s">
        <v>7</v>
      </c>
      <c r="E23" s="89">
        <v>12.083441207942444</v>
      </c>
      <c r="F23" s="90" t="s">
        <v>6</v>
      </c>
      <c r="G23" s="91">
        <v>25.432420467656666</v>
      </c>
      <c r="H23" s="89">
        <v>4.21045097733483</v>
      </c>
      <c r="I23" s="90" t="s">
        <v>1</v>
      </c>
      <c r="J23" s="89">
        <v>2.95015907016408</v>
      </c>
      <c r="K23" s="90" t="s">
        <v>0</v>
      </c>
      <c r="L23" s="91">
        <v>7.16061004749891</v>
      </c>
    </row>
    <row r="24" spans="1:12" ht="12">
      <c r="A24" s="36"/>
      <c r="B24" s="88" t="s">
        <v>37</v>
      </c>
      <c r="C24" s="89">
        <v>15.536091973109475</v>
      </c>
      <c r="D24" s="90" t="s">
        <v>7</v>
      </c>
      <c r="E24" s="89">
        <v>13.75657493515602</v>
      </c>
      <c r="F24" s="90" t="s">
        <v>6</v>
      </c>
      <c r="G24" s="91">
        <v>29.292666908265495</v>
      </c>
      <c r="H24" s="89">
        <v>3.6415678766803774</v>
      </c>
      <c r="I24" s="90" t="s">
        <v>1</v>
      </c>
      <c r="J24" s="89">
        <v>2.6042558793412054</v>
      </c>
      <c r="K24" s="90" t="s">
        <v>0</v>
      </c>
      <c r="L24" s="91">
        <v>6.245823756021583</v>
      </c>
    </row>
    <row r="25" spans="1:12" ht="12">
      <c r="A25" s="36"/>
      <c r="B25" s="88" t="s">
        <v>38</v>
      </c>
      <c r="C25" s="89">
        <v>14.918759595203646</v>
      </c>
      <c r="D25" s="90" t="s">
        <v>7</v>
      </c>
      <c r="E25" s="89">
        <v>13.020919482018742</v>
      </c>
      <c r="F25" s="90" t="s">
        <v>6</v>
      </c>
      <c r="G25" s="91">
        <v>27.9396790772224</v>
      </c>
      <c r="H25" s="89">
        <v>5.578069368372874</v>
      </c>
      <c r="I25" s="90" t="s">
        <v>4</v>
      </c>
      <c r="J25" s="89">
        <v>3.8683658168412807</v>
      </c>
      <c r="K25" s="90" t="s">
        <v>10</v>
      </c>
      <c r="L25" s="91">
        <v>9.446435185214154</v>
      </c>
    </row>
    <row r="26" spans="1:12" ht="12">
      <c r="A26" s="36"/>
      <c r="B26" s="88" t="s">
        <v>39</v>
      </c>
      <c r="C26" s="89">
        <v>14.401019349944297</v>
      </c>
      <c r="D26" s="90" t="s">
        <v>7</v>
      </c>
      <c r="E26" s="89">
        <v>14.186547029547913</v>
      </c>
      <c r="F26" s="90" t="s">
        <v>6</v>
      </c>
      <c r="G26" s="91">
        <v>28.58756637949221</v>
      </c>
      <c r="H26" s="89">
        <v>5.923396298137447</v>
      </c>
      <c r="I26" s="90" t="s">
        <v>1</v>
      </c>
      <c r="J26" s="89">
        <v>5.064733286028309</v>
      </c>
      <c r="K26" s="90" t="s">
        <v>0</v>
      </c>
      <c r="L26" s="91">
        <v>10.988129584165755</v>
      </c>
    </row>
    <row r="27" spans="1:12" ht="12">
      <c r="A27" s="36"/>
      <c r="B27" s="88" t="s">
        <v>40</v>
      </c>
      <c r="C27" s="89">
        <v>15.546793867916758</v>
      </c>
      <c r="D27" s="90" t="s">
        <v>7</v>
      </c>
      <c r="E27" s="89">
        <v>12.88855935305016</v>
      </c>
      <c r="F27" s="90" t="s">
        <v>6</v>
      </c>
      <c r="G27" s="91">
        <v>28.435353220966917</v>
      </c>
      <c r="H27" s="89">
        <v>4.117368675063221</v>
      </c>
      <c r="I27" s="90" t="s">
        <v>1</v>
      </c>
      <c r="J27" s="89">
        <v>2.8771856307073693</v>
      </c>
      <c r="K27" s="90" t="s">
        <v>0</v>
      </c>
      <c r="L27" s="91">
        <v>6.99455430577059</v>
      </c>
    </row>
    <row r="28" spans="1:12" ht="12">
      <c r="A28" s="36"/>
      <c r="B28" s="88" t="s">
        <v>41</v>
      </c>
      <c r="C28" s="89">
        <v>17.438624537323026</v>
      </c>
      <c r="D28" s="90" t="s">
        <v>7</v>
      </c>
      <c r="E28" s="89">
        <v>14.894969751368988</v>
      </c>
      <c r="F28" s="90" t="s">
        <v>6</v>
      </c>
      <c r="G28" s="91">
        <v>32.33359428869201</v>
      </c>
      <c r="H28" s="89">
        <v>4.534488274957336</v>
      </c>
      <c r="I28" s="90" t="s">
        <v>0</v>
      </c>
      <c r="J28" s="89">
        <v>4.479544966443339</v>
      </c>
      <c r="K28" s="90" t="s">
        <v>1</v>
      </c>
      <c r="L28" s="91">
        <v>9.014033241400675</v>
      </c>
    </row>
    <row r="29" spans="1:12" ht="12">
      <c r="A29" s="36"/>
      <c r="B29" s="88" t="s">
        <v>42</v>
      </c>
      <c r="C29" s="89">
        <v>19.475641132428205</v>
      </c>
      <c r="D29" s="90" t="s">
        <v>7</v>
      </c>
      <c r="E29" s="89">
        <v>17.089049512627266</v>
      </c>
      <c r="F29" s="90" t="s">
        <v>6</v>
      </c>
      <c r="G29" s="91">
        <v>36.56469064505547</v>
      </c>
      <c r="H29" s="89">
        <v>4.148908848599272</v>
      </c>
      <c r="I29" s="90" t="s">
        <v>10</v>
      </c>
      <c r="J29" s="89">
        <v>3.6267852937758818</v>
      </c>
      <c r="K29" s="90" t="s">
        <v>0</v>
      </c>
      <c r="L29" s="91">
        <v>7.775694142375154</v>
      </c>
    </row>
    <row r="30" spans="1:12" ht="12">
      <c r="A30" s="36"/>
      <c r="B30" s="88" t="s">
        <v>43</v>
      </c>
      <c r="C30" s="89">
        <v>14.876552062632111</v>
      </c>
      <c r="D30" s="90" t="s">
        <v>7</v>
      </c>
      <c r="E30" s="89">
        <v>14.14878957152872</v>
      </c>
      <c r="F30" s="90" t="s">
        <v>6</v>
      </c>
      <c r="G30" s="91">
        <v>29.02534163416083</v>
      </c>
      <c r="H30" s="89">
        <v>5.403363190733616</v>
      </c>
      <c r="I30" s="90" t="s">
        <v>1</v>
      </c>
      <c r="J30" s="89">
        <v>3.8849576505718084</v>
      </c>
      <c r="K30" s="90" t="s">
        <v>0</v>
      </c>
      <c r="L30" s="91">
        <v>9.288320841305424</v>
      </c>
    </row>
    <row r="31" spans="1:12" ht="12">
      <c r="A31" s="36"/>
      <c r="B31" s="88" t="s">
        <v>44</v>
      </c>
      <c r="C31" s="89">
        <v>14.88884967976566</v>
      </c>
      <c r="D31" s="90" t="s">
        <v>6</v>
      </c>
      <c r="E31" s="89">
        <v>10.57009480951933</v>
      </c>
      <c r="F31" s="90" t="s">
        <v>7</v>
      </c>
      <c r="G31" s="91">
        <v>25.45894448928499</v>
      </c>
      <c r="H31" s="89">
        <v>6.478120874878786</v>
      </c>
      <c r="I31" s="90" t="s">
        <v>1</v>
      </c>
      <c r="J31" s="89">
        <v>4.660037317351618</v>
      </c>
      <c r="K31" s="90" t="s">
        <v>0</v>
      </c>
      <c r="L31" s="91">
        <v>11.138158192230403</v>
      </c>
    </row>
    <row r="32" spans="1:12" ht="12">
      <c r="A32" s="36"/>
      <c r="B32" s="96" t="s">
        <v>45</v>
      </c>
      <c r="C32" s="97">
        <v>20.625914587128005</v>
      </c>
      <c r="D32" s="98" t="s">
        <v>6</v>
      </c>
      <c r="E32" s="97">
        <v>14.079006312210144</v>
      </c>
      <c r="F32" s="98" t="s">
        <v>7</v>
      </c>
      <c r="G32" s="99">
        <v>34.70492089933815</v>
      </c>
      <c r="H32" s="97">
        <v>4.771491874531201</v>
      </c>
      <c r="I32" s="98" t="s">
        <v>1</v>
      </c>
      <c r="J32" s="97">
        <v>3.8364544579469153</v>
      </c>
      <c r="K32" s="98" t="s">
        <v>0</v>
      </c>
      <c r="L32" s="99">
        <v>8.607946332478116</v>
      </c>
    </row>
    <row r="33" spans="1:12" ht="12">
      <c r="A33" s="36"/>
      <c r="B33" s="88" t="s">
        <v>47</v>
      </c>
      <c r="C33" s="89">
        <v>17.526217393564956</v>
      </c>
      <c r="D33" s="90" t="s">
        <v>6</v>
      </c>
      <c r="E33" s="89">
        <v>16.640680985353526</v>
      </c>
      <c r="F33" s="90" t="s">
        <v>7</v>
      </c>
      <c r="G33" s="91">
        <v>34.16689837891848</v>
      </c>
      <c r="H33" s="89">
        <v>4.481021071120967</v>
      </c>
      <c r="I33" s="90" t="s">
        <v>1</v>
      </c>
      <c r="J33" s="89">
        <v>2.726202021435079</v>
      </c>
      <c r="K33" s="90" t="s">
        <v>0</v>
      </c>
      <c r="L33" s="91">
        <v>7.207223092556045</v>
      </c>
    </row>
    <row r="34" spans="1:12" ht="12">
      <c r="A34" s="36"/>
      <c r="B34" s="88" t="s">
        <v>48</v>
      </c>
      <c r="C34" s="89">
        <v>13.093666378337913</v>
      </c>
      <c r="D34" s="90" t="s">
        <v>7</v>
      </c>
      <c r="E34" s="89">
        <v>12.488175991825628</v>
      </c>
      <c r="F34" s="90" t="s">
        <v>6</v>
      </c>
      <c r="G34" s="91">
        <v>25.581842370163542</v>
      </c>
      <c r="H34" s="89">
        <v>5.124158408829942</v>
      </c>
      <c r="I34" s="90" t="s">
        <v>3</v>
      </c>
      <c r="J34" s="89">
        <v>4.771587983266815</v>
      </c>
      <c r="K34" s="90" t="s">
        <v>10</v>
      </c>
      <c r="L34" s="91">
        <v>9.895746392096758</v>
      </c>
    </row>
    <row r="35" spans="1:12" ht="12">
      <c r="A35" s="36"/>
      <c r="B35" s="88" t="s">
        <v>49</v>
      </c>
      <c r="C35" s="89">
        <v>18.482105197541774</v>
      </c>
      <c r="D35" s="90" t="s">
        <v>6</v>
      </c>
      <c r="E35" s="89">
        <v>14.278454617870405</v>
      </c>
      <c r="F35" s="90" t="s">
        <v>7</v>
      </c>
      <c r="G35" s="91">
        <v>32.76055981541218</v>
      </c>
      <c r="H35" s="89">
        <v>4.7261489502893586</v>
      </c>
      <c r="I35" s="90" t="s">
        <v>11</v>
      </c>
      <c r="J35" s="89">
        <v>3.2650446087786387</v>
      </c>
      <c r="K35" s="90" t="s">
        <v>0</v>
      </c>
      <c r="L35" s="91">
        <v>7.991193559067997</v>
      </c>
    </row>
    <row r="36" spans="1:12" ht="12">
      <c r="A36" s="36"/>
      <c r="B36" s="88" t="s">
        <v>93</v>
      </c>
      <c r="C36" s="89" t="s">
        <v>20</v>
      </c>
      <c r="D36" s="90" t="s">
        <v>20</v>
      </c>
      <c r="E36" s="89" t="s">
        <v>20</v>
      </c>
      <c r="F36" s="90" t="s">
        <v>20</v>
      </c>
      <c r="G36" s="91" t="s">
        <v>20</v>
      </c>
      <c r="H36" s="89" t="s">
        <v>20</v>
      </c>
      <c r="I36" s="90" t="s">
        <v>20</v>
      </c>
      <c r="J36" s="89" t="s">
        <v>20</v>
      </c>
      <c r="K36" s="90" t="s">
        <v>20</v>
      </c>
      <c r="L36" s="91" t="s">
        <v>20</v>
      </c>
    </row>
    <row r="37" spans="1:12" ht="12">
      <c r="A37" s="36"/>
      <c r="B37" s="39" t="s">
        <v>46</v>
      </c>
      <c r="C37" s="42" t="s">
        <v>20</v>
      </c>
      <c r="D37" s="44" t="s">
        <v>20</v>
      </c>
      <c r="E37" s="42" t="s">
        <v>20</v>
      </c>
      <c r="F37" s="44" t="s">
        <v>20</v>
      </c>
      <c r="G37" s="47" t="s">
        <v>20</v>
      </c>
      <c r="H37" s="42" t="s">
        <v>20</v>
      </c>
      <c r="I37" s="44" t="s">
        <v>20</v>
      </c>
      <c r="J37" s="42" t="s">
        <v>20</v>
      </c>
      <c r="K37" s="44" t="s">
        <v>20</v>
      </c>
      <c r="L37" s="99" t="s">
        <v>20</v>
      </c>
    </row>
    <row r="38" spans="2:12" ht="11.7" customHeight="1">
      <c r="B38" s="88" t="s">
        <v>50</v>
      </c>
      <c r="C38" s="89">
        <v>24.185264293529617</v>
      </c>
      <c r="D38" s="90" t="s">
        <v>7</v>
      </c>
      <c r="E38" s="89">
        <v>22.033536205300933</v>
      </c>
      <c r="F38" s="90" t="s">
        <v>6</v>
      </c>
      <c r="G38" s="91">
        <v>46.21880049883055</v>
      </c>
      <c r="H38" s="89">
        <v>1.5354425035695303</v>
      </c>
      <c r="I38" s="90" t="s">
        <v>1</v>
      </c>
      <c r="J38" s="89">
        <v>1.2834783930464022</v>
      </c>
      <c r="K38" s="90" t="s">
        <v>0</v>
      </c>
      <c r="L38" s="91">
        <v>2.8189208966159325</v>
      </c>
    </row>
    <row r="39" spans="2:12" ht="12">
      <c r="B39" s="100" t="s">
        <v>51</v>
      </c>
      <c r="C39" s="101">
        <v>16.63110863071533</v>
      </c>
      <c r="D39" s="102" t="s">
        <v>7</v>
      </c>
      <c r="E39" s="101">
        <v>15.458297674592336</v>
      </c>
      <c r="F39" s="102" t="s">
        <v>6</v>
      </c>
      <c r="G39" s="103">
        <v>32.08940630530767</v>
      </c>
      <c r="H39" s="101">
        <v>4.334638104518654</v>
      </c>
      <c r="I39" s="102" t="s">
        <v>0</v>
      </c>
      <c r="J39" s="101">
        <v>4.040048382365705</v>
      </c>
      <c r="K39" s="102" t="s">
        <v>1</v>
      </c>
      <c r="L39" s="103">
        <v>8.37468648688436</v>
      </c>
    </row>
    <row r="40" spans="2:12" ht="12">
      <c r="B40" s="100" t="s">
        <v>58</v>
      </c>
      <c r="C40" s="101">
        <v>25.105831422986647</v>
      </c>
      <c r="D40" s="102" t="s">
        <v>7</v>
      </c>
      <c r="E40" s="101">
        <v>20.912012515761504</v>
      </c>
      <c r="F40" s="102" t="s">
        <v>6</v>
      </c>
      <c r="G40" s="103">
        <v>46.01784393874815</v>
      </c>
      <c r="H40" s="101">
        <v>2.927965726775226</v>
      </c>
      <c r="I40" s="102" t="s">
        <v>0</v>
      </c>
      <c r="J40" s="101">
        <v>2.7084074481726836</v>
      </c>
      <c r="K40" s="102" t="s">
        <v>1</v>
      </c>
      <c r="L40" s="103">
        <v>5.636373174947909</v>
      </c>
    </row>
    <row r="41" spans="2:14" ht="12">
      <c r="B41" s="100" t="s">
        <v>52</v>
      </c>
      <c r="C41" s="101">
        <v>13.569569771639852</v>
      </c>
      <c r="D41" s="102" t="s">
        <v>7</v>
      </c>
      <c r="E41" s="101">
        <v>11.031485316414948</v>
      </c>
      <c r="F41" s="102" t="s">
        <v>6</v>
      </c>
      <c r="G41" s="103">
        <v>24.6010550880548</v>
      </c>
      <c r="H41" s="101">
        <v>5.771389313054398</v>
      </c>
      <c r="I41" s="102" t="s">
        <v>0</v>
      </c>
      <c r="J41" s="101">
        <v>5.399002891892795</v>
      </c>
      <c r="K41" s="102" t="s">
        <v>1</v>
      </c>
      <c r="L41" s="103">
        <v>11.170392204947191</v>
      </c>
      <c r="N41" s="46"/>
    </row>
    <row r="42" spans="2:12" ht="15" customHeight="1">
      <c r="B42" s="40" t="s">
        <v>59</v>
      </c>
      <c r="C42" s="42" t="s">
        <v>20</v>
      </c>
      <c r="D42" s="44" t="s">
        <v>20</v>
      </c>
      <c r="E42" s="42" t="s">
        <v>20</v>
      </c>
      <c r="F42" s="44" t="s">
        <v>20</v>
      </c>
      <c r="G42" s="47" t="s">
        <v>20</v>
      </c>
      <c r="H42" s="42" t="s">
        <v>20</v>
      </c>
      <c r="I42" s="44" t="s">
        <v>20</v>
      </c>
      <c r="J42" s="42" t="s">
        <v>20</v>
      </c>
      <c r="K42" s="44" t="s">
        <v>20</v>
      </c>
      <c r="L42" s="99" t="s">
        <v>20</v>
      </c>
    </row>
    <row r="43" spans="2:12" ht="12">
      <c r="B43" s="39" t="s">
        <v>53</v>
      </c>
      <c r="C43" s="42">
        <v>14.838946891380003</v>
      </c>
      <c r="D43" s="44" t="s">
        <v>7</v>
      </c>
      <c r="E43" s="42">
        <v>14.60709979808048</v>
      </c>
      <c r="F43" s="44" t="s">
        <v>6</v>
      </c>
      <c r="G43" s="47">
        <v>29.44604668946048</v>
      </c>
      <c r="H43" s="42">
        <v>5.636278573199795</v>
      </c>
      <c r="I43" s="44" t="s">
        <v>3</v>
      </c>
      <c r="J43" s="42">
        <v>5.046399957002015</v>
      </c>
      <c r="K43" s="44" t="s">
        <v>1</v>
      </c>
      <c r="L43" s="47">
        <v>10.682678530201809</v>
      </c>
    </row>
    <row r="44" spans="2:12" ht="13.8" customHeight="1">
      <c r="B44" s="13" t="s">
        <v>54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22.8" customHeight="1">
      <c r="B45" s="163" t="s">
        <v>117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</row>
    <row r="46" ht="14.4" customHeight="1">
      <c r="B46" s="139" t="s">
        <v>85</v>
      </c>
    </row>
  </sheetData>
  <mergeCells count="4">
    <mergeCell ref="B2:L2"/>
    <mergeCell ref="C4:F4"/>
    <mergeCell ref="H4:K4"/>
    <mergeCell ref="B45:L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"/>
  <sheetViews>
    <sheetView showGridLines="0" workbookViewId="0" topLeftCell="A19"/>
  </sheetViews>
  <sheetFormatPr defaultColWidth="9.28125" defaultRowHeight="15"/>
  <cols>
    <col min="1" max="1" width="4.7109375" style="1" customWidth="1"/>
    <col min="2" max="2" width="21.421875" style="1" customWidth="1"/>
    <col min="3" max="3" width="13.421875" style="1" customWidth="1"/>
    <col min="4" max="4" width="8.57421875" style="33" customWidth="1"/>
    <col min="5" max="5" width="13.421875" style="1" customWidth="1"/>
    <col min="6" max="6" width="8.57421875" style="33" customWidth="1"/>
    <col min="7" max="7" width="12.57421875" style="33" customWidth="1"/>
    <col min="8" max="16384" width="9.28125" style="1" customWidth="1"/>
  </cols>
  <sheetData>
    <row r="2" spans="2:7" ht="17.4" customHeight="1">
      <c r="B2" s="161" t="s">
        <v>113</v>
      </c>
      <c r="C2" s="161"/>
      <c r="D2" s="161"/>
      <c r="E2" s="161"/>
      <c r="F2" s="161"/>
      <c r="G2" s="161"/>
    </row>
    <row r="3" ht="7.5" customHeight="1"/>
    <row r="4" spans="2:7" ht="28.5" customHeight="1">
      <c r="B4" s="2"/>
      <c r="C4" s="164" t="s">
        <v>89</v>
      </c>
      <c r="D4" s="164"/>
      <c r="E4" s="164" t="s">
        <v>90</v>
      </c>
      <c r="F4" s="164"/>
      <c r="G4" s="141" t="s">
        <v>91</v>
      </c>
    </row>
    <row r="5" spans="2:7" ht="12">
      <c r="B5" s="38" t="s">
        <v>111</v>
      </c>
      <c r="C5" s="71">
        <v>478428377</v>
      </c>
      <c r="D5" s="73" t="s">
        <v>7</v>
      </c>
      <c r="E5" s="71">
        <v>89485828</v>
      </c>
      <c r="F5" s="43" t="s">
        <v>0</v>
      </c>
      <c r="G5" s="45">
        <v>5.346415043508342</v>
      </c>
    </row>
    <row r="6" spans="1:7" ht="12">
      <c r="A6" s="69"/>
      <c r="B6" s="88" t="s">
        <v>18</v>
      </c>
      <c r="C6" s="104">
        <v>6247476</v>
      </c>
      <c r="D6" s="105" t="s">
        <v>6</v>
      </c>
      <c r="E6" s="104">
        <v>1566808</v>
      </c>
      <c r="F6" s="90" t="s">
        <v>0</v>
      </c>
      <c r="G6" s="91">
        <v>3.9873909247335986</v>
      </c>
    </row>
    <row r="7" spans="1:7" ht="12">
      <c r="A7" s="69"/>
      <c r="B7" s="88" t="s">
        <v>19</v>
      </c>
      <c r="C7" s="104">
        <v>6152781</v>
      </c>
      <c r="D7" s="105" t="s">
        <v>7</v>
      </c>
      <c r="E7" s="104">
        <v>701955</v>
      </c>
      <c r="F7" s="90" t="s">
        <v>0</v>
      </c>
      <c r="G7" s="91">
        <v>8.765207171399876</v>
      </c>
    </row>
    <row r="8" spans="1:7" ht="12">
      <c r="A8" s="69"/>
      <c r="B8" s="88" t="s">
        <v>21</v>
      </c>
      <c r="C8" s="104">
        <v>8004708</v>
      </c>
      <c r="D8" s="105" t="s">
        <v>6</v>
      </c>
      <c r="E8" s="104">
        <v>2010442</v>
      </c>
      <c r="F8" s="90" t="s">
        <v>0</v>
      </c>
      <c r="G8" s="91">
        <v>3.981566242647139</v>
      </c>
    </row>
    <row r="9" spans="1:7" ht="12">
      <c r="A9" s="69"/>
      <c r="B9" s="88" t="s">
        <v>22</v>
      </c>
      <c r="C9" s="104">
        <v>7788959</v>
      </c>
      <c r="D9" s="105" t="s">
        <v>6</v>
      </c>
      <c r="E9" s="104">
        <v>785027</v>
      </c>
      <c r="F9" s="90" t="s">
        <v>0</v>
      </c>
      <c r="G9" s="91">
        <v>9.921899501545807</v>
      </c>
    </row>
    <row r="10" spans="1:7" ht="12">
      <c r="A10" s="69"/>
      <c r="B10" s="88" t="s">
        <v>23</v>
      </c>
      <c r="C10" s="104">
        <v>53623688</v>
      </c>
      <c r="D10" s="105" t="s">
        <v>7</v>
      </c>
      <c r="E10" s="104">
        <v>12932753</v>
      </c>
      <c r="F10" s="90" t="s">
        <v>0</v>
      </c>
      <c r="G10" s="91">
        <v>4.146347494613096</v>
      </c>
    </row>
    <row r="11" spans="1:7" ht="12">
      <c r="A11" s="69"/>
      <c r="B11" s="88" t="s">
        <v>24</v>
      </c>
      <c r="C11" s="104">
        <v>899495</v>
      </c>
      <c r="D11" s="105" t="s">
        <v>6</v>
      </c>
      <c r="E11" s="104">
        <v>293558</v>
      </c>
      <c r="F11" s="90" t="s">
        <v>0</v>
      </c>
      <c r="G11" s="91">
        <v>3.064113394967945</v>
      </c>
    </row>
    <row r="12" spans="1:7" ht="12">
      <c r="A12" s="69"/>
      <c r="B12" s="88" t="s">
        <v>25</v>
      </c>
      <c r="C12" s="104">
        <v>5759056</v>
      </c>
      <c r="D12" s="105" t="s">
        <v>6</v>
      </c>
      <c r="E12" s="104">
        <v>1165352</v>
      </c>
      <c r="F12" s="90" t="s">
        <v>0</v>
      </c>
      <c r="G12" s="91">
        <v>4.941902532453714</v>
      </c>
    </row>
    <row r="13" spans="1:7" ht="12">
      <c r="A13" s="69"/>
      <c r="B13" s="88" t="s">
        <v>26</v>
      </c>
      <c r="C13" s="104">
        <v>30600851</v>
      </c>
      <c r="D13" s="105" t="s">
        <v>7</v>
      </c>
      <c r="E13" s="104">
        <v>685661</v>
      </c>
      <c r="F13" s="90" t="s">
        <v>0</v>
      </c>
      <c r="G13" s="91">
        <v>44.629709141981245</v>
      </c>
    </row>
    <row r="14" spans="1:7" ht="12">
      <c r="A14" s="69"/>
      <c r="B14" s="88" t="s">
        <v>27</v>
      </c>
      <c r="C14" s="104">
        <v>71959265</v>
      </c>
      <c r="D14" s="105" t="s">
        <v>7</v>
      </c>
      <c r="E14" s="104">
        <v>15394675</v>
      </c>
      <c r="F14" s="90" t="s">
        <v>0</v>
      </c>
      <c r="G14" s="91">
        <v>4.674295819820815</v>
      </c>
    </row>
    <row r="15" spans="1:7" ht="12">
      <c r="A15" s="69"/>
      <c r="B15" s="88" t="s">
        <v>28</v>
      </c>
      <c r="C15" s="104">
        <v>89615467</v>
      </c>
      <c r="D15" s="105" t="s">
        <v>7</v>
      </c>
      <c r="E15" s="104">
        <v>15355073</v>
      </c>
      <c r="F15" s="90" t="s">
        <v>0</v>
      </c>
      <c r="G15" s="91">
        <v>5.836212370986448</v>
      </c>
    </row>
    <row r="16" spans="1:7" ht="12">
      <c r="A16" s="69"/>
      <c r="B16" s="88" t="s">
        <v>29</v>
      </c>
      <c r="C16" s="104">
        <v>27515088</v>
      </c>
      <c r="D16" s="105" t="s">
        <v>7</v>
      </c>
      <c r="E16" s="104">
        <v>505088</v>
      </c>
      <c r="F16" s="90" t="s">
        <v>0</v>
      </c>
      <c r="G16" s="91">
        <v>54.47582995438419</v>
      </c>
    </row>
    <row r="17" spans="1:7" ht="12">
      <c r="A17" s="69"/>
      <c r="B17" s="88" t="s">
        <v>30</v>
      </c>
      <c r="C17" s="104">
        <v>80882838</v>
      </c>
      <c r="D17" s="105" t="s">
        <v>7</v>
      </c>
      <c r="E17" s="104">
        <v>12265877</v>
      </c>
      <c r="F17" s="90" t="s">
        <v>0</v>
      </c>
      <c r="G17" s="91">
        <v>6.594134116948996</v>
      </c>
    </row>
    <row r="18" spans="1:7" ht="12">
      <c r="A18" s="69"/>
      <c r="B18" s="88" t="s">
        <v>31</v>
      </c>
      <c r="C18" s="104">
        <v>2563918</v>
      </c>
      <c r="D18" s="105" t="s">
        <v>7</v>
      </c>
      <c r="E18" s="104">
        <v>194152</v>
      </c>
      <c r="F18" s="90" t="s">
        <v>1</v>
      </c>
      <c r="G18" s="91">
        <v>13.205725411018172</v>
      </c>
    </row>
    <row r="19" spans="1:7" ht="12">
      <c r="A19" s="69"/>
      <c r="B19" s="88" t="s">
        <v>32</v>
      </c>
      <c r="C19" s="104">
        <v>616824</v>
      </c>
      <c r="D19" s="105" t="s">
        <v>6</v>
      </c>
      <c r="E19" s="104">
        <v>146597</v>
      </c>
      <c r="F19" s="90" t="s">
        <v>0</v>
      </c>
      <c r="G19" s="91">
        <v>4.207616799798086</v>
      </c>
    </row>
    <row r="20" spans="1:7" ht="12">
      <c r="A20" s="69"/>
      <c r="B20" s="88" t="s">
        <v>33</v>
      </c>
      <c r="C20" s="104">
        <v>1184659</v>
      </c>
      <c r="D20" s="105" t="s">
        <v>6</v>
      </c>
      <c r="E20" s="104">
        <v>379659</v>
      </c>
      <c r="F20" s="90" t="s">
        <v>0</v>
      </c>
      <c r="G20" s="91">
        <v>3.1203237642199975</v>
      </c>
    </row>
    <row r="21" spans="1:7" ht="12">
      <c r="A21" s="69"/>
      <c r="B21" s="92" t="s">
        <v>34</v>
      </c>
      <c r="C21" s="106">
        <v>472697</v>
      </c>
      <c r="D21" s="107" t="s">
        <v>6</v>
      </c>
      <c r="E21" s="106">
        <v>76278</v>
      </c>
      <c r="F21" s="94" t="s">
        <v>0</v>
      </c>
      <c r="G21" s="95">
        <v>6.197029287605862</v>
      </c>
    </row>
    <row r="22" spans="1:7" ht="12">
      <c r="A22" s="69"/>
      <c r="B22" s="88" t="s">
        <v>35</v>
      </c>
      <c r="C22" s="104">
        <v>4314582</v>
      </c>
      <c r="D22" s="105" t="s">
        <v>7</v>
      </c>
      <c r="E22" s="104">
        <v>967382</v>
      </c>
      <c r="F22" s="90" t="s">
        <v>0</v>
      </c>
      <c r="G22" s="91">
        <v>4.460060245073818</v>
      </c>
    </row>
    <row r="23" spans="1:7" ht="12">
      <c r="A23" s="69"/>
      <c r="B23" s="88" t="s">
        <v>36</v>
      </c>
      <c r="C23" s="104">
        <v>1096693</v>
      </c>
      <c r="D23" s="105" t="s">
        <v>7</v>
      </c>
      <c r="E23" s="104">
        <v>242372</v>
      </c>
      <c r="F23" s="90" t="s">
        <v>0</v>
      </c>
      <c r="G23" s="91">
        <v>4.524833726668097</v>
      </c>
    </row>
    <row r="24" spans="1:7" ht="12">
      <c r="A24" s="69"/>
      <c r="B24" s="88" t="s">
        <v>37</v>
      </c>
      <c r="C24" s="104">
        <v>19939796</v>
      </c>
      <c r="D24" s="105" t="s">
        <v>7</v>
      </c>
      <c r="E24" s="104">
        <v>3342432</v>
      </c>
      <c r="F24" s="90" t="s">
        <v>0</v>
      </c>
      <c r="G24" s="91">
        <v>5.965654948253248</v>
      </c>
    </row>
    <row r="25" spans="1:7" ht="12">
      <c r="A25" s="69"/>
      <c r="B25" s="88" t="s">
        <v>38</v>
      </c>
      <c r="C25" s="104">
        <v>17165927</v>
      </c>
      <c r="D25" s="105" t="s">
        <v>7</v>
      </c>
      <c r="E25" s="104">
        <v>4451046</v>
      </c>
      <c r="F25" s="90" t="s">
        <v>10</v>
      </c>
      <c r="G25" s="91">
        <v>3.856605166515916</v>
      </c>
    </row>
    <row r="26" spans="1:7" ht="12">
      <c r="A26" s="69"/>
      <c r="B26" s="88" t="s">
        <v>39</v>
      </c>
      <c r="C26" s="104">
        <v>12954264</v>
      </c>
      <c r="D26" s="105" t="s">
        <v>7</v>
      </c>
      <c r="E26" s="104">
        <v>4555920</v>
      </c>
      <c r="F26" s="90" t="s">
        <v>0</v>
      </c>
      <c r="G26" s="91">
        <v>2.8433914555128275</v>
      </c>
    </row>
    <row r="27" spans="1:7" ht="12">
      <c r="A27" s="69"/>
      <c r="B27" s="88" t="s">
        <v>40</v>
      </c>
      <c r="C27" s="104">
        <v>11949207</v>
      </c>
      <c r="D27" s="105" t="s">
        <v>7</v>
      </c>
      <c r="E27" s="104">
        <v>2211394</v>
      </c>
      <c r="F27" s="90" t="s">
        <v>0</v>
      </c>
      <c r="G27" s="91">
        <v>5.403472651187441</v>
      </c>
    </row>
    <row r="28" spans="1:7" ht="12">
      <c r="A28" s="69"/>
      <c r="B28" s="88" t="s">
        <v>41</v>
      </c>
      <c r="C28" s="104">
        <v>4241006</v>
      </c>
      <c r="D28" s="105" t="s">
        <v>7</v>
      </c>
      <c r="E28" s="104">
        <v>1089408</v>
      </c>
      <c r="F28" s="90" t="s">
        <v>1</v>
      </c>
      <c r="G28" s="91">
        <v>3.892945526377629</v>
      </c>
    </row>
    <row r="29" spans="1:7" ht="12">
      <c r="A29" s="69"/>
      <c r="B29" s="88" t="s">
        <v>42</v>
      </c>
      <c r="C29" s="104">
        <v>3030282</v>
      </c>
      <c r="D29" s="105" t="s">
        <v>7</v>
      </c>
      <c r="E29" s="104">
        <v>564304</v>
      </c>
      <c r="F29" s="90" t="s">
        <v>0</v>
      </c>
      <c r="G29" s="91">
        <v>5.3699459865604355</v>
      </c>
    </row>
    <row r="30" spans="1:7" ht="12">
      <c r="A30" s="69"/>
      <c r="B30" s="88" t="s">
        <v>43</v>
      </c>
      <c r="C30" s="104">
        <v>1837077</v>
      </c>
      <c r="D30" s="105" t="s">
        <v>7</v>
      </c>
      <c r="E30" s="104">
        <v>479746</v>
      </c>
      <c r="F30" s="90" t="s">
        <v>0</v>
      </c>
      <c r="G30" s="91">
        <v>3.829270072079809</v>
      </c>
    </row>
    <row r="31" spans="1:7" ht="12">
      <c r="A31" s="69"/>
      <c r="B31" s="88" t="s">
        <v>44</v>
      </c>
      <c r="C31" s="104">
        <v>3256389</v>
      </c>
      <c r="D31" s="105" t="s">
        <v>6</v>
      </c>
      <c r="E31" s="104">
        <v>1019212</v>
      </c>
      <c r="F31" s="90" t="s">
        <v>0</v>
      </c>
      <c r="G31" s="91">
        <v>3.195006534459955</v>
      </c>
    </row>
    <row r="32" spans="1:7" ht="12">
      <c r="A32" s="69"/>
      <c r="B32" s="96" t="s">
        <v>45</v>
      </c>
      <c r="C32" s="108">
        <v>12891519</v>
      </c>
      <c r="D32" s="109" t="s">
        <v>6</v>
      </c>
      <c r="E32" s="108">
        <v>2397844</v>
      </c>
      <c r="F32" s="98" t="s">
        <v>0</v>
      </c>
      <c r="G32" s="99">
        <v>5.376295955867021</v>
      </c>
    </row>
    <row r="33" spans="1:7" ht="12">
      <c r="A33" s="69"/>
      <c r="B33" s="88" t="s">
        <v>47</v>
      </c>
      <c r="C33" s="104">
        <v>1550576</v>
      </c>
      <c r="D33" s="105" t="s">
        <v>6</v>
      </c>
      <c r="E33" s="104">
        <v>241192</v>
      </c>
      <c r="F33" s="90" t="s">
        <v>0</v>
      </c>
      <c r="G33" s="91">
        <v>6.428803608743242</v>
      </c>
    </row>
    <row r="34" spans="1:7" ht="12">
      <c r="A34" s="69"/>
      <c r="B34" s="88" t="s">
        <v>48</v>
      </c>
      <c r="C34" s="104">
        <v>25885</v>
      </c>
      <c r="D34" s="105" t="s">
        <v>7</v>
      </c>
      <c r="E34" s="104">
        <v>9433</v>
      </c>
      <c r="F34" s="90" t="s">
        <v>10</v>
      </c>
      <c r="G34" s="91">
        <v>2.7440898971695113</v>
      </c>
    </row>
    <row r="35" spans="1:7" ht="12">
      <c r="A35" s="69"/>
      <c r="B35" s="88" t="s">
        <v>49</v>
      </c>
      <c r="C35" s="104">
        <v>6677066</v>
      </c>
      <c r="D35" s="105" t="s">
        <v>6</v>
      </c>
      <c r="E35" s="104">
        <v>1179569</v>
      </c>
      <c r="F35" s="90" t="s">
        <v>0</v>
      </c>
      <c r="G35" s="91">
        <v>5.6605980659037325</v>
      </c>
    </row>
    <row r="36" spans="1:7" ht="12">
      <c r="A36" s="69"/>
      <c r="B36" s="88" t="s">
        <v>93</v>
      </c>
      <c r="C36" s="104" t="s">
        <v>20</v>
      </c>
      <c r="D36" s="105" t="s">
        <v>20</v>
      </c>
      <c r="E36" s="104" t="s">
        <v>20</v>
      </c>
      <c r="F36" s="90" t="s">
        <v>20</v>
      </c>
      <c r="G36" s="91" t="s">
        <v>20</v>
      </c>
    </row>
    <row r="37" spans="1:7" ht="12">
      <c r="A37" s="69"/>
      <c r="B37" s="39" t="s">
        <v>46</v>
      </c>
      <c r="C37" s="72" t="s">
        <v>20</v>
      </c>
      <c r="D37" s="74" t="s">
        <v>20</v>
      </c>
      <c r="E37" s="72" t="s">
        <v>20</v>
      </c>
      <c r="F37" s="44" t="s">
        <v>20</v>
      </c>
      <c r="G37" s="47" t="s">
        <v>20</v>
      </c>
    </row>
    <row r="38" spans="2:7" ht="12">
      <c r="B38" s="88" t="s">
        <v>50</v>
      </c>
      <c r="C38" s="104">
        <v>1043762</v>
      </c>
      <c r="D38" s="105" t="s">
        <v>7</v>
      </c>
      <c r="E38" s="104">
        <v>55391</v>
      </c>
      <c r="F38" s="90" t="s">
        <v>0</v>
      </c>
      <c r="G38" s="91">
        <v>18.843530537451933</v>
      </c>
    </row>
    <row r="39" spans="2:7" ht="12">
      <c r="B39" s="100" t="s">
        <v>51</v>
      </c>
      <c r="C39" s="110">
        <v>302769</v>
      </c>
      <c r="D39" s="111" t="s">
        <v>7</v>
      </c>
      <c r="E39" s="110">
        <v>73549</v>
      </c>
      <c r="F39" s="102" t="s">
        <v>1</v>
      </c>
      <c r="G39" s="103">
        <v>4.116561747950346</v>
      </c>
    </row>
    <row r="40" spans="2:7" ht="12">
      <c r="B40" s="100" t="s">
        <v>58</v>
      </c>
      <c r="C40" s="110">
        <v>961887</v>
      </c>
      <c r="D40" s="111" t="s">
        <v>7</v>
      </c>
      <c r="E40" s="110">
        <v>103768</v>
      </c>
      <c r="F40" s="102" t="s">
        <v>1</v>
      </c>
      <c r="G40" s="103">
        <v>9.269591781666795</v>
      </c>
    </row>
    <row r="41" spans="2:7" ht="12">
      <c r="B41" s="100" t="s">
        <v>52</v>
      </c>
      <c r="C41" s="110">
        <v>1661677</v>
      </c>
      <c r="D41" s="111" t="s">
        <v>7</v>
      </c>
      <c r="E41" s="110">
        <v>661141</v>
      </c>
      <c r="F41" s="102" t="s">
        <v>1</v>
      </c>
      <c r="G41" s="103">
        <v>2.513347379757117</v>
      </c>
    </row>
    <row r="42" spans="2:7" ht="14.7" customHeight="1">
      <c r="B42" s="40" t="s">
        <v>59</v>
      </c>
      <c r="C42" s="72">
        <v>35726383</v>
      </c>
      <c r="D42" s="74" t="s">
        <v>7</v>
      </c>
      <c r="E42" s="72" t="s">
        <v>20</v>
      </c>
      <c r="F42" s="44" t="s">
        <v>20</v>
      </c>
      <c r="G42" s="47" t="s">
        <v>20</v>
      </c>
    </row>
    <row r="43" spans="2:29" ht="12">
      <c r="B43" s="39" t="s">
        <v>53</v>
      </c>
      <c r="C43" s="72">
        <v>121478</v>
      </c>
      <c r="D43" s="74" t="s">
        <v>7</v>
      </c>
      <c r="E43" s="72">
        <v>41312</v>
      </c>
      <c r="F43" s="44" t="s">
        <v>1</v>
      </c>
      <c r="G43" s="47">
        <v>2.940501549186677</v>
      </c>
      <c r="I43" s="13"/>
      <c r="K43" s="13"/>
      <c r="M43" s="13"/>
      <c r="O43" s="13"/>
      <c r="Q43" s="13"/>
      <c r="S43" s="13"/>
      <c r="U43" s="13"/>
      <c r="W43" s="13"/>
      <c r="Y43" s="13"/>
      <c r="AA43" s="13"/>
      <c r="AC43" s="14"/>
    </row>
    <row r="44" spans="2:7" ht="34.8" customHeight="1">
      <c r="B44" s="155" t="s">
        <v>120</v>
      </c>
      <c r="C44" s="155"/>
      <c r="D44" s="155"/>
      <c r="E44" s="155"/>
      <c r="F44" s="155"/>
      <c r="G44" s="155"/>
    </row>
    <row r="45" ht="14.4" customHeight="1">
      <c r="B45" s="139" t="s">
        <v>85</v>
      </c>
    </row>
  </sheetData>
  <mergeCells count="4">
    <mergeCell ref="B2:G2"/>
    <mergeCell ref="C4:D4"/>
    <mergeCell ref="E4:F4"/>
    <mergeCell ref="B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 topLeftCell="A1"/>
  </sheetViews>
  <sheetFormatPr defaultColWidth="8.8515625" defaultRowHeight="15"/>
  <cols>
    <col min="1" max="1" width="16.00390625" style="1" customWidth="1"/>
    <col min="2" max="13" width="5.421875" style="1" customWidth="1"/>
    <col min="14" max="16384" width="8.8515625" style="1" customWidth="1"/>
  </cols>
  <sheetData>
    <row r="1" spans="1:13" ht="12">
      <c r="A1" s="140"/>
      <c r="B1" s="29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140" t="s">
        <v>11</v>
      </c>
    </row>
    <row r="2" spans="1:15" ht="12">
      <c r="A2" s="16" t="s">
        <v>111</v>
      </c>
      <c r="B2" s="112">
        <v>0.03286861509744732</v>
      </c>
      <c r="C2" s="113">
        <v>0.04065441806576276</v>
      </c>
      <c r="D2" s="113">
        <v>0.048779621376568896</v>
      </c>
      <c r="E2" s="113">
        <v>0.06900130415992421</v>
      </c>
      <c r="F2" s="113">
        <v>0.08267933138524812</v>
      </c>
      <c r="G2" s="113">
        <v>0.1110860713403426</v>
      </c>
      <c r="H2" s="113">
        <v>0.16157185502248742</v>
      </c>
      <c r="I2" s="113">
        <v>0.17572925821627775</v>
      </c>
      <c r="J2" s="113">
        <v>0.10449592191550973</v>
      </c>
      <c r="K2" s="113">
        <v>0.07590568029411877</v>
      </c>
      <c r="L2" s="113">
        <v>0.04726500068207117</v>
      </c>
      <c r="M2" s="114">
        <v>0.04996292244424124</v>
      </c>
      <c r="O2" s="13" t="s">
        <v>55</v>
      </c>
    </row>
    <row r="3" spans="1:13" ht="12">
      <c r="A3" s="20" t="s">
        <v>18</v>
      </c>
      <c r="B3" s="115">
        <v>0.03653639027344135</v>
      </c>
      <c r="C3" s="116">
        <v>0.04513921114446557</v>
      </c>
      <c r="D3" s="116">
        <v>0.06142435881854024</v>
      </c>
      <c r="E3" s="116">
        <v>0.0904354757303813</v>
      </c>
      <c r="F3" s="116">
        <v>0.08903810818391374</v>
      </c>
      <c r="G3" s="116">
        <v>0.09055780718603793</v>
      </c>
      <c r="H3" s="116">
        <v>0.14568487099884497</v>
      </c>
      <c r="I3" s="116">
        <v>0.13843168368844588</v>
      </c>
      <c r="J3" s="116">
        <v>0.08736100595539188</v>
      </c>
      <c r="K3" s="116">
        <v>0.08598327300398018</v>
      </c>
      <c r="L3" s="116">
        <v>0.06504659182139365</v>
      </c>
      <c r="M3" s="117">
        <v>0.06436122319516331</v>
      </c>
    </row>
    <row r="4" spans="1:13" ht="12">
      <c r="A4" s="21" t="s">
        <v>19</v>
      </c>
      <c r="B4" s="118">
        <v>0.029038454052449873</v>
      </c>
      <c r="C4" s="119">
        <v>0.032842776765480544</v>
      </c>
      <c r="D4" s="119">
        <v>0.03295550448633577</v>
      </c>
      <c r="E4" s="119">
        <v>0.03672404390448946</v>
      </c>
      <c r="F4" s="119">
        <v>0.05225267010602734</v>
      </c>
      <c r="G4" s="119">
        <v>0.11685396911823051</v>
      </c>
      <c r="H4" s="119">
        <v>0.22277616233552971</v>
      </c>
      <c r="I4" s="119">
        <v>0.2545280657068994</v>
      </c>
      <c r="J4" s="119">
        <v>0.10435074810459197</v>
      </c>
      <c r="K4" s="119">
        <v>0.04226458035854531</v>
      </c>
      <c r="L4" s="119">
        <v>0.03536767087278269</v>
      </c>
      <c r="M4" s="119">
        <v>0.040045354188637375</v>
      </c>
    </row>
    <row r="5" spans="1:13" ht="12">
      <c r="A5" s="21" t="s">
        <v>21</v>
      </c>
      <c r="B5" s="118">
        <v>0.03973259557363151</v>
      </c>
      <c r="C5" s="119">
        <v>0.055830660306211276</v>
      </c>
      <c r="D5" s="119">
        <v>0.05992370014833403</v>
      </c>
      <c r="E5" s="119">
        <v>0.06430265296887831</v>
      </c>
      <c r="F5" s="119">
        <v>0.07960904685818652</v>
      </c>
      <c r="G5" s="119">
        <v>0.09428976030346024</v>
      </c>
      <c r="H5" s="119">
        <v>0.15819796126872238</v>
      </c>
      <c r="I5" s="119">
        <v>0.15319688536476544</v>
      </c>
      <c r="J5" s="119">
        <v>0.09228054326114159</v>
      </c>
      <c r="K5" s="119">
        <v>0.08135944615215321</v>
      </c>
      <c r="L5" s="119">
        <v>0.05983292816313392</v>
      </c>
      <c r="M5" s="119">
        <v>0.06144381963138155</v>
      </c>
    </row>
    <row r="6" spans="1:13" ht="12">
      <c r="A6" s="21" t="s">
        <v>22</v>
      </c>
      <c r="B6" s="118">
        <v>0.02036988836206068</v>
      </c>
      <c r="C6" s="119">
        <v>0.036018302792049976</v>
      </c>
      <c r="D6" s="119">
        <v>0.04674386078519041</v>
      </c>
      <c r="E6" s="119">
        <v>0.08208512810311924</v>
      </c>
      <c r="F6" s="119">
        <v>0.09458166371944846</v>
      </c>
      <c r="G6" s="119">
        <v>0.1131586743379709</v>
      </c>
      <c r="H6" s="119">
        <v>0.20210798518607354</v>
      </c>
      <c r="I6" s="119">
        <v>0.1526460703646196</v>
      </c>
      <c r="J6" s="119">
        <v>0.08617077200077915</v>
      </c>
      <c r="K6" s="119">
        <v>0.07088295706426914</v>
      </c>
      <c r="L6" s="119">
        <v>0.05113857142868263</v>
      </c>
      <c r="M6" s="119">
        <v>0.04409612585573617</v>
      </c>
    </row>
    <row r="7" spans="1:13" ht="12">
      <c r="A7" s="21" t="s">
        <v>23</v>
      </c>
      <c r="B7" s="118">
        <v>0.03229885248224469</v>
      </c>
      <c r="C7" s="119">
        <v>0.03836922718943007</v>
      </c>
      <c r="D7" s="119">
        <v>0.0526764935423351</v>
      </c>
      <c r="E7" s="119">
        <v>0.07925971853958198</v>
      </c>
      <c r="F7" s="119">
        <v>0.09610585105274405</v>
      </c>
      <c r="G7" s="119">
        <v>0.11111095876690401</v>
      </c>
      <c r="H7" s="119">
        <v>0.12930030765662878</v>
      </c>
      <c r="I7" s="119">
        <v>0.13392226606863325</v>
      </c>
      <c r="J7" s="119">
        <v>0.1062432291897095</v>
      </c>
      <c r="K7" s="119">
        <v>0.09850122395458814</v>
      </c>
      <c r="L7" s="119">
        <v>0.06281747299645858</v>
      </c>
      <c r="M7" s="119">
        <v>0.05939439856074183</v>
      </c>
    </row>
    <row r="8" spans="1:13" ht="12">
      <c r="A8" s="21" t="s">
        <v>24</v>
      </c>
      <c r="B8" s="118">
        <v>0.04932519328799113</v>
      </c>
      <c r="C8" s="119" t="s">
        <v>60</v>
      </c>
      <c r="D8" s="119" t="s">
        <v>60</v>
      </c>
      <c r="E8" s="119">
        <v>0.07150958366336317</v>
      </c>
      <c r="F8" s="119">
        <v>0.0748354779532224</v>
      </c>
      <c r="G8" s="119">
        <v>0.10148648689519685</v>
      </c>
      <c r="H8" s="119">
        <v>0.15113798546311658</v>
      </c>
      <c r="I8" s="119">
        <v>0.13040634248746782</v>
      </c>
      <c r="J8" s="119">
        <v>0.07938610920775699</v>
      </c>
      <c r="K8" s="119" t="s">
        <v>60</v>
      </c>
      <c r="L8" s="119" t="s">
        <v>60</v>
      </c>
      <c r="M8" s="119" t="s">
        <v>60</v>
      </c>
    </row>
    <row r="9" spans="1:13" ht="12">
      <c r="A9" s="21" t="s">
        <v>25</v>
      </c>
      <c r="B9" s="118">
        <v>0.03336170559713042</v>
      </c>
      <c r="C9" s="119">
        <v>0.04956438478927554</v>
      </c>
      <c r="D9" s="119">
        <v>0.053652865027991894</v>
      </c>
      <c r="E9" s="119">
        <v>0.08599206408734428</v>
      </c>
      <c r="F9" s="119">
        <v>0.0864456748634759</v>
      </c>
      <c r="G9" s="119">
        <v>0.11069866422862921</v>
      </c>
      <c r="H9" s="119">
        <v>0.16487029737743406</v>
      </c>
      <c r="I9" s="119">
        <v>0.152481469949696</v>
      </c>
      <c r="J9" s="119">
        <v>0.08255604476366836</v>
      </c>
      <c r="K9" s="119">
        <v>0.06644151120608993</v>
      </c>
      <c r="L9" s="119">
        <v>0.05749786406437317</v>
      </c>
      <c r="M9" s="119">
        <v>0.05643745404489123</v>
      </c>
    </row>
    <row r="10" spans="1:13" ht="12">
      <c r="A10" s="21" t="s">
        <v>26</v>
      </c>
      <c r="B10" s="118">
        <v>0.005170952928099672</v>
      </c>
      <c r="C10" s="119">
        <v>0.00612757707045378</v>
      </c>
      <c r="D10" s="119">
        <v>0.00940170722948256</v>
      </c>
      <c r="E10" s="119">
        <v>0.041140697912617874</v>
      </c>
      <c r="F10" s="119">
        <v>0.09733438542104417</v>
      </c>
      <c r="G10" s="119">
        <v>0.14743557165021462</v>
      </c>
      <c r="H10" s="119">
        <v>0.20340153424120083</v>
      </c>
      <c r="I10" s="119">
        <v>0.23077812516796467</v>
      </c>
      <c r="J10" s="119">
        <v>0.15644906958541493</v>
      </c>
      <c r="K10" s="119">
        <v>0.07269435478180132</v>
      </c>
      <c r="L10" s="119">
        <v>0.015589541356842767</v>
      </c>
      <c r="M10" s="119">
        <v>0.014476482654862878</v>
      </c>
    </row>
    <row r="11" spans="1:13" ht="12">
      <c r="A11" s="21" t="s">
        <v>27</v>
      </c>
      <c r="B11" s="118">
        <v>0.034087688511830916</v>
      </c>
      <c r="C11" s="119">
        <v>0.04204926817667989</v>
      </c>
      <c r="D11" s="119">
        <v>0.05228764351026081</v>
      </c>
      <c r="E11" s="119">
        <v>0.07643330109279221</v>
      </c>
      <c r="F11" s="119">
        <v>0.08756267589491283</v>
      </c>
      <c r="G11" s="119">
        <v>0.10776631851732948</v>
      </c>
      <c r="H11" s="119">
        <v>0.14226088467450224</v>
      </c>
      <c r="I11" s="119">
        <v>0.15933593991820527</v>
      </c>
      <c r="J11" s="119">
        <v>0.10802998499193342</v>
      </c>
      <c r="K11" s="119">
        <v>0.08720270939052145</v>
      </c>
      <c r="L11" s="119">
        <v>0.05211074249672287</v>
      </c>
      <c r="M11" s="119">
        <v>0.0508728428243086</v>
      </c>
    </row>
    <row r="12" spans="1:13" ht="12">
      <c r="A12" s="21" t="s">
        <v>28</v>
      </c>
      <c r="B12" s="118">
        <v>0.03459781929686124</v>
      </c>
      <c r="C12" s="119">
        <v>0.04521378352812708</v>
      </c>
      <c r="D12" s="119">
        <v>0.04945922333359393</v>
      </c>
      <c r="E12" s="119">
        <v>0.0731592139754409</v>
      </c>
      <c r="F12" s="119">
        <v>0.0820327452258509</v>
      </c>
      <c r="G12" s="119">
        <v>0.09968232593325585</v>
      </c>
      <c r="H12" s="119">
        <v>0.1769122835259043</v>
      </c>
      <c r="I12" s="119">
        <v>0.20192022098949522</v>
      </c>
      <c r="J12" s="119">
        <v>0.0918596193047109</v>
      </c>
      <c r="K12" s="119">
        <v>0.05607430169365445</v>
      </c>
      <c r="L12" s="119">
        <v>0.04108711586061067</v>
      </c>
      <c r="M12" s="119">
        <v>0.048001347332494566</v>
      </c>
    </row>
    <row r="13" spans="1:13" ht="12">
      <c r="A13" s="21" t="s">
        <v>29</v>
      </c>
      <c r="B13" s="118">
        <v>0.005611753243692103</v>
      </c>
      <c r="C13" s="119">
        <v>0.006330432480910614</v>
      </c>
      <c r="D13" s="119">
        <v>0.009019793849441205</v>
      </c>
      <c r="E13" s="119">
        <v>0.028051877741579075</v>
      </c>
      <c r="F13" s="119">
        <v>0.04736224498928025</v>
      </c>
      <c r="G13" s="119">
        <v>0.1451914937132149</v>
      </c>
      <c r="H13" s="119">
        <v>0.28055035330497957</v>
      </c>
      <c r="I13" s="119">
        <v>0.30570491544933487</v>
      </c>
      <c r="J13" s="119">
        <v>0.12365002657674375</v>
      </c>
      <c r="K13" s="119">
        <v>0.031407532591689546</v>
      </c>
      <c r="L13" s="119">
        <v>0.008898012244445424</v>
      </c>
      <c r="M13" s="119">
        <v>0.008221563814688727</v>
      </c>
    </row>
    <row r="14" spans="1:13" ht="12">
      <c r="A14" s="21" t="s">
        <v>30</v>
      </c>
      <c r="B14" s="118">
        <v>0.03095614624206673</v>
      </c>
      <c r="C14" s="119">
        <v>0.0332964932318437</v>
      </c>
      <c r="D14" s="119">
        <v>0.038746987420783516</v>
      </c>
      <c r="E14" s="119">
        <v>0.05842890874333622</v>
      </c>
      <c r="F14" s="119">
        <v>0.07036528283204102</v>
      </c>
      <c r="G14" s="119">
        <v>0.12614420430611278</v>
      </c>
      <c r="H14" s="119">
        <v>0.1755278943404296</v>
      </c>
      <c r="I14" s="119">
        <v>0.2041289800640747</v>
      </c>
      <c r="J14" s="119">
        <v>0.11516512318091729</v>
      </c>
      <c r="K14" s="119">
        <v>0.0684842074081688</v>
      </c>
      <c r="L14" s="119">
        <v>0.03560383447074336</v>
      </c>
      <c r="M14" s="119">
        <v>0.043151937759482256</v>
      </c>
    </row>
    <row r="15" spans="1:13" ht="12">
      <c r="A15" s="21" t="s">
        <v>31</v>
      </c>
      <c r="B15" s="118">
        <v>0.013023681500972429</v>
      </c>
      <c r="C15" s="119">
        <v>0.012692369294131107</v>
      </c>
      <c r="D15" s="119">
        <v>0.030588000719107004</v>
      </c>
      <c r="E15" s="119">
        <v>0.06324376092960923</v>
      </c>
      <c r="F15" s="119">
        <v>0.08065654469086571</v>
      </c>
      <c r="G15" s="119">
        <v>0.1285016098190792</v>
      </c>
      <c r="H15" s="119">
        <v>0.16757971464526775</v>
      </c>
      <c r="I15" s="119">
        <v>0.1676119437135339</v>
      </c>
      <c r="J15" s="119">
        <v>0.13897089250984687</v>
      </c>
      <c r="K15" s="119">
        <v>0.12640815859578014</v>
      </c>
      <c r="L15" s="119">
        <v>0.045417359896710086</v>
      </c>
      <c r="M15" s="119">
        <v>0.025305963685096508</v>
      </c>
    </row>
    <row r="16" spans="1:13" ht="12">
      <c r="A16" s="21" t="s">
        <v>32</v>
      </c>
      <c r="B16" s="118">
        <v>0.037754299468287025</v>
      </c>
      <c r="C16" s="119">
        <v>0.04204514023202113</v>
      </c>
      <c r="D16" s="119">
        <v>0.052048431567772925</v>
      </c>
      <c r="E16" s="119">
        <v>0.06817597675152888</v>
      </c>
      <c r="F16" s="119">
        <v>0.07624077949544183</v>
      </c>
      <c r="G16" s="119">
        <v>0.11083457252038542</v>
      </c>
      <c r="H16" s="119">
        <v>0.15885562470737244</v>
      </c>
      <c r="I16" s="119">
        <v>0.15131388165922469</v>
      </c>
      <c r="J16" s="119">
        <v>0.08879318204177164</v>
      </c>
      <c r="K16" s="119">
        <v>0.08384355905166264</v>
      </c>
      <c r="L16" s="119">
        <v>0.06262268466891686</v>
      </c>
      <c r="M16" s="119">
        <v>0.06747186783561451</v>
      </c>
    </row>
    <row r="17" spans="1:13" ht="12">
      <c r="A17" s="21" t="s">
        <v>33</v>
      </c>
      <c r="B17" s="118">
        <v>0.047027485002718895</v>
      </c>
      <c r="C17" s="119">
        <v>0.04896068810981615</v>
      </c>
      <c r="D17" s="119">
        <v>0.059172960177774916</v>
      </c>
      <c r="E17" s="119">
        <v>0.06863892938674343</v>
      </c>
      <c r="F17" s="119">
        <v>0.08046259629164897</v>
      </c>
      <c r="G17" s="119">
        <v>0.10806651199720556</v>
      </c>
      <c r="H17" s="119">
        <v>0.1467409790254833</v>
      </c>
      <c r="I17" s="119">
        <v>0.1459919510772154</v>
      </c>
      <c r="J17" s="119">
        <v>0.08455233595891556</v>
      </c>
      <c r="K17" s="119">
        <v>0.0755662301982007</v>
      </c>
      <c r="L17" s="119">
        <v>0.06813243438418556</v>
      </c>
      <c r="M17" s="119">
        <v>0.06668689839009158</v>
      </c>
    </row>
    <row r="18" spans="1:13" ht="12">
      <c r="A18" s="22" t="s">
        <v>34</v>
      </c>
      <c r="B18" s="118">
        <v>0.027242736359613547</v>
      </c>
      <c r="C18" s="119">
        <v>0.030131013568509887</v>
      </c>
      <c r="D18" s="119">
        <v>0.04566813777014428</v>
      </c>
      <c r="E18" s="119">
        <v>0.0627192235259411</v>
      </c>
      <c r="F18" s="119">
        <v>0.10802556769986776</v>
      </c>
      <c r="G18" s="119">
        <v>0.1252902295371435</v>
      </c>
      <c r="H18" s="119">
        <v>0.16882403509505028</v>
      </c>
      <c r="I18" s="119">
        <v>0.15904953643632952</v>
      </c>
      <c r="J18" s="119">
        <v>0.08718332792250116</v>
      </c>
      <c r="K18" s="119">
        <v>0.07552593110064183</v>
      </c>
      <c r="L18" s="119">
        <v>0.05660980471360269</v>
      </c>
      <c r="M18" s="119">
        <v>0.05373045627065447</v>
      </c>
    </row>
    <row r="19" spans="1:13" ht="12">
      <c r="A19" s="21" t="s">
        <v>35</v>
      </c>
      <c r="B19" s="118">
        <v>0.036816581394645206</v>
      </c>
      <c r="C19" s="119">
        <v>0.042025764094335775</v>
      </c>
      <c r="D19" s="119">
        <v>0.055328199441956195</v>
      </c>
      <c r="E19" s="119">
        <v>0.0636557368657713</v>
      </c>
      <c r="F19" s="119">
        <v>0.0680024501711942</v>
      </c>
      <c r="G19" s="119">
        <v>0.10707114915807239</v>
      </c>
      <c r="H19" s="119">
        <v>0.15935657697611655</v>
      </c>
      <c r="I19" s="119">
        <v>0.16420417103778145</v>
      </c>
      <c r="J19" s="119">
        <v>0.08836349458045195</v>
      </c>
      <c r="K19" s="119">
        <v>0.08172104926545291</v>
      </c>
      <c r="L19" s="119">
        <v>0.06603059136544905</v>
      </c>
      <c r="M19" s="119">
        <v>0.06742423564877302</v>
      </c>
    </row>
    <row r="20" spans="1:13" ht="12">
      <c r="A20" s="21" t="s">
        <v>36</v>
      </c>
      <c r="B20" s="118">
        <v>0.029501590701640802</v>
      </c>
      <c r="C20" s="119">
        <v>0.0421045097733483</v>
      </c>
      <c r="D20" s="119">
        <v>0.054649246545304224</v>
      </c>
      <c r="E20" s="119">
        <v>0.08458744793566644</v>
      </c>
      <c r="F20" s="119">
        <v>0.09092968376946323</v>
      </c>
      <c r="G20" s="119">
        <v>0.10115625757328445</v>
      </c>
      <c r="H20" s="119">
        <v>0.12083441207942444</v>
      </c>
      <c r="I20" s="119">
        <v>0.13348979259714222</v>
      </c>
      <c r="J20" s="119">
        <v>0.10311412847601203</v>
      </c>
      <c r="K20" s="119">
        <v>0.10297341981803547</v>
      </c>
      <c r="L20" s="119">
        <v>0.07580934561101578</v>
      </c>
      <c r="M20" s="119">
        <v>0.06085016511966261</v>
      </c>
    </row>
    <row r="21" spans="1:13" ht="12">
      <c r="A21" s="21" t="s">
        <v>37</v>
      </c>
      <c r="B21" s="118">
        <v>0.026042558793412055</v>
      </c>
      <c r="C21" s="119">
        <v>0.03641567876680377</v>
      </c>
      <c r="D21" s="119">
        <v>0.05381074783190606</v>
      </c>
      <c r="E21" s="119">
        <v>0.0885396837299269</v>
      </c>
      <c r="F21" s="119">
        <v>0.10260255421575</v>
      </c>
      <c r="G21" s="119">
        <v>0.10353162046244858</v>
      </c>
      <c r="H21" s="119">
        <v>0.1375657493515602</v>
      </c>
      <c r="I21" s="119">
        <v>0.15536091973109475</v>
      </c>
      <c r="J21" s="119">
        <v>0.0960017980288627</v>
      </c>
      <c r="K21" s="119">
        <v>0.09137222120828836</v>
      </c>
      <c r="L21" s="119">
        <v>0.057141598481692216</v>
      </c>
      <c r="M21" s="119">
        <v>0.051614869398254354</v>
      </c>
    </row>
    <row r="22" spans="1:13" ht="12">
      <c r="A22" s="21" t="s">
        <v>38</v>
      </c>
      <c r="B22" s="118">
        <v>0.0705767401799798</v>
      </c>
      <c r="C22" s="119">
        <v>0.09019729556832216</v>
      </c>
      <c r="D22" s="119">
        <v>0.08620370758564531</v>
      </c>
      <c r="E22" s="119">
        <v>0.056569985114897706</v>
      </c>
      <c r="F22" s="119">
        <v>0.05578069368372874</v>
      </c>
      <c r="G22" s="119">
        <v>0.09034408510643624</v>
      </c>
      <c r="H22" s="119">
        <v>0.13020919482018742</v>
      </c>
      <c r="I22" s="119">
        <v>0.14918759595203646</v>
      </c>
      <c r="J22" s="119">
        <v>0.08843175376318316</v>
      </c>
      <c r="K22" s="119">
        <v>0.06441641172739425</v>
      </c>
      <c r="L22" s="119">
        <v>0.03868365816841281</v>
      </c>
      <c r="M22" s="119">
        <v>0.07939887832977596</v>
      </c>
    </row>
    <row r="23" spans="1:13" ht="12">
      <c r="A23" s="21" t="s">
        <v>39</v>
      </c>
      <c r="B23" s="118">
        <v>0.05064733286028309</v>
      </c>
      <c r="C23" s="119">
        <v>0.05923396298137447</v>
      </c>
      <c r="D23" s="119">
        <v>0.06264958303762135</v>
      </c>
      <c r="E23" s="119">
        <v>0.06468541701057005</v>
      </c>
      <c r="F23" s="119">
        <v>0.07945913434962319</v>
      </c>
      <c r="G23" s="119">
        <v>0.10073568988453728</v>
      </c>
      <c r="H23" s="119">
        <v>0.14186547029547913</v>
      </c>
      <c r="I23" s="119">
        <v>0.14401019349944297</v>
      </c>
      <c r="J23" s="119">
        <v>0.0922723230399641</v>
      </c>
      <c r="K23" s="119">
        <v>0.07928979186304294</v>
      </c>
      <c r="L23" s="119">
        <v>0.0648240659630173</v>
      </c>
      <c r="M23" s="119">
        <v>0.060327035215044116</v>
      </c>
    </row>
    <row r="24" spans="1:13" ht="12">
      <c r="A24" s="21" t="s">
        <v>40</v>
      </c>
      <c r="B24" s="118">
        <v>0.028771856307073695</v>
      </c>
      <c r="C24" s="119">
        <v>0.04117368675063221</v>
      </c>
      <c r="D24" s="119">
        <v>0.05572863733313703</v>
      </c>
      <c r="E24" s="119">
        <v>0.08376370885612734</v>
      </c>
      <c r="F24" s="119">
        <v>0.0907407142855842</v>
      </c>
      <c r="G24" s="119">
        <v>0.10172014637282499</v>
      </c>
      <c r="H24" s="119">
        <v>0.1288855935305016</v>
      </c>
      <c r="I24" s="119">
        <v>0.15546793867916758</v>
      </c>
      <c r="J24" s="119">
        <v>0.10957888915977235</v>
      </c>
      <c r="K24" s="119">
        <v>0.09339404505528273</v>
      </c>
      <c r="L24" s="119">
        <v>0.058806000893420994</v>
      </c>
      <c r="M24" s="119">
        <v>0.05196878277647527</v>
      </c>
    </row>
    <row r="25" spans="1:13" ht="12">
      <c r="A25" s="21" t="s">
        <v>41</v>
      </c>
      <c r="B25" s="118">
        <v>0.04534488274957336</v>
      </c>
      <c r="C25" s="119">
        <v>0.04479544966443339</v>
      </c>
      <c r="D25" s="119">
        <v>0.05002279435943327</v>
      </c>
      <c r="E25" s="119">
        <v>0.055613179370905284</v>
      </c>
      <c r="F25" s="119">
        <v>0.07017776146355618</v>
      </c>
      <c r="G25" s="119">
        <v>0.09684763486984764</v>
      </c>
      <c r="H25" s="119">
        <v>0.1489496975136899</v>
      </c>
      <c r="I25" s="119">
        <v>0.17438624537323025</v>
      </c>
      <c r="J25" s="119">
        <v>0.09768350343403903</v>
      </c>
      <c r="K25" s="119">
        <v>0.08396441176921689</v>
      </c>
      <c r="L25" s="119">
        <v>0.0679507934604058</v>
      </c>
      <c r="M25" s="119">
        <v>0.06426364597166905</v>
      </c>
    </row>
    <row r="26" spans="1:13" ht="12">
      <c r="A26" s="21" t="s">
        <v>42</v>
      </c>
      <c r="B26" s="118">
        <v>0.03626785293775882</v>
      </c>
      <c r="C26" s="119">
        <v>0.04477495966410923</v>
      </c>
      <c r="D26" s="119">
        <v>0.04660485686286003</v>
      </c>
      <c r="E26" s="119">
        <v>0.059499295085962495</v>
      </c>
      <c r="F26" s="119">
        <v>0.07289523260106595</v>
      </c>
      <c r="G26" s="119">
        <v>0.12658856311679978</v>
      </c>
      <c r="H26" s="119">
        <v>0.17089049512627266</v>
      </c>
      <c r="I26" s="119">
        <v>0.19475641132428204</v>
      </c>
      <c r="J26" s="119">
        <v>0.09477089779620529</v>
      </c>
      <c r="K26" s="119">
        <v>0.06448851571120222</v>
      </c>
      <c r="L26" s="119">
        <v>0.041489088485992726</v>
      </c>
      <c r="M26" s="119">
        <v>0.046973831287488735</v>
      </c>
    </row>
    <row r="27" spans="1:13" ht="12">
      <c r="A27" s="21" t="s">
        <v>43</v>
      </c>
      <c r="B27" s="118">
        <v>0.03884957650571808</v>
      </c>
      <c r="C27" s="119">
        <v>0.05403363190733616</v>
      </c>
      <c r="D27" s="119">
        <v>0.06391037386682392</v>
      </c>
      <c r="E27" s="119">
        <v>0.0622113436202633</v>
      </c>
      <c r="F27" s="119">
        <v>0.07758869701523442</v>
      </c>
      <c r="G27" s="119">
        <v>0.09694635328799725</v>
      </c>
      <c r="H27" s="119">
        <v>0.1414878957152872</v>
      </c>
      <c r="I27" s="119">
        <v>0.14876552062632112</v>
      </c>
      <c r="J27" s="119">
        <v>0.09773938523140167</v>
      </c>
      <c r="K27" s="119">
        <v>0.0881872089850932</v>
      </c>
      <c r="L27" s="119">
        <v>0.07020612271191497</v>
      </c>
      <c r="M27" s="119">
        <v>0.06007389052660868</v>
      </c>
    </row>
    <row r="28" spans="1:13" ht="12">
      <c r="A28" s="21" t="s">
        <v>44</v>
      </c>
      <c r="B28" s="118">
        <v>0.04660037317351618</v>
      </c>
      <c r="C28" s="119">
        <v>0.06478120874878786</v>
      </c>
      <c r="D28" s="119">
        <v>0.08087213912534891</v>
      </c>
      <c r="E28" s="119">
        <v>0.07318184214428325</v>
      </c>
      <c r="F28" s="119">
        <v>0.07094814137249193</v>
      </c>
      <c r="G28" s="119">
        <v>0.09802724818663267</v>
      </c>
      <c r="H28" s="119">
        <v>0.1488884967976566</v>
      </c>
      <c r="I28" s="119">
        <v>0.10570094809519331</v>
      </c>
      <c r="J28" s="119">
        <v>0.08432643341668294</v>
      </c>
      <c r="K28" s="119">
        <v>0.0764723146428198</v>
      </c>
      <c r="L28" s="119">
        <v>0.06798412368851693</v>
      </c>
      <c r="M28" s="119">
        <v>0.08221673060806964</v>
      </c>
    </row>
    <row r="29" spans="1:13" ht="12">
      <c r="A29" s="24" t="s">
        <v>45</v>
      </c>
      <c r="B29" s="120">
        <v>0.038364544579469154</v>
      </c>
      <c r="C29" s="121">
        <v>0.047714918745312015</v>
      </c>
      <c r="D29" s="121">
        <v>0.06083307068656827</v>
      </c>
      <c r="E29" s="121">
        <v>0.06845035219359234</v>
      </c>
      <c r="F29" s="121">
        <v>0.08543903134070423</v>
      </c>
      <c r="G29" s="121">
        <v>0.10610273858271352</v>
      </c>
      <c r="H29" s="121">
        <v>0.20625914587128005</v>
      </c>
      <c r="I29" s="121">
        <v>0.14079006312210143</v>
      </c>
      <c r="J29" s="121">
        <v>0.07316508228762215</v>
      </c>
      <c r="K29" s="121">
        <v>0.0638810264632902</v>
      </c>
      <c r="L29" s="121">
        <v>0.05819944054839077</v>
      </c>
      <c r="M29" s="121">
        <v>0.050800585578955844</v>
      </c>
    </row>
    <row r="30" ht="12"/>
    <row r="31" ht="12"/>
    <row r="32" ht="12"/>
    <row r="33" ht="12"/>
    <row r="34" ht="12"/>
    <row r="35" spans="2:13" ht="12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 topLeftCell="A16"/>
  </sheetViews>
  <sheetFormatPr defaultColWidth="8.8515625" defaultRowHeight="15"/>
  <cols>
    <col min="1" max="1" width="31.7109375" style="1" customWidth="1"/>
    <col min="2" max="14" width="9.7109375" style="1" customWidth="1"/>
    <col min="15" max="16384" width="8.8515625" style="1" customWidth="1"/>
  </cols>
  <sheetData>
    <row r="1" spans="1:15" ht="12">
      <c r="A1" s="122" t="s">
        <v>122</v>
      </c>
      <c r="B1" s="123" t="s">
        <v>0</v>
      </c>
      <c r="C1" s="123" t="s">
        <v>1</v>
      </c>
      <c r="D1" s="123" t="s">
        <v>2</v>
      </c>
      <c r="E1" s="123" t="s">
        <v>3</v>
      </c>
      <c r="F1" s="123" t="s">
        <v>4</v>
      </c>
      <c r="G1" s="123" t="s">
        <v>5</v>
      </c>
      <c r="H1" s="123" t="s">
        <v>6</v>
      </c>
      <c r="I1" s="123" t="s">
        <v>7</v>
      </c>
      <c r="J1" s="123" t="s">
        <v>8</v>
      </c>
      <c r="K1" s="123" t="s">
        <v>9</v>
      </c>
      <c r="L1" s="123" t="s">
        <v>10</v>
      </c>
      <c r="M1" s="123" t="s">
        <v>11</v>
      </c>
      <c r="O1" s="124"/>
    </row>
    <row r="2" spans="1:15" ht="12">
      <c r="A2" s="125" t="s">
        <v>95</v>
      </c>
      <c r="B2" s="146">
        <v>0.036488306735729205</v>
      </c>
      <c r="C2" s="146">
        <v>0.04575662692466008</v>
      </c>
      <c r="D2" s="146">
        <v>0.05683302869401224</v>
      </c>
      <c r="E2" s="146">
        <v>0.07292851729873336</v>
      </c>
      <c r="F2" s="146">
        <v>0.08722742309500868</v>
      </c>
      <c r="G2" s="146">
        <v>0.1094746687666151</v>
      </c>
      <c r="H2" s="146">
        <v>0.1341197548222131</v>
      </c>
      <c r="I2" s="146">
        <v>0.1435724820993026</v>
      </c>
      <c r="J2" s="146">
        <v>0.10796949308761704</v>
      </c>
      <c r="K2" s="146">
        <v>0.08793141868054234</v>
      </c>
      <c r="L2" s="146">
        <v>0.05794510236736559</v>
      </c>
      <c r="M2" s="146">
        <v>0.059753177428200674</v>
      </c>
      <c r="N2" s="144"/>
      <c r="O2" s="126"/>
    </row>
    <row r="3" spans="1:15" ht="12">
      <c r="A3" s="125" t="s">
        <v>94</v>
      </c>
      <c r="B3" s="147">
        <v>0.038237849266688856</v>
      </c>
      <c r="C3" s="147">
        <v>0.04655952009151803</v>
      </c>
      <c r="D3" s="147">
        <v>0.050376655970948245</v>
      </c>
      <c r="E3" s="147">
        <v>0.06733979454012355</v>
      </c>
      <c r="F3" s="147">
        <v>0.07385245301492203</v>
      </c>
      <c r="G3" s="147">
        <v>0.10781565832688819</v>
      </c>
      <c r="H3" s="147">
        <v>0.16912738566147495</v>
      </c>
      <c r="I3" s="147">
        <v>0.18486632677547032</v>
      </c>
      <c r="J3" s="147">
        <v>0.09939122549203125</v>
      </c>
      <c r="K3" s="147">
        <v>0.0717871276761925</v>
      </c>
      <c r="L3" s="147">
        <v>0.042126632946889384</v>
      </c>
      <c r="M3" s="147">
        <v>0.0485193702368527</v>
      </c>
      <c r="N3" s="144"/>
      <c r="O3" s="126"/>
    </row>
    <row r="4" spans="1:15" ht="12">
      <c r="A4" s="125" t="s">
        <v>96</v>
      </c>
      <c r="B4" s="147">
        <v>0.007240283436650231</v>
      </c>
      <c r="C4" s="147">
        <v>0.007461647707334216</v>
      </c>
      <c r="D4" s="147">
        <v>0.009874315339450556</v>
      </c>
      <c r="E4" s="147">
        <v>0.05369798420424475</v>
      </c>
      <c r="F4" s="147">
        <v>0.0768142659667218</v>
      </c>
      <c r="G4" s="147">
        <v>0.13435437407904693</v>
      </c>
      <c r="H4" s="147">
        <v>0.2679194586582777</v>
      </c>
      <c r="I4" s="147">
        <v>0.29996871103943346</v>
      </c>
      <c r="J4" s="147">
        <v>0.09670787983517386</v>
      </c>
      <c r="K4" s="147">
        <v>0.028976597433189838</v>
      </c>
      <c r="L4" s="147">
        <v>0.008376023926266315</v>
      </c>
      <c r="M4" s="147">
        <v>0.00860845837421036</v>
      </c>
      <c r="N4" s="144"/>
      <c r="O4" s="126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>
      <c r="B30" s="13" t="s">
        <v>55</v>
      </c>
    </row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4" spans="2:13" ht="1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2:13" ht="1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  <row r="46" spans="2:13" ht="1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0"/>
  <sheetViews>
    <sheetView showGridLines="0" workbookViewId="0" topLeftCell="A1"/>
  </sheetViews>
  <sheetFormatPr defaultColWidth="9.28125" defaultRowHeight="15"/>
  <cols>
    <col min="1" max="1" width="5.28125" style="1" customWidth="1"/>
    <col min="2" max="2" width="19.28125" style="1" customWidth="1"/>
    <col min="3" max="3" width="11.28125" style="1" customWidth="1"/>
    <col min="4" max="7" width="5.7109375" style="1" customWidth="1"/>
    <col min="8" max="8" width="11.28125" style="1" customWidth="1"/>
    <col min="9" max="12" width="5.7109375" style="1" customWidth="1"/>
    <col min="13" max="13" width="11.28125" style="1" customWidth="1"/>
    <col min="14" max="17" width="5.7109375" style="1" customWidth="1"/>
    <col min="18" max="16384" width="9.28125" style="1" customWidth="1"/>
  </cols>
  <sheetData>
    <row r="2" spans="2:17" ht="13.2" customHeight="1">
      <c r="B2" s="161" t="s">
        <v>114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ht="6" customHeight="1"/>
    <row r="4" spans="2:17" ht="27" customHeight="1">
      <c r="B4" s="158"/>
      <c r="C4" s="166" t="s">
        <v>99</v>
      </c>
      <c r="D4" s="166"/>
      <c r="E4" s="166"/>
      <c r="F4" s="166"/>
      <c r="G4" s="166"/>
      <c r="H4" s="166" t="s">
        <v>100</v>
      </c>
      <c r="I4" s="166"/>
      <c r="J4" s="166"/>
      <c r="K4" s="166"/>
      <c r="L4" s="166"/>
      <c r="M4" s="166" t="s">
        <v>101</v>
      </c>
      <c r="N4" s="166"/>
      <c r="O4" s="166"/>
      <c r="P4" s="166"/>
      <c r="Q4" s="166"/>
    </row>
    <row r="5" spans="2:17" ht="25.5" customHeight="1">
      <c r="B5" s="165"/>
      <c r="C5" s="167" t="s">
        <v>102</v>
      </c>
      <c r="D5" s="165" t="s">
        <v>103</v>
      </c>
      <c r="E5" s="165"/>
      <c r="F5" s="165"/>
      <c r="G5" s="165"/>
      <c r="H5" s="167" t="s">
        <v>102</v>
      </c>
      <c r="I5" s="165" t="s">
        <v>103</v>
      </c>
      <c r="J5" s="165"/>
      <c r="K5" s="165"/>
      <c r="L5" s="165"/>
      <c r="M5" s="167" t="s">
        <v>102</v>
      </c>
      <c r="N5" s="165" t="s">
        <v>103</v>
      </c>
      <c r="O5" s="165"/>
      <c r="P5" s="165"/>
      <c r="Q5" s="165"/>
    </row>
    <row r="6" spans="2:17" ht="16.5" customHeight="1">
      <c r="B6" s="159"/>
      <c r="C6" s="168"/>
      <c r="D6" s="140" t="s">
        <v>104</v>
      </c>
      <c r="E6" s="140" t="s">
        <v>105</v>
      </c>
      <c r="F6" s="140" t="s">
        <v>106</v>
      </c>
      <c r="G6" s="140" t="s">
        <v>107</v>
      </c>
      <c r="H6" s="168"/>
      <c r="I6" s="140" t="s">
        <v>104</v>
      </c>
      <c r="J6" s="140" t="s">
        <v>105</v>
      </c>
      <c r="K6" s="140" t="s">
        <v>106</v>
      </c>
      <c r="L6" s="140" t="s">
        <v>107</v>
      </c>
      <c r="M6" s="168"/>
      <c r="N6" s="140" t="s">
        <v>104</v>
      </c>
      <c r="O6" s="140" t="s">
        <v>105</v>
      </c>
      <c r="P6" s="140" t="s">
        <v>106</v>
      </c>
      <c r="Q6" s="140" t="s">
        <v>107</v>
      </c>
    </row>
    <row r="7" spans="1:19" ht="12">
      <c r="A7" s="128"/>
      <c r="B7" s="38" t="s">
        <v>111</v>
      </c>
      <c r="C7" s="129">
        <v>61.86993216813518</v>
      </c>
      <c r="D7" s="129">
        <v>13.90779623544015</v>
      </c>
      <c r="E7" s="129">
        <v>26.963060916035715</v>
      </c>
      <c r="F7" s="129">
        <v>38.566173000913274</v>
      </c>
      <c r="G7" s="129">
        <v>20.56296984761086</v>
      </c>
      <c r="H7" s="129">
        <v>24.12492992357559</v>
      </c>
      <c r="I7" s="129">
        <v>13.517402532915511</v>
      </c>
      <c r="J7" s="129">
        <v>24.900790588193377</v>
      </c>
      <c r="K7" s="129">
        <v>45.33849379289765</v>
      </c>
      <c r="L7" s="129">
        <v>16.243313085993456</v>
      </c>
      <c r="M7" s="129">
        <v>14.005137908289237</v>
      </c>
      <c r="N7" s="129">
        <v>2.4576246483435003</v>
      </c>
      <c r="O7" s="129">
        <v>26.48666242500135</v>
      </c>
      <c r="P7" s="129">
        <v>66.4596049532885</v>
      </c>
      <c r="Q7" s="129">
        <v>4.596107973366651</v>
      </c>
      <c r="S7" s="135"/>
    </row>
    <row r="8" spans="1:19" ht="12">
      <c r="A8" s="128"/>
      <c r="B8" s="88" t="s">
        <v>18</v>
      </c>
      <c r="C8" s="130">
        <v>44.72460871423437</v>
      </c>
      <c r="D8" s="130">
        <v>16.32211602883374</v>
      </c>
      <c r="E8" s="130">
        <v>27.073250288303008</v>
      </c>
      <c r="F8" s="130">
        <v>31.014098718244306</v>
      </c>
      <c r="G8" s="130">
        <v>25.590534964618943</v>
      </c>
      <c r="H8" s="130">
        <v>47.33760254412117</v>
      </c>
      <c r="I8" s="130">
        <v>14.083204954951514</v>
      </c>
      <c r="J8" s="130">
        <v>26.50027830025955</v>
      </c>
      <c r="K8" s="130">
        <v>39.19911495640619</v>
      </c>
      <c r="L8" s="130">
        <v>20.217401788382737</v>
      </c>
      <c r="M8" s="130">
        <v>7.937788741644454</v>
      </c>
      <c r="N8" s="130">
        <v>4.325410010161572</v>
      </c>
      <c r="O8" s="130">
        <v>29.606953699484812</v>
      </c>
      <c r="P8" s="130">
        <v>59.473748685737746</v>
      </c>
      <c r="Q8" s="130">
        <v>6.593887604615863</v>
      </c>
      <c r="S8" s="135"/>
    </row>
    <row r="9" spans="1:19" ht="12">
      <c r="A9" s="128"/>
      <c r="B9" s="88" t="s">
        <v>19</v>
      </c>
      <c r="C9" s="130">
        <v>91.49336761800451</v>
      </c>
      <c r="D9" s="130">
        <v>9.487783084816638</v>
      </c>
      <c r="E9" s="130">
        <v>20.918057537569133</v>
      </c>
      <c r="F9" s="130">
        <v>57.91387766798671</v>
      </c>
      <c r="G9" s="130">
        <v>11.680281709627517</v>
      </c>
      <c r="H9" s="130" t="s">
        <v>20</v>
      </c>
      <c r="I9" s="130" t="s">
        <v>20</v>
      </c>
      <c r="J9" s="130" t="s">
        <v>20</v>
      </c>
      <c r="K9" s="130" t="s">
        <v>20</v>
      </c>
      <c r="L9" s="130" t="s">
        <v>20</v>
      </c>
      <c r="M9" s="130" t="s">
        <v>20</v>
      </c>
      <c r="N9" s="130" t="s">
        <v>20</v>
      </c>
      <c r="O9" s="130" t="s">
        <v>20</v>
      </c>
      <c r="P9" s="130" t="s">
        <v>20</v>
      </c>
      <c r="Q9" s="130" t="s">
        <v>20</v>
      </c>
      <c r="S9" s="135"/>
    </row>
    <row r="10" spans="1:19" ht="12">
      <c r="A10" s="128"/>
      <c r="B10" s="88" t="s">
        <v>21</v>
      </c>
      <c r="C10" s="130">
        <v>74.88158732276834</v>
      </c>
      <c r="D10" s="130">
        <v>16.90398528692647</v>
      </c>
      <c r="E10" s="130">
        <v>25.026767262165674</v>
      </c>
      <c r="F10" s="130">
        <v>34.8752749041636</v>
      </c>
      <c r="G10" s="130">
        <v>23.193972546744266</v>
      </c>
      <c r="H10" s="130">
        <v>17.81141609198165</v>
      </c>
      <c r="I10" s="130">
        <v>15.878161486316603</v>
      </c>
      <c r="J10" s="130">
        <v>22.018675490604444</v>
      </c>
      <c r="K10" s="130">
        <v>46.344491744423884</v>
      </c>
      <c r="L10" s="130">
        <v>15.75867127865507</v>
      </c>
      <c r="M10" s="130">
        <v>7.306996585250013</v>
      </c>
      <c r="N10" s="130">
        <v>0.8566815153801838</v>
      </c>
      <c r="O10" s="130">
        <v>15.846011538180669</v>
      </c>
      <c r="P10" s="130">
        <v>82.08255235591474</v>
      </c>
      <c r="Q10" s="130">
        <v>1.2147545905244113</v>
      </c>
      <c r="S10" s="135"/>
    </row>
    <row r="11" spans="1:19" ht="12">
      <c r="A11" s="128"/>
      <c r="B11" s="88" t="s">
        <v>22</v>
      </c>
      <c r="C11" s="130">
        <v>48.168227487033064</v>
      </c>
      <c r="D11" s="130">
        <v>14.13337272275209</v>
      </c>
      <c r="E11" s="130">
        <v>27.800051941025117</v>
      </c>
      <c r="F11" s="130">
        <v>35.40603449989471</v>
      </c>
      <c r="G11" s="130">
        <v>22.660540836328078</v>
      </c>
      <c r="H11" s="130">
        <v>18.842295287262765</v>
      </c>
      <c r="I11" s="130">
        <v>13.874242121903057</v>
      </c>
      <c r="J11" s="130">
        <v>27.441883331632592</v>
      </c>
      <c r="K11" s="130">
        <v>37.63814013991765</v>
      </c>
      <c r="L11" s="130">
        <v>21.045734406546696</v>
      </c>
      <c r="M11" s="130">
        <v>32.98947722570417</v>
      </c>
      <c r="N11" s="130">
        <v>2.7014201942898843</v>
      </c>
      <c r="O11" s="130">
        <v>31.589083981408063</v>
      </c>
      <c r="P11" s="130">
        <v>60.46210999597835</v>
      </c>
      <c r="Q11" s="130">
        <v>5.247385828323704</v>
      </c>
      <c r="S11" s="135"/>
    </row>
    <row r="12" spans="1:19" ht="12">
      <c r="A12" s="128"/>
      <c r="B12" s="88" t="s">
        <v>23</v>
      </c>
      <c r="C12" s="130">
        <v>67.06619359544703</v>
      </c>
      <c r="D12" s="130">
        <v>13.952845721780744</v>
      </c>
      <c r="E12" s="130">
        <v>27.76892328444134</v>
      </c>
      <c r="F12" s="130">
        <v>33.3595301380158</v>
      </c>
      <c r="G12" s="130">
        <v>24.918700855762122</v>
      </c>
      <c r="H12" s="130">
        <v>22.899816788608838</v>
      </c>
      <c r="I12" s="130">
        <v>11.550956922092366</v>
      </c>
      <c r="J12" s="130">
        <v>29.602853829313357</v>
      </c>
      <c r="K12" s="130">
        <v>39.47154491937984</v>
      </c>
      <c r="L12" s="130">
        <v>19.37464432921444</v>
      </c>
      <c r="M12" s="130">
        <v>10.033989615944124</v>
      </c>
      <c r="N12" s="130">
        <v>3.3054332101376502</v>
      </c>
      <c r="O12" s="130">
        <v>32.341011100305316</v>
      </c>
      <c r="P12" s="130">
        <v>55.15953243202336</v>
      </c>
      <c r="Q12" s="130">
        <v>9.194023257533669</v>
      </c>
      <c r="S12" s="135"/>
    </row>
    <row r="13" spans="1:19" ht="12">
      <c r="A13" s="128"/>
      <c r="B13" s="88" t="s">
        <v>24</v>
      </c>
      <c r="C13" s="130">
        <v>78.54875474713693</v>
      </c>
      <c r="D13" s="130">
        <v>16.38274455780603</v>
      </c>
      <c r="E13" s="130">
        <v>25.311632652842945</v>
      </c>
      <c r="F13" s="130">
        <v>33.556001681349954</v>
      </c>
      <c r="G13" s="130">
        <v>24.749621108001065</v>
      </c>
      <c r="H13" s="130">
        <v>21.197258094706495</v>
      </c>
      <c r="I13" s="130">
        <v>14.511819181309358</v>
      </c>
      <c r="J13" s="130">
        <v>22.893010270690603</v>
      </c>
      <c r="K13" s="130">
        <v>44.964492121206355</v>
      </c>
      <c r="L13" s="130">
        <v>17.630678426793686</v>
      </c>
      <c r="M13" s="130" t="s">
        <v>20</v>
      </c>
      <c r="N13" s="130" t="s">
        <v>20</v>
      </c>
      <c r="O13" s="130" t="s">
        <v>20</v>
      </c>
      <c r="P13" s="130" t="s">
        <v>20</v>
      </c>
      <c r="Q13" s="130" t="s">
        <v>20</v>
      </c>
      <c r="S13" s="135"/>
    </row>
    <row r="14" spans="1:19" ht="12">
      <c r="A14" s="128"/>
      <c r="B14" s="88" t="s">
        <v>25</v>
      </c>
      <c r="C14" s="130" t="s">
        <v>20</v>
      </c>
      <c r="D14" s="130" t="s">
        <v>20</v>
      </c>
      <c r="E14" s="130" t="s">
        <v>20</v>
      </c>
      <c r="F14" s="130" t="s">
        <v>20</v>
      </c>
      <c r="G14" s="130" t="s">
        <v>20</v>
      </c>
      <c r="H14" s="130" t="s">
        <v>20</v>
      </c>
      <c r="I14" s="130" t="s">
        <v>20</v>
      </c>
      <c r="J14" s="130" t="s">
        <v>20</v>
      </c>
      <c r="K14" s="130" t="s">
        <v>20</v>
      </c>
      <c r="L14" s="130" t="s">
        <v>20</v>
      </c>
      <c r="M14" s="130" t="s">
        <v>20</v>
      </c>
      <c r="N14" s="130" t="s">
        <v>20</v>
      </c>
      <c r="O14" s="130" t="s">
        <v>20</v>
      </c>
      <c r="P14" s="130" t="s">
        <v>20</v>
      </c>
      <c r="Q14" s="130" t="s">
        <v>20</v>
      </c>
      <c r="S14" s="135"/>
    </row>
    <row r="15" spans="1:19" ht="12">
      <c r="A15" s="128"/>
      <c r="B15" s="88" t="s">
        <v>26</v>
      </c>
      <c r="C15" s="130">
        <v>77.12003123532766</v>
      </c>
      <c r="D15" s="130">
        <v>2.488199107718141</v>
      </c>
      <c r="E15" s="130">
        <v>30.544122288051767</v>
      </c>
      <c r="F15" s="130">
        <v>55.53335562160415</v>
      </c>
      <c r="G15" s="130">
        <v>11.434322982625945</v>
      </c>
      <c r="H15" s="130">
        <v>21.42873222538429</v>
      </c>
      <c r="I15" s="130">
        <v>0.690598508618615</v>
      </c>
      <c r="J15" s="130">
        <v>22.240852582339656</v>
      </c>
      <c r="K15" s="130">
        <v>70.37368365965264</v>
      </c>
      <c r="L15" s="130">
        <v>6.694865249389091</v>
      </c>
      <c r="M15" s="130">
        <v>1.4512365392880497</v>
      </c>
      <c r="N15" s="130">
        <v>0.2161803734204152</v>
      </c>
      <c r="O15" s="130">
        <v>18.57010194255734</v>
      </c>
      <c r="P15" s="130">
        <v>79.6109688674279</v>
      </c>
      <c r="Q15" s="130">
        <v>1.602748816594338</v>
      </c>
      <c r="S15" s="135"/>
    </row>
    <row r="16" spans="1:19" ht="12">
      <c r="A16" s="128"/>
      <c r="B16" s="88" t="s">
        <v>27</v>
      </c>
      <c r="C16" s="130">
        <v>71.03396627443689</v>
      </c>
      <c r="D16" s="130">
        <v>13.049497549831562</v>
      </c>
      <c r="E16" s="130">
        <v>28.105442006539487</v>
      </c>
      <c r="F16" s="130">
        <v>38.831898178902094</v>
      </c>
      <c r="G16" s="130">
        <v>20.013162264726855</v>
      </c>
      <c r="H16" s="130">
        <v>19.02604012944534</v>
      </c>
      <c r="I16" s="130">
        <v>14.144504526044255</v>
      </c>
      <c r="J16" s="130">
        <v>24.828331248035212</v>
      </c>
      <c r="K16" s="130">
        <v>41.72944789619978</v>
      </c>
      <c r="L16" s="130">
        <v>19.297716329720757</v>
      </c>
      <c r="M16" s="130">
        <v>9.939993596117768</v>
      </c>
      <c r="N16" s="130">
        <v>8.870682013862963</v>
      </c>
      <c r="O16" s="130">
        <v>25.029906342652943</v>
      </c>
      <c r="P16" s="130">
        <v>54.72218817058992</v>
      </c>
      <c r="Q16" s="130">
        <v>11.377223472894187</v>
      </c>
      <c r="S16" s="135"/>
    </row>
    <row r="17" spans="1:19" ht="12">
      <c r="A17" s="128"/>
      <c r="B17" s="88" t="s">
        <v>28</v>
      </c>
      <c r="C17" s="130">
        <v>47.71462842178439</v>
      </c>
      <c r="D17" s="130">
        <v>16.849929418308022</v>
      </c>
      <c r="E17" s="130">
        <v>27.04334193066752</v>
      </c>
      <c r="F17" s="130">
        <v>33.333480981098624</v>
      </c>
      <c r="G17" s="130">
        <v>22.773247669925833</v>
      </c>
      <c r="H17" s="130">
        <v>21.707817796262596</v>
      </c>
      <c r="I17" s="130">
        <v>22.513554565678348</v>
      </c>
      <c r="J17" s="130">
        <v>23.046163048548696</v>
      </c>
      <c r="K17" s="130">
        <v>37.62557527123923</v>
      </c>
      <c r="L17" s="130">
        <v>16.814707114533732</v>
      </c>
      <c r="M17" s="130">
        <v>30.577553781953014</v>
      </c>
      <c r="N17" s="130">
        <v>0</v>
      </c>
      <c r="O17" s="130">
        <v>24.792628504082366</v>
      </c>
      <c r="P17" s="130">
        <v>75.20737149591764</v>
      </c>
      <c r="Q17" s="130">
        <v>0</v>
      </c>
      <c r="S17" s="135"/>
    </row>
    <row r="18" spans="1:19" ht="12">
      <c r="A18" s="128"/>
      <c r="B18" s="88" t="s">
        <v>29</v>
      </c>
      <c r="C18" s="130">
        <v>25.585528589995555</v>
      </c>
      <c r="D18" s="130">
        <v>4.824782736307716</v>
      </c>
      <c r="E18" s="130">
        <v>27.877156477495372</v>
      </c>
      <c r="F18" s="130">
        <v>56.76067237635275</v>
      </c>
      <c r="G18" s="130">
        <v>10.53738840984416</v>
      </c>
      <c r="H18" s="130">
        <v>50.64081556099816</v>
      </c>
      <c r="I18" s="130">
        <v>1.4532532855808296</v>
      </c>
      <c r="J18" s="130">
        <v>18.223594575275794</v>
      </c>
      <c r="K18" s="130">
        <v>77.07941910676432</v>
      </c>
      <c r="L18" s="130">
        <v>3.2437330323790583</v>
      </c>
      <c r="M18" s="130">
        <v>23.773655849006275</v>
      </c>
      <c r="N18" s="130">
        <v>0.5292096252051051</v>
      </c>
      <c r="O18" s="130">
        <v>23.97387647288921</v>
      </c>
      <c r="P18" s="130">
        <v>73.33480857873114</v>
      </c>
      <c r="Q18" s="130">
        <v>2.1621053231745475</v>
      </c>
      <c r="S18" s="135"/>
    </row>
    <row r="19" spans="1:19" ht="12">
      <c r="A19" s="128"/>
      <c r="B19" s="88" t="s">
        <v>30</v>
      </c>
      <c r="C19" s="130">
        <v>61.1358368637032</v>
      </c>
      <c r="D19" s="130">
        <v>12.415708773676048</v>
      </c>
      <c r="E19" s="130">
        <v>25.628281136387017</v>
      </c>
      <c r="F19" s="130">
        <v>45.25862779464971</v>
      </c>
      <c r="G19" s="130">
        <v>16.69738229528723</v>
      </c>
      <c r="H19" s="130">
        <v>26.630188371603538</v>
      </c>
      <c r="I19" s="130">
        <v>9.545403476975531</v>
      </c>
      <c r="J19" s="130">
        <v>24.96777441125959</v>
      </c>
      <c r="K19" s="130">
        <v>51.111846426370214</v>
      </c>
      <c r="L19" s="130">
        <v>14.374975685394666</v>
      </c>
      <c r="M19" s="130">
        <v>12.233974764693262</v>
      </c>
      <c r="N19" s="130">
        <v>1.3695982262257385</v>
      </c>
      <c r="O19" s="130">
        <v>25.967113263049235</v>
      </c>
      <c r="P19" s="130">
        <v>67.04099098992236</v>
      </c>
      <c r="Q19" s="130">
        <v>5.622297520802663</v>
      </c>
      <c r="S19" s="135"/>
    </row>
    <row r="20" spans="1:19" ht="12">
      <c r="A20" s="128"/>
      <c r="B20" s="88" t="s">
        <v>31</v>
      </c>
      <c r="C20" s="130">
        <v>100</v>
      </c>
      <c r="D20" s="130">
        <v>5.630405151421054</v>
      </c>
      <c r="E20" s="130">
        <v>27.240191543955415</v>
      </c>
      <c r="F20" s="130">
        <v>47.41625508686486</v>
      </c>
      <c r="G20" s="130">
        <v>19.713148217758675</v>
      </c>
      <c r="H20" s="130" t="s">
        <v>20</v>
      </c>
      <c r="I20" s="130" t="s">
        <v>20</v>
      </c>
      <c r="J20" s="130" t="s">
        <v>20</v>
      </c>
      <c r="K20" s="130" t="s">
        <v>20</v>
      </c>
      <c r="L20" s="130" t="s">
        <v>20</v>
      </c>
      <c r="M20" s="130" t="s">
        <v>20</v>
      </c>
      <c r="N20" s="130" t="s">
        <v>20</v>
      </c>
      <c r="O20" s="130" t="s">
        <v>20</v>
      </c>
      <c r="P20" s="130" t="s">
        <v>20</v>
      </c>
      <c r="Q20" s="130" t="s">
        <v>20</v>
      </c>
      <c r="S20" s="135"/>
    </row>
    <row r="21" spans="1:19" ht="12">
      <c r="A21" s="128"/>
      <c r="B21" s="88" t="s">
        <v>32</v>
      </c>
      <c r="C21" s="130">
        <v>77.68891571862633</v>
      </c>
      <c r="D21" s="130">
        <v>14.191772193860638</v>
      </c>
      <c r="E21" s="130">
        <v>25.74666843466154</v>
      </c>
      <c r="F21" s="130">
        <v>36.25598355764768</v>
      </c>
      <c r="G21" s="130">
        <v>23.805575813830142</v>
      </c>
      <c r="H21" s="130">
        <v>18.258569190934043</v>
      </c>
      <c r="I21" s="130">
        <v>11.307030238403534</v>
      </c>
      <c r="J21" s="130">
        <v>24.99301800086323</v>
      </c>
      <c r="K21" s="130">
        <v>48.548308381502075</v>
      </c>
      <c r="L21" s="130">
        <v>15.15164337923116</v>
      </c>
      <c r="M21" s="130">
        <v>4.0525150904396225</v>
      </c>
      <c r="N21" s="130">
        <v>2.3405526322478964</v>
      </c>
      <c r="O21" s="130">
        <v>23.67561453011007</v>
      </c>
      <c r="P21" s="130">
        <v>70.70083123617785</v>
      </c>
      <c r="Q21" s="130">
        <v>3.283001601464196</v>
      </c>
      <c r="S21" s="135"/>
    </row>
    <row r="22" spans="1:19" ht="12">
      <c r="A22" s="128"/>
      <c r="B22" s="88" t="s">
        <v>33</v>
      </c>
      <c r="C22" s="130">
        <v>55.77275480513754</v>
      </c>
      <c r="D22" s="130">
        <v>17.57506262483046</v>
      </c>
      <c r="E22" s="130">
        <v>26.241530739858042</v>
      </c>
      <c r="F22" s="130">
        <v>32.60297867435465</v>
      </c>
      <c r="G22" s="130">
        <v>23.58042796095684</v>
      </c>
      <c r="H22" s="130">
        <v>42.79029323199304</v>
      </c>
      <c r="I22" s="130">
        <v>13.232331244087451</v>
      </c>
      <c r="J22" s="130">
        <v>24.783790261790653</v>
      </c>
      <c r="K22" s="130">
        <v>43.65187482124848</v>
      </c>
      <c r="L22" s="130">
        <v>18.33200367287342</v>
      </c>
      <c r="M22" s="130">
        <v>1.43695196286942</v>
      </c>
      <c r="N22" s="130">
        <v>3.609264958149077</v>
      </c>
      <c r="O22" s="130">
        <v>33.134207418517846</v>
      </c>
      <c r="P22" s="130">
        <v>60.27912108752058</v>
      </c>
      <c r="Q22" s="130">
        <v>2.977406535812494</v>
      </c>
      <c r="S22" s="135"/>
    </row>
    <row r="23" spans="1:19" ht="12">
      <c r="A23" s="128"/>
      <c r="B23" s="92" t="s">
        <v>34</v>
      </c>
      <c r="C23" s="131">
        <v>54.303397324013126</v>
      </c>
      <c r="D23" s="131">
        <v>15.893064081838284</v>
      </c>
      <c r="E23" s="131">
        <v>27.874948535379378</v>
      </c>
      <c r="F23" s="131">
        <v>30.00969442182705</v>
      </c>
      <c r="G23" s="131">
        <v>26.22229296095529</v>
      </c>
      <c r="H23" s="131">
        <v>8.751583516640899</v>
      </c>
      <c r="I23" s="131">
        <v>11.849950416056219</v>
      </c>
      <c r="J23" s="131">
        <v>28.970898510033095</v>
      </c>
      <c r="K23" s="131">
        <v>37.43771399654749</v>
      </c>
      <c r="L23" s="131">
        <v>21.741437077363194</v>
      </c>
      <c r="M23" s="131">
        <v>36.94501915934597</v>
      </c>
      <c r="N23" s="131">
        <v>1.7232545594806068</v>
      </c>
      <c r="O23" s="131">
        <v>32.29405725621062</v>
      </c>
      <c r="P23" s="131">
        <v>59.36663192960815</v>
      </c>
      <c r="Q23" s="131">
        <v>6.61605625470062</v>
      </c>
      <c r="S23" s="135"/>
    </row>
    <row r="24" spans="1:19" ht="12">
      <c r="A24" s="128"/>
      <c r="B24" s="88" t="s">
        <v>35</v>
      </c>
      <c r="C24" s="130">
        <v>76.76978152640184</v>
      </c>
      <c r="D24" s="130">
        <v>15.614588656872568</v>
      </c>
      <c r="E24" s="130">
        <v>24.434000936653725</v>
      </c>
      <c r="F24" s="130">
        <v>36.098383640257545</v>
      </c>
      <c r="G24" s="130">
        <v>23.85302676621616</v>
      </c>
      <c r="H24" s="130">
        <v>16.335578308715863</v>
      </c>
      <c r="I24" s="130">
        <v>7.95386611808615</v>
      </c>
      <c r="J24" s="130">
        <v>22.03420551733457</v>
      </c>
      <c r="K24" s="130">
        <v>52.60138527452711</v>
      </c>
      <c r="L24" s="130">
        <v>17.410543090052162</v>
      </c>
      <c r="M24" s="130">
        <v>6.894640164882287</v>
      </c>
      <c r="N24" s="130">
        <v>1.8921780333139033</v>
      </c>
      <c r="O24" s="130">
        <v>21.982141910868528</v>
      </c>
      <c r="P24" s="130">
        <v>70.88163275219472</v>
      </c>
      <c r="Q24" s="130">
        <v>5.244047303622843</v>
      </c>
      <c r="S24" s="135"/>
    </row>
    <row r="25" spans="1:19" ht="12">
      <c r="A25" s="128"/>
      <c r="B25" s="88" t="s">
        <v>36</v>
      </c>
      <c r="C25" s="130">
        <v>97.72194386820028</v>
      </c>
      <c r="D25" s="130">
        <v>12.668212179708988</v>
      </c>
      <c r="E25" s="130">
        <v>27.58117991600321</v>
      </c>
      <c r="F25" s="130">
        <v>35.71511491327913</v>
      </c>
      <c r="G25" s="130">
        <v>24.035492991008674</v>
      </c>
      <c r="H25" s="130">
        <v>2.2780561317997066</v>
      </c>
      <c r="I25" s="130">
        <v>10.794795757527183</v>
      </c>
      <c r="J25" s="130">
        <v>31.363308487617214</v>
      </c>
      <c r="K25" s="130">
        <v>36.97576874782934</v>
      </c>
      <c r="L25" s="130">
        <v>20.86612700702626</v>
      </c>
      <c r="M25" s="130" t="s">
        <v>20</v>
      </c>
      <c r="N25" s="130" t="s">
        <v>20</v>
      </c>
      <c r="O25" s="130" t="s">
        <v>20</v>
      </c>
      <c r="P25" s="130" t="s">
        <v>20</v>
      </c>
      <c r="Q25" s="130" t="s">
        <v>20</v>
      </c>
      <c r="S25" s="135"/>
    </row>
    <row r="26" spans="1:19" ht="12">
      <c r="A26" s="128"/>
      <c r="B26" s="88" t="s">
        <v>37</v>
      </c>
      <c r="C26" s="130">
        <v>41.04008281055485</v>
      </c>
      <c r="D26" s="130">
        <v>13.585859564837632</v>
      </c>
      <c r="E26" s="130">
        <v>28.607186189951108</v>
      </c>
      <c r="F26" s="130">
        <v>32.28097352772985</v>
      </c>
      <c r="G26" s="130">
        <v>25.525980717481406</v>
      </c>
      <c r="H26" s="130">
        <v>38.655270631829566</v>
      </c>
      <c r="I26" s="130">
        <v>14.721332923110861</v>
      </c>
      <c r="J26" s="130">
        <v>28.795134348666206</v>
      </c>
      <c r="K26" s="130">
        <v>35.548036825852016</v>
      </c>
      <c r="L26" s="130">
        <v>20.93549590237092</v>
      </c>
      <c r="M26" s="130">
        <v>20.304646557615584</v>
      </c>
      <c r="N26" s="130">
        <v>1.7763394216814377</v>
      </c>
      <c r="O26" s="130">
        <v>32.48584410811713</v>
      </c>
      <c r="P26" s="130">
        <v>58.624603832456316</v>
      </c>
      <c r="Q26" s="130">
        <v>7.113212637745122</v>
      </c>
      <c r="S26" s="135"/>
    </row>
    <row r="27" spans="1:19" ht="12">
      <c r="A27" s="128"/>
      <c r="B27" s="88" t="s">
        <v>38</v>
      </c>
      <c r="C27" s="130">
        <v>70.83140370710385</v>
      </c>
      <c r="D27" s="130">
        <v>24.3227497963116</v>
      </c>
      <c r="E27" s="130">
        <v>22.709393737193885</v>
      </c>
      <c r="F27" s="130">
        <v>33.63227651356261</v>
      </c>
      <c r="G27" s="130">
        <v>19.3355799529319</v>
      </c>
      <c r="H27" s="130">
        <v>21.776360243261152</v>
      </c>
      <c r="I27" s="130">
        <v>28.55740238490788</v>
      </c>
      <c r="J27" s="130">
        <v>22.28149263494716</v>
      </c>
      <c r="K27" s="130">
        <v>33.10042015945595</v>
      </c>
      <c r="L27" s="130">
        <v>16.060684820689005</v>
      </c>
      <c r="M27" s="130">
        <v>7.392236049635</v>
      </c>
      <c r="N27" s="130">
        <v>4.112863317115494</v>
      </c>
      <c r="O27" s="130">
        <v>32.31241181952714</v>
      </c>
      <c r="P27" s="130">
        <v>58.74321224468153</v>
      </c>
      <c r="Q27" s="130">
        <v>4.831512618675838</v>
      </c>
      <c r="S27" s="135"/>
    </row>
    <row r="28" spans="1:19" ht="12">
      <c r="A28" s="128"/>
      <c r="B28" s="88" t="s">
        <v>39</v>
      </c>
      <c r="C28" s="130">
        <v>61.40399584457795</v>
      </c>
      <c r="D28" s="130">
        <v>19.27826421352446</v>
      </c>
      <c r="E28" s="130">
        <v>24.932034768319138</v>
      </c>
      <c r="F28" s="130">
        <v>32.467405266570196</v>
      </c>
      <c r="G28" s="130">
        <v>23.32229575158621</v>
      </c>
      <c r="H28" s="130">
        <v>37.32408010916804</v>
      </c>
      <c r="I28" s="130">
        <v>14.485655570960137</v>
      </c>
      <c r="J28" s="130">
        <v>24.00665768602223</v>
      </c>
      <c r="K28" s="130">
        <v>45.16552597709185</v>
      </c>
      <c r="L28" s="130">
        <v>16.34216076592578</v>
      </c>
      <c r="M28" s="130">
        <v>1.271924046254011</v>
      </c>
      <c r="N28" s="130">
        <v>0.6938811897803073</v>
      </c>
      <c r="O28" s="130">
        <v>17.17825728230013</v>
      </c>
      <c r="P28" s="130">
        <v>80.26402271042807</v>
      </c>
      <c r="Q28" s="130">
        <v>1.8638388174915046</v>
      </c>
      <c r="S28" s="135"/>
    </row>
    <row r="29" spans="1:19" ht="12">
      <c r="A29" s="128"/>
      <c r="B29" s="88" t="s">
        <v>40</v>
      </c>
      <c r="C29" s="130">
        <v>74.7608789957359</v>
      </c>
      <c r="D29" s="130">
        <v>12.758746034196559</v>
      </c>
      <c r="E29" s="130">
        <v>28.54534426340375</v>
      </c>
      <c r="F29" s="130">
        <v>37.3939794812576</v>
      </c>
      <c r="G29" s="130">
        <v>21.30193022114209</v>
      </c>
      <c r="H29" s="130">
        <v>16.442245838783855</v>
      </c>
      <c r="I29" s="130">
        <v>12.890545622818783</v>
      </c>
      <c r="J29" s="130">
        <v>27.184072290544737</v>
      </c>
      <c r="K29" s="130">
        <v>39.26054532529036</v>
      </c>
      <c r="L29" s="130">
        <v>20.66483676134612</v>
      </c>
      <c r="M29" s="130">
        <v>8.796875165480257</v>
      </c>
      <c r="N29" s="130">
        <v>10.337445248619153</v>
      </c>
      <c r="O29" s="130">
        <v>20.59861756229807</v>
      </c>
      <c r="P29" s="130">
        <v>56.63214393207168</v>
      </c>
      <c r="Q29" s="130">
        <v>12.431793257011098</v>
      </c>
      <c r="S29" s="135"/>
    </row>
    <row r="30" spans="1:19" ht="12">
      <c r="A30" s="128"/>
      <c r="B30" s="88" t="s">
        <v>41</v>
      </c>
      <c r="C30" s="130">
        <v>81.82999046900952</v>
      </c>
      <c r="D30" s="130">
        <v>13.817071196910948</v>
      </c>
      <c r="E30" s="130">
        <v>22.27307461025187</v>
      </c>
      <c r="F30" s="130">
        <v>42.03160415616768</v>
      </c>
      <c r="G30" s="130">
        <v>21.878250036669495</v>
      </c>
      <c r="H30" s="130">
        <v>17.115350478644544</v>
      </c>
      <c r="I30" s="130">
        <v>15.74236129413243</v>
      </c>
      <c r="J30" s="130">
        <v>22.69973935628763</v>
      </c>
      <c r="K30" s="130">
        <v>40.13358200474872</v>
      </c>
      <c r="L30" s="130">
        <v>21.424317344831223</v>
      </c>
      <c r="M30" s="130">
        <v>1.0546590523459398</v>
      </c>
      <c r="N30" s="130">
        <v>1.4643902857432483</v>
      </c>
      <c r="O30" s="130">
        <v>14.475084701488171</v>
      </c>
      <c r="P30" s="130">
        <v>79.50282468254</v>
      </c>
      <c r="Q30" s="130">
        <v>4.557700330228586</v>
      </c>
      <c r="S30" s="135"/>
    </row>
    <row r="31" spans="1:19" ht="12">
      <c r="A31" s="128"/>
      <c r="B31" s="88" t="s">
        <v>42</v>
      </c>
      <c r="C31" s="130">
        <v>48.340964760468054</v>
      </c>
      <c r="D31" s="130">
        <v>15.935825350589914</v>
      </c>
      <c r="E31" s="130">
        <v>27.36677357300775</v>
      </c>
      <c r="F31" s="130">
        <v>36.97467685128718</v>
      </c>
      <c r="G31" s="130">
        <v>19.722724225115158</v>
      </c>
      <c r="H31" s="130">
        <v>36.53626399673405</v>
      </c>
      <c r="I31" s="130">
        <v>12.808236274854204</v>
      </c>
      <c r="J31" s="130">
        <v>24.579110305141622</v>
      </c>
      <c r="K31" s="130">
        <v>49.22726433967897</v>
      </c>
      <c r="L31" s="130">
        <v>13.385389080325211</v>
      </c>
      <c r="M31" s="130">
        <v>15.122771242797898</v>
      </c>
      <c r="N31" s="130">
        <v>2.5232426294217944</v>
      </c>
      <c r="O31" s="130">
        <v>24.391416249186147</v>
      </c>
      <c r="P31" s="130">
        <v>67.32933730669392</v>
      </c>
      <c r="Q31" s="130">
        <v>5.756003814698148</v>
      </c>
      <c r="S31" s="135"/>
    </row>
    <row r="32" spans="1:19" ht="12">
      <c r="A32" s="128"/>
      <c r="B32" s="88" t="s">
        <v>43</v>
      </c>
      <c r="C32" s="130">
        <v>73.74127334870919</v>
      </c>
      <c r="D32" s="130">
        <v>16.065735217521222</v>
      </c>
      <c r="E32" s="130">
        <v>24.252383192097575</v>
      </c>
      <c r="F32" s="130">
        <v>36.50670221472937</v>
      </c>
      <c r="G32" s="130">
        <v>23.175179375651826</v>
      </c>
      <c r="H32" s="130">
        <v>23.856770316878332</v>
      </c>
      <c r="I32" s="130">
        <v>15.983594176156565</v>
      </c>
      <c r="J32" s="130">
        <v>22.998940607129533</v>
      </c>
      <c r="K32" s="130">
        <v>41.442118487033554</v>
      </c>
      <c r="L32" s="130">
        <v>19.575346729680344</v>
      </c>
      <c r="M32" s="130">
        <v>2.4019563344124926</v>
      </c>
      <c r="N32" s="130">
        <v>0.7956495500871507</v>
      </c>
      <c r="O32" s="130">
        <v>12.648805008546491</v>
      </c>
      <c r="P32" s="130">
        <v>82.93331715063061</v>
      </c>
      <c r="Q32" s="130">
        <v>3.6222282907357397</v>
      </c>
      <c r="S32" s="135"/>
    </row>
    <row r="33" spans="1:19" ht="12">
      <c r="A33" s="128"/>
      <c r="B33" s="88" t="s">
        <v>44</v>
      </c>
      <c r="C33" s="130">
        <v>81.26004425794558</v>
      </c>
      <c r="D33" s="130">
        <v>19.279814771573175</v>
      </c>
      <c r="E33" s="130">
        <v>24.28615878892568</v>
      </c>
      <c r="F33" s="130">
        <v>31.92187996725305</v>
      </c>
      <c r="G33" s="130">
        <v>24.51214647224809</v>
      </c>
      <c r="H33" s="130">
        <v>10.66925203029519</v>
      </c>
      <c r="I33" s="130">
        <v>26.53298233088652</v>
      </c>
      <c r="J33" s="130">
        <v>22.262628738632454</v>
      </c>
      <c r="K33" s="130">
        <v>32.02668772795625</v>
      </c>
      <c r="L33" s="130">
        <v>19.177701202524783</v>
      </c>
      <c r="M33" s="130">
        <v>8.070703711759236</v>
      </c>
      <c r="N33" s="130">
        <v>9.01675192757638</v>
      </c>
      <c r="O33" s="130">
        <v>26.088478730093982</v>
      </c>
      <c r="P33" s="130">
        <v>56.18897896519882</v>
      </c>
      <c r="Q33" s="130">
        <v>8.705790377130814</v>
      </c>
      <c r="S33" s="135"/>
    </row>
    <row r="34" spans="1:19" ht="12">
      <c r="A34" s="128"/>
      <c r="B34" s="96" t="s">
        <v>45</v>
      </c>
      <c r="C34" s="132">
        <v>63.82425668298887</v>
      </c>
      <c r="D34" s="132">
        <v>16.660318559817192</v>
      </c>
      <c r="E34" s="132">
        <v>26.73872741423049</v>
      </c>
      <c r="F34" s="132">
        <v>33.903951848176476</v>
      </c>
      <c r="G34" s="132">
        <v>22.697002177775836</v>
      </c>
      <c r="H34" s="132">
        <v>10.373438181057969</v>
      </c>
      <c r="I34" s="132">
        <v>25.238136881877104</v>
      </c>
      <c r="J34" s="132">
        <v>24.38285072046056</v>
      </c>
      <c r="K34" s="132">
        <v>35.60336673010403</v>
      </c>
      <c r="L34" s="132">
        <v>14.775645667558306</v>
      </c>
      <c r="M34" s="132">
        <v>25.80230513595316</v>
      </c>
      <c r="N34" s="132">
        <v>5.580378901166279</v>
      </c>
      <c r="O34" s="132">
        <v>24.819791150704997</v>
      </c>
      <c r="P34" s="132">
        <v>64.68100640150051</v>
      </c>
      <c r="Q34" s="132">
        <v>4.918823546628218</v>
      </c>
      <c r="S34" s="135"/>
    </row>
    <row r="35" spans="1:19" ht="12">
      <c r="A35" s="128"/>
      <c r="B35" s="88" t="s">
        <v>47</v>
      </c>
      <c r="C35" s="130">
        <v>67.55058674063373</v>
      </c>
      <c r="D35" s="130">
        <v>14.763227282599564</v>
      </c>
      <c r="E35" s="130">
        <v>24.70211611757198</v>
      </c>
      <c r="F35" s="130">
        <v>38.18345129328707</v>
      </c>
      <c r="G35" s="130">
        <v>22.35120530654138</v>
      </c>
      <c r="H35" s="130">
        <v>22.138545841725836</v>
      </c>
      <c r="I35" s="130">
        <v>12.439364721487442</v>
      </c>
      <c r="J35" s="130">
        <v>26.087273956327795</v>
      </c>
      <c r="K35" s="130">
        <v>42.737679314747965</v>
      </c>
      <c r="L35" s="130">
        <v>18.735682007436804</v>
      </c>
      <c r="M35" s="130">
        <v>10.310867417640424</v>
      </c>
      <c r="N35" s="130">
        <v>0</v>
      </c>
      <c r="O35" s="130">
        <v>16.990729220221855</v>
      </c>
      <c r="P35" s="130">
        <v>83.00927077977815</v>
      </c>
      <c r="Q35" s="130">
        <v>0</v>
      </c>
      <c r="S35" s="135"/>
    </row>
    <row r="36" spans="1:19" ht="12">
      <c r="A36" s="128"/>
      <c r="B36" s="88" t="s">
        <v>48</v>
      </c>
      <c r="C36" s="130">
        <v>82.74124770475136</v>
      </c>
      <c r="D36" s="130">
        <v>24.10192453476145</v>
      </c>
      <c r="E36" s="130">
        <v>21.66935661360135</v>
      </c>
      <c r="F36" s="130">
        <v>32.60276819993642</v>
      </c>
      <c r="G36" s="130">
        <v>21.62595065170078</v>
      </c>
      <c r="H36" s="130">
        <v>12.82051282051282</v>
      </c>
      <c r="I36" s="130">
        <v>16.433221542710594</v>
      </c>
      <c r="J36" s="130">
        <v>22.69086604853028</v>
      </c>
      <c r="K36" s="130">
        <v>45.0029591635431</v>
      </c>
      <c r="L36" s="130">
        <v>15.872953245216017</v>
      </c>
      <c r="M36" s="130">
        <v>4.438239474735825</v>
      </c>
      <c r="N36" s="130">
        <v>9.277410531114658</v>
      </c>
      <c r="O36" s="130">
        <v>25.49578299521313</v>
      </c>
      <c r="P36" s="130">
        <v>60.89582858445407</v>
      </c>
      <c r="Q36" s="130">
        <v>4.330977889218144</v>
      </c>
      <c r="S36" s="135"/>
    </row>
    <row r="37" spans="1:19" ht="12">
      <c r="A37" s="128"/>
      <c r="B37" s="88" t="s">
        <v>49</v>
      </c>
      <c r="C37" s="130">
        <v>66.1596746207303</v>
      </c>
      <c r="D37" s="130">
        <v>16.83360225497554</v>
      </c>
      <c r="E37" s="130">
        <v>26.466324436228923</v>
      </c>
      <c r="F37" s="130">
        <v>35.458395856952706</v>
      </c>
      <c r="G37" s="130">
        <v>21.241677451842833</v>
      </c>
      <c r="H37" s="130">
        <v>10.646669652782887</v>
      </c>
      <c r="I37" s="130">
        <v>21.18425215847885</v>
      </c>
      <c r="J37" s="130">
        <v>25.979014352074163</v>
      </c>
      <c r="K37" s="130">
        <v>38.186375994028616</v>
      </c>
      <c r="L37" s="130">
        <v>14.650357495418376</v>
      </c>
      <c r="M37" s="130">
        <v>23.19365572648681</v>
      </c>
      <c r="N37" s="130">
        <v>5.327323543476676</v>
      </c>
      <c r="O37" s="130">
        <v>29.91518181233402</v>
      </c>
      <c r="P37" s="130">
        <v>59.02374887772927</v>
      </c>
      <c r="Q37" s="130">
        <v>5.73374576646004</v>
      </c>
      <c r="S37" s="135"/>
    </row>
    <row r="38" spans="1:19" ht="12">
      <c r="A38" s="128"/>
      <c r="B38" s="88" t="s">
        <v>93</v>
      </c>
      <c r="C38" s="130" t="s">
        <v>20</v>
      </c>
      <c r="D38" s="130" t="s">
        <v>20</v>
      </c>
      <c r="E38" s="130" t="s">
        <v>20</v>
      </c>
      <c r="F38" s="130" t="s">
        <v>20</v>
      </c>
      <c r="G38" s="130" t="s">
        <v>20</v>
      </c>
      <c r="H38" s="130" t="s">
        <v>20</v>
      </c>
      <c r="I38" s="130" t="s">
        <v>20</v>
      </c>
      <c r="J38" s="130" t="s">
        <v>20</v>
      </c>
      <c r="K38" s="130" t="s">
        <v>20</v>
      </c>
      <c r="L38" s="130" t="s">
        <v>20</v>
      </c>
      <c r="M38" s="130" t="s">
        <v>20</v>
      </c>
      <c r="N38" s="130" t="s">
        <v>20</v>
      </c>
      <c r="O38" s="130" t="s">
        <v>20</v>
      </c>
      <c r="P38" s="130" t="s">
        <v>20</v>
      </c>
      <c r="Q38" s="130" t="s">
        <v>20</v>
      </c>
      <c r="S38" s="135"/>
    </row>
    <row r="39" spans="1:19" ht="12">
      <c r="A39" s="128"/>
      <c r="B39" s="39" t="s">
        <v>46</v>
      </c>
      <c r="C39" s="133" t="s">
        <v>20</v>
      </c>
      <c r="D39" s="133" t="s">
        <v>20</v>
      </c>
      <c r="E39" s="133" t="s">
        <v>20</v>
      </c>
      <c r="F39" s="133" t="s">
        <v>20</v>
      </c>
      <c r="G39" s="133" t="s">
        <v>20</v>
      </c>
      <c r="H39" s="133" t="s">
        <v>20</v>
      </c>
      <c r="I39" s="133" t="s">
        <v>20</v>
      </c>
      <c r="J39" s="133" t="s">
        <v>20</v>
      </c>
      <c r="K39" s="133" t="s">
        <v>20</v>
      </c>
      <c r="L39" s="133" t="s">
        <v>20</v>
      </c>
      <c r="M39" s="133" t="s">
        <v>20</v>
      </c>
      <c r="N39" s="133" t="s">
        <v>20</v>
      </c>
      <c r="O39" s="133" t="s">
        <v>20</v>
      </c>
      <c r="P39" s="133" t="s">
        <v>20</v>
      </c>
      <c r="Q39" s="133" t="s">
        <v>20</v>
      </c>
      <c r="S39" s="135"/>
    </row>
    <row r="40" spans="1:19" ht="12">
      <c r="A40" s="128"/>
      <c r="B40" s="88" t="s">
        <v>50</v>
      </c>
      <c r="C40" s="130">
        <v>91.39686455990625</v>
      </c>
      <c r="D40" s="130">
        <v>5.284999603235872</v>
      </c>
      <c r="E40" s="130">
        <v>25.160626091259807</v>
      </c>
      <c r="F40" s="130">
        <v>58.66584829311565</v>
      </c>
      <c r="G40" s="130">
        <v>10.888526012388674</v>
      </c>
      <c r="H40" s="130">
        <v>7.707960759034352</v>
      </c>
      <c r="I40" s="130">
        <v>5.845448095908036</v>
      </c>
      <c r="J40" s="130">
        <v>25.929199283335137</v>
      </c>
      <c r="K40" s="130">
        <v>53.89987133701285</v>
      </c>
      <c r="L40" s="130">
        <v>14.325481283743974</v>
      </c>
      <c r="M40" s="130">
        <v>0.8951746810594078</v>
      </c>
      <c r="N40" s="130">
        <v>0</v>
      </c>
      <c r="O40" s="130">
        <v>10.392669479460565</v>
      </c>
      <c r="P40" s="130">
        <v>88.8282038671602</v>
      </c>
      <c r="Q40" s="130">
        <v>0.7791266533792354</v>
      </c>
      <c r="S40" s="135"/>
    </row>
    <row r="41" spans="1:19" ht="12">
      <c r="A41" s="128"/>
      <c r="B41" s="100" t="s">
        <v>51</v>
      </c>
      <c r="C41" s="134">
        <v>87.76812718278185</v>
      </c>
      <c r="D41" s="134">
        <v>13.438960782117102</v>
      </c>
      <c r="E41" s="134">
        <v>24.489913425630093</v>
      </c>
      <c r="F41" s="134">
        <v>41.279383058260116</v>
      </c>
      <c r="G41" s="134">
        <v>20.79174273399269</v>
      </c>
      <c r="H41" s="134">
        <v>10.412700261137337</v>
      </c>
      <c r="I41" s="134">
        <v>12.033993975617605</v>
      </c>
      <c r="J41" s="134">
        <v>21.074260272310525</v>
      </c>
      <c r="K41" s="134">
        <v>48.58121046828759</v>
      </c>
      <c r="L41" s="134">
        <v>18.310535283784283</v>
      </c>
      <c r="M41" s="134">
        <v>1.8191725560808085</v>
      </c>
      <c r="N41" s="134">
        <v>0</v>
      </c>
      <c r="O41" s="134">
        <v>6.636874207379673</v>
      </c>
      <c r="P41" s="134">
        <v>93.25744308231172</v>
      </c>
      <c r="Q41" s="134">
        <v>0.10568271030859351</v>
      </c>
      <c r="S41" s="135"/>
    </row>
    <row r="42" spans="1:19" ht="12">
      <c r="A42" s="128"/>
      <c r="B42" s="100" t="s">
        <v>58</v>
      </c>
      <c r="C42" s="134">
        <v>93.86460938227962</v>
      </c>
      <c r="D42" s="134">
        <v>8.906748173520173</v>
      </c>
      <c r="E42" s="134">
        <v>22.468301808933834</v>
      </c>
      <c r="F42" s="134">
        <v>56.53250514005932</v>
      </c>
      <c r="G42" s="134">
        <v>12.09244487748668</v>
      </c>
      <c r="H42" s="134">
        <v>5.12678498766355</v>
      </c>
      <c r="I42" s="134">
        <v>4.247953406915652</v>
      </c>
      <c r="J42" s="134">
        <v>17.47138842503971</v>
      </c>
      <c r="K42" s="134">
        <v>71.36551541563149</v>
      </c>
      <c r="L42" s="134">
        <v>6.915142752413147</v>
      </c>
      <c r="M42" s="134">
        <v>1.008605630056829</v>
      </c>
      <c r="N42" s="134">
        <v>1.112750045286339</v>
      </c>
      <c r="O42" s="134">
        <v>24.27347773206014</v>
      </c>
      <c r="P42" s="134">
        <v>69.55205341200217</v>
      </c>
      <c r="Q42" s="134">
        <v>5.061718810651347</v>
      </c>
      <c r="S42" s="135"/>
    </row>
    <row r="43" spans="1:19" ht="12">
      <c r="A43" s="128"/>
      <c r="B43" s="100" t="s">
        <v>52</v>
      </c>
      <c r="C43" s="134">
        <v>45.5546406700914</v>
      </c>
      <c r="D43" s="134">
        <v>19.92372426366129</v>
      </c>
      <c r="E43" s="134">
        <v>25.621584509661744</v>
      </c>
      <c r="F43" s="134">
        <v>30.570006516152798</v>
      </c>
      <c r="G43" s="134">
        <v>23.88468471052417</v>
      </c>
      <c r="H43" s="134">
        <v>54.09905571897462</v>
      </c>
      <c r="I43" s="134">
        <v>14.870438344870102</v>
      </c>
      <c r="J43" s="134">
        <v>21.985668615064</v>
      </c>
      <c r="K43" s="134">
        <v>39.165835567501986</v>
      </c>
      <c r="L43" s="134">
        <v>23.978057472563915</v>
      </c>
      <c r="M43" s="134">
        <v>0.3463036109339728</v>
      </c>
      <c r="N43" s="134">
        <v>1.3559082226990826</v>
      </c>
      <c r="O43" s="134">
        <v>22.541089914400924</v>
      </c>
      <c r="P43" s="134">
        <v>72.20270238404038</v>
      </c>
      <c r="Q43" s="134">
        <v>3.900299478859622</v>
      </c>
      <c r="S43" s="135"/>
    </row>
    <row r="44" spans="1:19" ht="12">
      <c r="A44" s="128"/>
      <c r="B44" s="40" t="s">
        <v>59</v>
      </c>
      <c r="C44" s="133" t="s">
        <v>20</v>
      </c>
      <c r="D44" s="133" t="s">
        <v>20</v>
      </c>
      <c r="E44" s="133" t="s">
        <v>20</v>
      </c>
      <c r="F44" s="133" t="s">
        <v>20</v>
      </c>
      <c r="G44" s="133" t="s">
        <v>20</v>
      </c>
      <c r="H44" s="133" t="s">
        <v>20</v>
      </c>
      <c r="I44" s="133" t="s">
        <v>20</v>
      </c>
      <c r="J44" s="133" t="s">
        <v>20</v>
      </c>
      <c r="K44" s="133" t="s">
        <v>20</v>
      </c>
      <c r="L44" s="133" t="s">
        <v>20</v>
      </c>
      <c r="M44" s="133" t="s">
        <v>20</v>
      </c>
      <c r="N44" s="133" t="s">
        <v>20</v>
      </c>
      <c r="O44" s="133" t="s">
        <v>20</v>
      </c>
      <c r="P44" s="133" t="s">
        <v>20</v>
      </c>
      <c r="Q44" s="133" t="s">
        <v>20</v>
      </c>
      <c r="S44" s="135"/>
    </row>
    <row r="45" spans="1:19" ht="12">
      <c r="A45" s="128"/>
      <c r="B45" s="39" t="s">
        <v>53</v>
      </c>
      <c r="C45" s="133">
        <v>89.78284795692385</v>
      </c>
      <c r="D45" s="133">
        <v>16.595623679423564</v>
      </c>
      <c r="E45" s="133">
        <v>20.5594278103023</v>
      </c>
      <c r="F45" s="133">
        <v>36.48498437417092</v>
      </c>
      <c r="G45" s="133">
        <v>26.359964136103216</v>
      </c>
      <c r="H45" s="133">
        <v>10.217152043076164</v>
      </c>
      <c r="I45" s="133">
        <v>24.521173573085292</v>
      </c>
      <c r="J45" s="133">
        <v>11.185767915640469</v>
      </c>
      <c r="K45" s="133">
        <v>51.969106429784084</v>
      </c>
      <c r="L45" s="133">
        <v>12.32395208149016</v>
      </c>
      <c r="M45" s="133" t="s">
        <v>20</v>
      </c>
      <c r="N45" s="133" t="s">
        <v>20</v>
      </c>
      <c r="O45" s="133" t="s">
        <v>20</v>
      </c>
      <c r="P45" s="133" t="s">
        <v>20</v>
      </c>
      <c r="Q45" s="133" t="s">
        <v>20</v>
      </c>
      <c r="S45" s="135"/>
    </row>
    <row r="46" spans="2:17" ht="13.8" customHeight="1">
      <c r="B46" s="13" t="s">
        <v>108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s="14" customFormat="1" ht="13.8" customHeight="1">
      <c r="B47" s="13" t="s">
        <v>62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8"/>
    </row>
    <row r="48" spans="2:17" ht="22.8" customHeight="1">
      <c r="B48" s="155" t="s">
        <v>117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</row>
    <row r="49" ht="14.4" customHeight="1">
      <c r="B49" s="139" t="s">
        <v>85</v>
      </c>
    </row>
    <row r="50" ht="15">
      <c r="B50" s="37"/>
    </row>
  </sheetData>
  <mergeCells count="12">
    <mergeCell ref="N5:Q5"/>
    <mergeCell ref="B48:Q48"/>
    <mergeCell ref="B2:Q2"/>
    <mergeCell ref="B4:B6"/>
    <mergeCell ref="C4:G4"/>
    <mergeCell ref="H4:L4"/>
    <mergeCell ref="M4:Q4"/>
    <mergeCell ref="C5:C6"/>
    <mergeCell ref="D5:G5"/>
    <mergeCell ref="H5:H6"/>
    <mergeCell ref="I5:L5"/>
    <mergeCell ref="M5:M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DEMUNTER Christophe (ESTAT)</dc:creator>
  <cp:keywords/>
  <dc:description/>
  <cp:lastModifiedBy>MAPHOSA Tomupeishe Anne (ESTAT-EXT)</cp:lastModifiedBy>
  <dcterms:created xsi:type="dcterms:W3CDTF">2023-05-10T09:54:05Z</dcterms:created>
  <dcterms:modified xsi:type="dcterms:W3CDTF">2023-05-22T10:33:55Z</dcterms:modified>
  <cp:category/>
  <cp:version/>
  <cp:contentType/>
  <cp:contentStatus/>
</cp:coreProperties>
</file>