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5.xml" ContentType="application/vnd.ms-office.chartcolorstyle+xml"/>
  <Override PartName="/xl/charts/style3.xml" ContentType="application/vnd.ms-office.chartstyle+xml"/>
  <Override PartName="/xl/charts/colors3.xml" ContentType="application/vnd.ms-office.chartcolorstyle+xml"/>
  <Override PartName="/xl/charts/colors2.xml" ContentType="application/vnd.ms-office.chartcolorstyle+xml"/>
  <Override PartName="/xl/charts/style2.xml" ContentType="application/vnd.ms-office.chartstyle+xml"/>
  <Override PartName="/xl/charts/colors1.xml" ContentType="application/vnd.ms-office.chartcolorstyle+xml"/>
  <Override PartName="/xl/charts/style5.xml" ContentType="application/vnd.ms-office.chartstyle+xml"/>
  <Override PartName="/xl/charts/colors4.xml" ContentType="application/vnd.ms-office.chartcolorstyle+xml"/>
  <Override PartName="/xl/charts/style4.xml" ContentType="application/vnd.ms-office.chartstyle+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3590" firstSheet="1" activeTab="6"/>
  </bookViews>
  <sheets>
    <sheet name="Figure 1" sheetId="13" r:id="rId1"/>
    <sheet name="Figure 2" sheetId="6" r:id="rId2"/>
    <sheet name="Figure 3" sheetId="14" r:id="rId3"/>
    <sheet name="Table 1" sheetId="16" r:id="rId4"/>
    <sheet name="Figure 4" sheetId="7" r:id="rId5"/>
    <sheet name="Table 2" sheetId="17" r:id="rId6"/>
    <sheet name="Figure 5" sheetId="18" r:id="rId7"/>
  </sheets>
  <definedNames/>
  <calcPr calcId="162913"/>
</workbook>
</file>

<file path=xl/sharedStrings.xml><?xml version="1.0" encoding="utf-8"?>
<sst xmlns="http://schemas.openxmlformats.org/spreadsheetml/2006/main" count="228" uniqueCount="65">
  <si>
    <t>Nitrogen</t>
  </si>
  <si>
    <t>Phosphorus</t>
  </si>
  <si>
    <t>Belgium</t>
  </si>
  <si>
    <t>Bulgaria</t>
  </si>
  <si>
    <t>Czechia</t>
  </si>
  <si>
    <t>Denmark</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</si>
  <si>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</si>
  <si>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</si>
  <si>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</si>
  <si>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</si>
  <si>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</si>
  <si>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</si>
  <si>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</si>
  <si>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</si>
  <si>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</si>
  <si>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</si>
  <si>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</si>
  <si>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</si>
  <si>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</si>
  <si>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</si>
  <si>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</si>
  <si>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</si>
  <si>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</si>
  <si>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</si>
  <si>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</si>
  <si>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</si>
  <si>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</si>
  <si>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</si>
  <si>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Iceland</t>
  </si>
  <si>
    <t>Norway</t>
  </si>
  <si>
    <t>Switzerland</t>
  </si>
  <si>
    <t>Albania</t>
  </si>
  <si>
    <t>:</t>
  </si>
  <si>
    <t>(in million tonnes)</t>
  </si>
  <si>
    <t>million tonnes</t>
  </si>
  <si>
    <t>%</t>
  </si>
  <si>
    <r>
      <t>Source:</t>
    </r>
    <r>
      <rPr>
        <sz val="9"/>
        <rFont val="Arial"/>
        <family val="2"/>
      </rPr>
      <t xml:space="preserve"> Eurostat (online data code: aei_fm_usefert)</t>
    </r>
  </si>
  <si>
    <t>Bookmark to data source in Eurobase:</t>
  </si>
  <si>
    <t>Germany</t>
  </si>
  <si>
    <t>EU</t>
  </si>
  <si>
    <r>
      <rPr>
        <i/>
        <sz val="9"/>
        <rFont val="Arial"/>
        <family val="2"/>
      </rPr>
      <t>Italics</t>
    </r>
    <r>
      <rPr>
        <sz val="9"/>
        <rFont val="Arial"/>
        <family val="2"/>
      </rPr>
      <t>: estimated and provisional data.</t>
    </r>
  </si>
  <si>
    <t>Growth
2020-2021</t>
  </si>
  <si>
    <t>Note: Due to the lack of data available in 2020, the EU aggregate was estimated considering 2019 data for Cyprus and Malta. Likewise, for 2021, 2019 data was used for Cyprus and Malta and 2020 data was used for Greece, France and Poland.</t>
  </si>
  <si>
    <t>https://ec.europa.eu/eurostat/databrowser/view/AEI_FM_USEFERT__custom_6564571/default/table</t>
  </si>
  <si>
    <t>(1000 tonnes, 2011-2021)</t>
  </si>
  <si>
    <t>------</t>
  </si>
  <si>
    <t>Data extracted on 20/06/2023</t>
  </si>
  <si>
    <t>Average 2011-2013</t>
  </si>
  <si>
    <t>Average 2019-2021</t>
  </si>
  <si>
    <t>Variation</t>
  </si>
  <si>
    <t>Note: 2020 EU estimate, including 2019 data for Cyprus and Malta. 2021 EU estimate, including 2019 data for Cyprus and Malta, as well as 2020 data for Greece and Poland.</t>
  </si>
  <si>
    <t>Total consumption</t>
  </si>
  <si>
    <t>3-year moving average</t>
  </si>
  <si>
    <t>Variation
 2020-2021</t>
  </si>
  <si>
    <t>Annual consumption</t>
  </si>
  <si>
    <t>Note: For the calculation of the 2020 averaged values, 2019 data was used for Cyprus and Malta, while 2019 and 2020 data was used for calculating Greece, Poland and Norway.</t>
  </si>
  <si>
    <t>Figure 1: Mineral fertiliser consumption in agriculture, EU, 2011-2021</t>
  </si>
  <si>
    <t>Figure 2: Nitrogen fertilizer consumption in agriculture, EU, 2011-2021</t>
  </si>
  <si>
    <t>Figure 3: Phosphorus fertilizer consumption in agriculture, EU, 2011-2021</t>
  </si>
  <si>
    <t>Table 1: Nitrogen fertiliser consumption in agriculture</t>
  </si>
  <si>
    <t>Figure 4: Overall change in nitrogen fertiliser consumption in agriculture, EU, 2012-2020</t>
  </si>
  <si>
    <t>Table 2: Phosphorus fertiliser consumption in agriculture</t>
  </si>
  <si>
    <t>(%, average for 2011–2013 compared with average for 2019–2021)</t>
  </si>
  <si>
    <t>Figure 5: Overall change in phosphorus fertiliser consumption in agriculture, EU, 2012-2020</t>
  </si>
  <si>
    <t>Türkiye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</si>
</sst>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0.0_i"/>
    <numFmt numFmtId="167" formatCode="0.00000"/>
  </numFmts>
  <fonts count="16">
    <font>
      <sz val="11"/>
      <color indexed="8"/>
      <name val="Calibri"/>
      <family val="2"/>
      <scheme val="minor"/>
    </font>
    <font>
      <sz val="10"/>
      <name val="Arial"/>
      <family val="2"/>
    </font>
    <font>
      <sz val="9"/>
      <name val="Arial"/>
      <family val="2"/>
    </font>
    <font>
      <b/>
      <sz val="9"/>
      <name val="Arial"/>
      <family val="2"/>
    </font>
    <font>
      <sz val="11"/>
      <name val="Arial"/>
      <family val="2"/>
    </font>
    <font>
      <i/>
      <sz val="9"/>
      <name val="Arial"/>
      <family val="2"/>
    </font>
    <font>
      <sz val="9"/>
      <color indexed="8"/>
      <name val="Arial"/>
      <family val="2"/>
    </font>
    <font>
      <sz val="9"/>
      <color theme="0"/>
      <name val="Arial"/>
      <family val="2"/>
    </font>
    <font>
      <sz val="12"/>
      <color rgb="FF000000"/>
      <name val="Arial"/>
      <family val="2"/>
    </font>
    <font>
      <b/>
      <sz val="18"/>
      <color rgb="FF000000"/>
      <name val="Arial"/>
      <family val="2"/>
    </font>
    <font>
      <sz val="12"/>
      <name val="Arial"/>
      <family val="2"/>
    </font>
    <font>
      <i/>
      <sz val="12"/>
      <name val="Arial"/>
      <family val="2"/>
    </font>
    <font>
      <b/>
      <sz val="12"/>
      <color rgb="FF000000"/>
      <name val="Arial"/>
      <family val="2"/>
    </font>
    <font>
      <sz val="14"/>
      <color theme="1" tint="0.5"/>
      <name val="Calibri"/>
      <family val="2"/>
    </font>
    <font>
      <b/>
      <sz val="14"/>
      <color theme="1" tint="0.5"/>
      <name val="Calibri"/>
      <family val="2"/>
    </font>
    <font>
      <b/>
      <sz val="14"/>
      <color rgb="FF000000"/>
      <name val="Calibri"/>
      <family val="2"/>
    </font>
  </fonts>
  <fills count="6">
    <fill>
      <patternFill/>
    </fill>
    <fill>
      <patternFill patternType="gray125"/>
    </fill>
    <fill>
      <patternFill patternType="solid">
        <fgColor theme="4" tint="0.7999799847602844"/>
        <bgColor indexed="64"/>
      </patternFill>
    </fill>
    <fill>
      <patternFill patternType="solid">
        <fgColor theme="4" tint="0.5999900102615356"/>
        <bgColor indexed="64"/>
      </patternFill>
    </fill>
    <fill>
      <patternFill patternType="solid">
        <fgColor theme="0"/>
        <bgColor indexed="64"/>
      </patternFill>
    </fill>
    <fill>
      <patternFill patternType="solid">
        <fgColor theme="0"/>
        <bgColor indexed="64"/>
      </patternFill>
    </fill>
  </fills>
  <borders count="38">
    <border>
      <left/>
      <right/>
      <top/>
      <bottom/>
      <diagonal/>
    </border>
    <border>
      <left/>
      <right/>
      <top style="thin">
        <color rgb="FF000000"/>
      </top>
      <bottom/>
    </border>
    <border>
      <left/>
      <right/>
      <top style="thin">
        <color rgb="FF000000"/>
      </top>
      <bottom style="thin">
        <color rgb="FF000000"/>
      </bottom>
    </border>
    <border>
      <left/>
      <right/>
      <top style="hair">
        <color rgb="FFC0C0C0"/>
      </top>
      <bottom style="thin">
        <color rgb="FF000000"/>
      </bottom>
    </border>
    <border>
      <left style="thin"/>
      <right/>
      <top style="thin">
        <color rgb="FF000000"/>
      </top>
      <bottom/>
    </border>
    <border>
      <left/>
      <right/>
      <top style="thin">
        <color rgb="FF000000"/>
      </top>
      <bottom style="hair">
        <color rgb="FFC0C0C0"/>
      </bottom>
    </border>
    <border>
      <left/>
      <right/>
      <top style="hair">
        <color rgb="FFC0C0C0"/>
      </top>
      <bottom style="hair">
        <color rgb="FFC0C0C0"/>
      </bottom>
    </border>
    <border>
      <left style="thin"/>
      <right/>
      <top style="hair">
        <color rgb="FFC0C0C0"/>
      </top>
      <bottom style="hair">
        <color rgb="FFC0C0C0"/>
      </bottom>
    </border>
    <border>
      <left/>
      <right/>
      <top style="hair">
        <color rgb="FFC0C0C0"/>
      </top>
      <bottom/>
    </border>
    <border>
      <left style="thin"/>
      <right/>
      <top style="hair">
        <color rgb="FFC0C0C0"/>
      </top>
      <bottom/>
    </border>
    <border>
      <left style="hair">
        <color rgb="FFA6A6A6"/>
      </left>
      <right/>
      <top style="thin">
        <color rgb="FF000000"/>
      </top>
      <bottom style="thin">
        <color rgb="FF000000"/>
      </bottom>
    </border>
    <border>
      <left style="thin"/>
      <right/>
      <top style="thin">
        <color rgb="FF000000"/>
      </top>
      <bottom style="hair">
        <color rgb="FFC0C0C0"/>
      </bottom>
    </border>
    <border>
      <left style="dotted">
        <color theme="0" tint="-0.4999699890613556"/>
      </left>
      <right style="dotted">
        <color theme="0" tint="-0.4999699890613556"/>
      </right>
      <top style="thin">
        <color rgb="FF000000"/>
      </top>
      <bottom style="thin">
        <color rgb="FF000000"/>
      </bottom>
    </border>
    <border>
      <left/>
      <right/>
      <top style="hair">
        <color rgb="FFC0C0C0"/>
      </top>
      <bottom style="thin"/>
    </border>
    <border>
      <left style="thin"/>
      <right/>
      <top style="hair">
        <color rgb="FFC0C0C0"/>
      </top>
      <bottom style="thin"/>
    </border>
    <border>
      <left style="thin"/>
      <right/>
      <top style="thin">
        <color rgb="FF000000"/>
      </top>
      <bottom style="thin">
        <color rgb="FF000000"/>
      </bottom>
    </border>
    <border>
      <left/>
      <right style="hair">
        <color rgb="FFA6A6A6"/>
      </right>
      <top style="thin">
        <color rgb="FF000000"/>
      </top>
      <bottom style="thin">
        <color rgb="FF000000"/>
      </bottom>
    </border>
    <border>
      <left/>
      <right style="dotted">
        <color theme="0" tint="-0.24993999302387238"/>
      </right>
      <top style="thin">
        <color rgb="FF000000"/>
      </top>
      <bottom style="dashed">
        <color theme="0" tint="-0.149959996342659"/>
      </bottom>
    </border>
    <border>
      <left style="dotted">
        <color theme="0" tint="-0.24993999302387238"/>
      </left>
      <right/>
      <top style="thin">
        <color rgb="FF000000"/>
      </top>
      <bottom style="dashed">
        <color theme="0" tint="-0.149959996342659"/>
      </bottom>
    </border>
    <border>
      <left/>
      <right style="dotted">
        <color theme="0" tint="-0.24993999302387238"/>
      </right>
      <top style="dashed">
        <color theme="0" tint="-0.149959996342659"/>
      </top>
      <bottom style="dashed">
        <color theme="0" tint="-0.149959996342659"/>
      </bottom>
    </border>
    <border>
      <left style="dotted">
        <color theme="0" tint="-0.24993999302387238"/>
      </left>
      <right/>
      <top style="dashed">
        <color theme="0" tint="-0.149959996342659"/>
      </top>
      <bottom style="dashed">
        <color theme="0" tint="-0.149959996342659"/>
      </bottom>
    </border>
    <border>
      <left/>
      <right style="dotted">
        <color theme="0" tint="-0.24993999302387238"/>
      </right>
      <top style="dashed">
        <color theme="0" tint="-0.149959996342659"/>
      </top>
      <bottom style="thin">
        <color theme="1"/>
      </bottom>
    </border>
    <border>
      <left style="dotted">
        <color theme="0" tint="-0.24993999302387238"/>
      </left>
      <right/>
      <top style="dashed">
        <color theme="0" tint="-0.149959996342659"/>
      </top>
      <bottom style="thin">
        <color theme="1"/>
      </bottom>
    </border>
    <border>
      <left/>
      <right style="dotted">
        <color theme="0" tint="-0.24993999302387238"/>
      </right>
      <top style="dashed">
        <color theme="0" tint="-0.149959996342659"/>
      </top>
      <bottom/>
    </border>
    <border>
      <left style="dotted">
        <color theme="0" tint="-0.24993999302387238"/>
      </left>
      <right/>
      <top style="dashed">
        <color theme="0" tint="-0.149959996342659"/>
      </top>
      <bottom/>
    </border>
    <border>
      <left style="dotted">
        <color theme="0" tint="-0.24993999302387238"/>
      </left>
      <right/>
      <top style="thin">
        <color theme="1" tint="0.24995000660419464"/>
      </top>
      <bottom style="thin">
        <color theme="1"/>
      </bottom>
    </border>
    <border>
      <left/>
      <right/>
      <top style="thin">
        <color rgb="FF000000"/>
      </top>
      <bottom style="dotted">
        <color theme="0" tint="-0.24993999302387238"/>
      </bottom>
    </border>
    <border>
      <left style="hair">
        <color rgb="FFA6A6A6"/>
      </left>
      <right/>
      <top style="thin">
        <color rgb="FF000000"/>
      </top>
      <bottom style="dotted">
        <color theme="0" tint="-0.24993999302387238"/>
      </bottom>
    </border>
    <border>
      <left style="dotted">
        <color theme="0" tint="-0.4999699890613556"/>
      </left>
      <right style="dotted">
        <color theme="0" tint="-0.4999699890613556"/>
      </right>
      <top style="thin">
        <color rgb="FF000000"/>
      </top>
      <bottom style="dotted">
        <color theme="0" tint="-0.24993999302387238"/>
      </bottom>
    </border>
    <border>
      <left/>
      <right/>
      <top style="dotted">
        <color theme="0" tint="-0.24993999302387238"/>
      </top>
      <bottom style="thin">
        <color rgb="FF000000"/>
      </bottom>
    </border>
    <border>
      <left style="hair">
        <color rgb="FFA6A6A6"/>
      </left>
      <right/>
      <top style="dotted">
        <color theme="0" tint="-0.24993999302387238"/>
      </top>
      <bottom style="thin">
        <color rgb="FF000000"/>
      </bottom>
    </border>
    <border>
      <left style="dotted">
        <color theme="0" tint="-0.4999699890613556"/>
      </left>
      <right style="dotted">
        <color theme="0" tint="-0.4999699890613556"/>
      </right>
      <top style="dotted">
        <color theme="0" tint="-0.24993999302387238"/>
      </top>
      <bottom style="thin">
        <color rgb="FF000000"/>
      </bottom>
    </border>
    <border>
      <left/>
      <right style="hair">
        <color theme="0" tint="-0.149959996342659"/>
      </right>
      <top style="thin">
        <color rgb="FF000000"/>
      </top>
      <bottom style="hair">
        <color theme="0" tint="-0.149959996342659"/>
      </bottom>
    </border>
    <border>
      <left style="hair">
        <color theme="0" tint="-0.149959996342659"/>
      </left>
      <right style="hair">
        <color theme="0" tint="-0.149959996342659"/>
      </right>
      <top style="thin">
        <color rgb="FF000000"/>
      </top>
      <bottom style="hair">
        <color theme="0" tint="-0.149959996342659"/>
      </bottom>
    </border>
    <border>
      <left style="hair">
        <color theme="0" tint="-0.149959996342659"/>
      </left>
      <right/>
      <top style="thin">
        <color rgb="FF000000"/>
      </top>
      <bottom style="hair">
        <color theme="0" tint="-0.149959996342659"/>
      </bottom>
    </border>
    <border>
      <left/>
      <right style="hair">
        <color theme="0" tint="-0.149959996342659"/>
      </right>
      <top style="hair">
        <color theme="0" tint="-0.149959996342659"/>
      </top>
      <bottom style="thin">
        <color rgb="FF000000"/>
      </bottom>
    </border>
    <border>
      <left style="hair">
        <color theme="0" tint="-0.149959996342659"/>
      </left>
      <right style="hair">
        <color theme="0" tint="-0.149959996342659"/>
      </right>
      <top style="hair">
        <color theme="0" tint="-0.149959996342659"/>
      </top>
      <bottom style="thin">
        <color rgb="FF000000"/>
      </bottom>
    </border>
    <border>
      <left style="hair">
        <color theme="0" tint="-0.149959996342659"/>
      </left>
      <right/>
      <top style="hair">
        <color theme="0" tint="-0.149959996342659"/>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xf numFmtId="166" fontId="6" fillId="0" borderId="0" applyFill="0" applyBorder="0" applyProtection="0">
      <alignment horizontal="right"/>
    </xf>
  </cellStyleXfs>
  <cellXfs count="96">
    <xf numFmtId="0" fontId="0" fillId="0" borderId="0" xfId="0"/>
    <xf numFmtId="0" fontId="3" fillId="0" borderId="0" xfId="0" applyFont="1" applyAlignment="1">
      <alignment horizontal="left"/>
    </xf>
    <xf numFmtId="0" fontId="2" fillId="0" borderId="0" xfId="0" applyFont="1"/>
    <xf numFmtId="0" fontId="2" fillId="0" borderId="0" xfId="0" applyFont="1" applyAlignment="1">
      <alignment horizontal="left"/>
    </xf>
    <xf numFmtId="0" fontId="2" fillId="0" borderId="0" xfId="0" applyFont="1" applyBorder="1"/>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3" borderId="2" xfId="0" applyFont="1" applyFill="1" applyBorder="1" applyAlignment="1">
      <alignment horizontal="center"/>
    </xf>
    <xf numFmtId="165" fontId="2" fillId="0" borderId="0" xfId="0" applyNumberFormat="1" applyFont="1" applyBorder="1" applyAlignment="1">
      <alignment horizontal="center"/>
    </xf>
    <xf numFmtId="0" fontId="3" fillId="0" borderId="3" xfId="0" applyFont="1" applyBorder="1" applyAlignment="1">
      <alignment horizontal="left"/>
    </xf>
    <xf numFmtId="0" fontId="2" fillId="0" borderId="0" xfId="20" applyFont="1">
      <alignment/>
      <protection/>
    </xf>
    <xf numFmtId="0" fontId="5" fillId="0" borderId="0" xfId="0" applyFont="1" applyAlignment="1">
      <alignment/>
    </xf>
    <xf numFmtId="0" fontId="2" fillId="0" borderId="0" xfId="0" applyNumberFormat="1" applyFont="1" applyFill="1" applyBorder="1" applyAlignment="1">
      <alignment/>
    </xf>
    <xf numFmtId="0" fontId="5" fillId="0" borderId="0" xfId="0" applyFont="1"/>
    <xf numFmtId="0" fontId="2" fillId="0" borderId="0" xfId="0" applyFont="1" applyFill="1" applyBorder="1" applyAlignment="1">
      <alignment/>
    </xf>
    <xf numFmtId="0" fontId="3" fillId="3" borderId="1" xfId="20" applyFont="1" applyFill="1" applyBorder="1" applyAlignment="1">
      <alignment horizontal="left"/>
      <protection/>
    </xf>
    <xf numFmtId="164" fontId="2" fillId="3" borderId="4" xfId="20" applyNumberFormat="1" applyFont="1" applyFill="1" applyBorder="1">
      <alignment/>
      <protection/>
    </xf>
    <xf numFmtId="164" fontId="2" fillId="3" borderId="1" xfId="20" applyNumberFormat="1" applyFont="1" applyFill="1" applyBorder="1">
      <alignment/>
      <protection/>
    </xf>
    <xf numFmtId="0" fontId="3" fillId="0" borderId="5" xfId="20" applyFont="1" applyBorder="1" applyAlignment="1">
      <alignment horizontal="left"/>
      <protection/>
    </xf>
    <xf numFmtId="164" fontId="2" fillId="0" borderId="5" xfId="20" applyNumberFormat="1" applyFont="1" applyBorder="1">
      <alignment/>
      <protection/>
    </xf>
    <xf numFmtId="0" fontId="3" fillId="0" borderId="6" xfId="20" applyFont="1" applyBorder="1" applyAlignment="1">
      <alignment horizontal="left"/>
      <protection/>
    </xf>
    <xf numFmtId="164" fontId="2" fillId="0" borderId="7" xfId="20" applyNumberFormat="1" applyFont="1" applyBorder="1">
      <alignment/>
      <protection/>
    </xf>
    <xf numFmtId="164" fontId="2" fillId="0" borderId="6" xfId="20" applyNumberFormat="1" applyFont="1" applyBorder="1">
      <alignment/>
      <protection/>
    </xf>
    <xf numFmtId="0" fontId="3" fillId="0" borderId="8" xfId="20" applyFont="1" applyBorder="1" applyAlignment="1">
      <alignment horizontal="left"/>
      <protection/>
    </xf>
    <xf numFmtId="164" fontId="2" fillId="0" borderId="9" xfId="20" applyNumberFormat="1" applyFont="1" applyBorder="1">
      <alignment/>
      <protection/>
    </xf>
    <xf numFmtId="164" fontId="2" fillId="0" borderId="8" xfId="20" applyNumberFormat="1" applyFont="1" applyBorder="1">
      <alignment/>
      <protection/>
    </xf>
    <xf numFmtId="0" fontId="2" fillId="0" borderId="0" xfId="0" applyFont="1" applyFill="1"/>
    <xf numFmtId="0" fontId="3" fillId="2" borderId="10" xfId="0" applyFont="1" applyFill="1" applyBorder="1" applyAlignment="1">
      <alignment horizontal="center" vertical="center" wrapText="1"/>
    </xf>
    <xf numFmtId="164" fontId="2" fillId="0" borderId="11" xfId="20" applyNumberFormat="1" applyFont="1" applyBorder="1">
      <alignment/>
      <protection/>
    </xf>
    <xf numFmtId="0" fontId="2" fillId="3" borderId="10" xfId="0" applyFont="1" applyFill="1" applyBorder="1" applyAlignment="1">
      <alignment horizontal="center"/>
    </xf>
    <xf numFmtId="165" fontId="2" fillId="0" borderId="0" xfId="0" applyNumberFormat="1" applyFont="1"/>
    <xf numFmtId="165" fontId="2" fillId="0" borderId="10" xfId="0" applyNumberFormat="1" applyFont="1" applyBorder="1" applyAlignment="1">
      <alignment horizontal="center"/>
    </xf>
    <xf numFmtId="165" fontId="2" fillId="0" borderId="2" xfId="0" applyNumberFormat="1" applyFont="1" applyBorder="1" applyAlignment="1">
      <alignment horizontal="center"/>
    </xf>
    <xf numFmtId="165" fontId="2" fillId="0" borderId="12" xfId="0" applyNumberFormat="1" applyFont="1" applyBorder="1" applyAlignment="1">
      <alignment horizontal="center"/>
    </xf>
    <xf numFmtId="0" fontId="3" fillId="0" borderId="13" xfId="20" applyFont="1" applyBorder="1" applyAlignment="1">
      <alignment horizontal="left"/>
      <protection/>
    </xf>
    <xf numFmtId="164" fontId="2" fillId="0" borderId="14" xfId="20" applyNumberFormat="1" applyFont="1" applyBorder="1">
      <alignment/>
      <protection/>
    </xf>
    <xf numFmtId="164" fontId="2" fillId="0" borderId="13" xfId="20" applyNumberFormat="1" applyFont="1" applyBorder="1">
      <alignment/>
      <protection/>
    </xf>
    <xf numFmtId="164" fontId="2" fillId="0" borderId="6" xfId="20" applyNumberFormat="1" applyFont="1" applyBorder="1" applyAlignment="1">
      <alignment horizontal="right"/>
      <protection/>
    </xf>
    <xf numFmtId="164" fontId="2" fillId="0" borderId="5" xfId="20" applyNumberFormat="1" applyFont="1" applyBorder="1" applyAlignment="1">
      <alignment horizontal="right"/>
      <protection/>
    </xf>
    <xf numFmtId="164" fontId="2" fillId="0" borderId="8" xfId="20" applyNumberFormat="1" applyFont="1" applyBorder="1" applyAlignment="1">
      <alignment horizontal="right"/>
      <protection/>
    </xf>
    <xf numFmtId="0" fontId="5" fillId="0" borderId="0" xfId="0" applyFont="1" applyFill="1" applyAlignment="1">
      <alignment/>
    </xf>
    <xf numFmtId="0" fontId="3" fillId="2" borderId="15" xfId="0" applyFont="1" applyFill="1" applyBorder="1" applyAlignment="1">
      <alignment horizontal="center" vertical="center"/>
    </xf>
    <xf numFmtId="0" fontId="3" fillId="2" borderId="2" xfId="0" applyFont="1" applyFill="1" applyBorder="1" applyAlignment="1">
      <alignment horizontal="center" vertical="center"/>
    </xf>
    <xf numFmtId="164" fontId="5" fillId="3" borderId="1" xfId="20" applyNumberFormat="1" applyFont="1" applyFill="1" applyBorder="1">
      <alignment/>
      <protection/>
    </xf>
    <xf numFmtId="0" fontId="2" fillId="4" borderId="0" xfId="0" applyFont="1" applyFill="1"/>
    <xf numFmtId="0" fontId="5" fillId="4" borderId="0" xfId="0" applyFont="1" applyFill="1" applyAlignment="1">
      <alignment/>
    </xf>
    <xf numFmtId="0" fontId="7" fillId="4" borderId="0" xfId="0" applyFont="1" applyFill="1"/>
    <xf numFmtId="165" fontId="7" fillId="4" borderId="0" xfId="0" applyNumberFormat="1" applyFont="1" applyFill="1"/>
    <xf numFmtId="0" fontId="2" fillId="5" borderId="0" xfId="20" applyFont="1" applyFill="1">
      <alignment/>
      <protection/>
    </xf>
    <xf numFmtId="0" fontId="3" fillId="2" borderId="10" xfId="0" applyFont="1" applyFill="1" applyBorder="1" applyAlignment="1">
      <alignment horizontal="center" vertical="center"/>
    </xf>
    <xf numFmtId="0" fontId="3" fillId="2" borderId="16" xfId="0" applyFont="1" applyFill="1" applyBorder="1" applyAlignment="1">
      <alignment horizontal="center" vertical="center"/>
    </xf>
    <xf numFmtId="164" fontId="2" fillId="3" borderId="4" xfId="20" applyNumberFormat="1" applyFont="1" applyFill="1" applyBorder="1" applyAlignment="1">
      <alignment horizontal="right"/>
      <protection/>
    </xf>
    <xf numFmtId="164" fontId="2" fillId="3" borderId="1" xfId="20" applyNumberFormat="1" applyFont="1" applyFill="1" applyBorder="1" applyAlignment="1">
      <alignment horizontal="right"/>
      <protection/>
    </xf>
    <xf numFmtId="164" fontId="5" fillId="3" borderId="1" xfId="20" applyNumberFormat="1" applyFont="1" applyFill="1" applyBorder="1" applyAlignment="1">
      <alignment horizontal="right"/>
      <protection/>
    </xf>
    <xf numFmtId="164" fontId="2" fillId="0" borderId="11" xfId="20" applyNumberFormat="1" applyFont="1" applyBorder="1" applyAlignment="1">
      <alignment horizontal="right"/>
      <protection/>
    </xf>
    <xf numFmtId="164" fontId="2" fillId="0" borderId="7" xfId="20" applyNumberFormat="1" applyFont="1" applyBorder="1" applyAlignment="1">
      <alignment horizontal="right"/>
      <protection/>
    </xf>
    <xf numFmtId="164" fontId="5" fillId="0" borderId="7" xfId="20" applyNumberFormat="1" applyFont="1" applyBorder="1" applyAlignment="1">
      <alignment horizontal="right"/>
      <protection/>
    </xf>
    <xf numFmtId="164" fontId="5" fillId="0" borderId="6" xfId="20" applyNumberFormat="1" applyFont="1" applyBorder="1" applyAlignment="1">
      <alignment horizontal="right"/>
      <protection/>
    </xf>
    <xf numFmtId="164" fontId="2" fillId="0" borderId="9" xfId="20" applyNumberFormat="1" applyFont="1" applyBorder="1" applyAlignment="1">
      <alignment horizontal="right"/>
      <protection/>
    </xf>
    <xf numFmtId="164" fontId="2" fillId="0" borderId="14" xfId="20" applyNumberFormat="1" applyFont="1" applyBorder="1" applyAlignment="1">
      <alignment horizontal="right"/>
      <protection/>
    </xf>
    <xf numFmtId="164" fontId="2" fillId="0" borderId="13" xfId="20" applyNumberFormat="1" applyFont="1" applyBorder="1" applyAlignment="1">
      <alignment horizontal="right"/>
      <protection/>
    </xf>
    <xf numFmtId="164" fontId="5" fillId="0" borderId="13" xfId="20" applyNumberFormat="1" applyFont="1" applyBorder="1" applyAlignment="1">
      <alignment horizontal="right"/>
      <protection/>
    </xf>
    <xf numFmtId="164" fontId="5" fillId="0" borderId="5" xfId="20" applyNumberFormat="1" applyFont="1" applyBorder="1" applyAlignment="1">
      <alignment horizontal="right"/>
      <protection/>
    </xf>
    <xf numFmtId="0" fontId="3" fillId="2" borderId="2" xfId="0" applyFont="1" applyFill="1" applyBorder="1" applyAlignment="1">
      <alignment horizontal="center" vertical="center" wrapText="1"/>
    </xf>
    <xf numFmtId="0" fontId="3" fillId="0" borderId="17" xfId="20" applyFont="1" applyBorder="1" applyAlignment="1">
      <alignment horizontal="left"/>
      <protection/>
    </xf>
    <xf numFmtId="165" fontId="2" fillId="0" borderId="18" xfId="0" applyNumberFormat="1" applyFont="1" applyFill="1" applyBorder="1" applyAlignment="1">
      <alignment horizontal="right" vertical="center"/>
    </xf>
    <xf numFmtId="0" fontId="3" fillId="0" borderId="19" xfId="20" applyFont="1" applyBorder="1" applyAlignment="1">
      <alignment horizontal="left"/>
      <protection/>
    </xf>
    <xf numFmtId="165" fontId="2" fillId="0" borderId="20" xfId="0" applyNumberFormat="1" applyFont="1" applyFill="1" applyBorder="1" applyAlignment="1">
      <alignment horizontal="right" vertical="center"/>
    </xf>
    <xf numFmtId="0" fontId="3" fillId="3" borderId="19" xfId="20" applyFont="1" applyFill="1" applyBorder="1" applyAlignment="1">
      <alignment horizontal="left"/>
      <protection/>
    </xf>
    <xf numFmtId="165" fontId="2" fillId="3" borderId="20" xfId="0" applyNumberFormat="1" applyFont="1" applyFill="1" applyBorder="1" applyAlignment="1">
      <alignment horizontal="right" vertical="center"/>
    </xf>
    <xf numFmtId="0" fontId="3" fillId="0" borderId="21" xfId="20" applyFont="1" applyBorder="1" applyAlignment="1">
      <alignment horizontal="left"/>
      <protection/>
    </xf>
    <xf numFmtId="165" fontId="2" fillId="0" borderId="22" xfId="0" applyNumberFormat="1" applyFont="1" applyFill="1" applyBorder="1" applyAlignment="1">
      <alignment horizontal="right" vertical="center"/>
    </xf>
    <xf numFmtId="0" fontId="3" fillId="0" borderId="23" xfId="20" applyFont="1" applyBorder="1" applyAlignment="1">
      <alignment horizontal="left"/>
      <protection/>
    </xf>
    <xf numFmtId="165" fontId="2" fillId="0" borderId="24" xfId="0" applyNumberFormat="1" applyFont="1" applyFill="1" applyBorder="1" applyAlignment="1">
      <alignment horizontal="right" vertical="center"/>
    </xf>
    <xf numFmtId="165" fontId="2" fillId="0" borderId="25" xfId="0" applyNumberFormat="1" applyFont="1" applyFill="1" applyBorder="1" applyAlignment="1">
      <alignment horizontal="right" vertical="center"/>
    </xf>
    <xf numFmtId="0" fontId="3" fillId="0" borderId="21" xfId="20" applyFont="1" applyBorder="1" applyAlignment="1" quotePrefix="1">
      <alignment horizontal="left"/>
      <protection/>
    </xf>
    <xf numFmtId="165" fontId="2" fillId="0" borderId="25" xfId="0" applyNumberFormat="1" applyFont="1" applyFill="1" applyBorder="1" applyAlignment="1">
      <alignment horizontal="left" vertical="center"/>
    </xf>
    <xf numFmtId="167" fontId="2" fillId="0" borderId="0" xfId="0" applyNumberFormat="1" applyFont="1"/>
    <xf numFmtId="165" fontId="2" fillId="4" borderId="0" xfId="0" applyNumberFormat="1" applyFont="1" applyFill="1"/>
    <xf numFmtId="0" fontId="2" fillId="3" borderId="10" xfId="0" applyFont="1" applyFill="1" applyBorder="1" applyAlignment="1">
      <alignment horizontal="center"/>
    </xf>
    <xf numFmtId="0" fontId="3" fillId="0" borderId="26" xfId="0" applyFont="1" applyBorder="1" applyAlignment="1">
      <alignment horizontal="left"/>
    </xf>
    <xf numFmtId="165" fontId="2" fillId="0" borderId="27" xfId="0" applyNumberFormat="1" applyFont="1" applyBorder="1" applyAlignment="1">
      <alignment horizontal="center"/>
    </xf>
    <xf numFmtId="165" fontId="2" fillId="0" borderId="28" xfId="0" applyNumberFormat="1" applyFont="1" applyBorder="1" applyAlignment="1">
      <alignment horizontal="center"/>
    </xf>
    <xf numFmtId="0" fontId="3" fillId="0" borderId="29" xfId="0" applyFont="1" applyBorder="1" applyAlignment="1">
      <alignment horizontal="left"/>
    </xf>
    <xf numFmtId="165" fontId="2" fillId="0" borderId="30" xfId="0" applyNumberFormat="1" applyFont="1" applyBorder="1" applyAlignment="1">
      <alignment horizontal="center"/>
    </xf>
    <xf numFmtId="165" fontId="2" fillId="0" borderId="31" xfId="0" applyNumberFormat="1" applyFont="1" applyBorder="1" applyAlignment="1">
      <alignment horizontal="center"/>
    </xf>
    <xf numFmtId="0" fontId="3" fillId="0" borderId="32" xfId="0" applyFont="1" applyBorder="1" applyAlignment="1">
      <alignment horizontal="left"/>
    </xf>
    <xf numFmtId="165" fontId="2" fillId="0" borderId="33" xfId="0" applyNumberFormat="1" applyFont="1" applyBorder="1" applyAlignment="1">
      <alignment horizontal="center"/>
    </xf>
    <xf numFmtId="165" fontId="2" fillId="0" borderId="34" xfId="0" applyNumberFormat="1" applyFont="1" applyBorder="1" applyAlignment="1">
      <alignment horizontal="center"/>
    </xf>
    <xf numFmtId="0" fontId="3" fillId="0" borderId="35" xfId="0" applyFont="1" applyBorder="1" applyAlignment="1">
      <alignment horizontal="left"/>
    </xf>
    <xf numFmtId="165" fontId="2" fillId="0" borderId="36" xfId="0" applyNumberFormat="1" applyFont="1" applyBorder="1" applyAlignment="1">
      <alignment horizontal="center"/>
    </xf>
    <xf numFmtId="165" fontId="2" fillId="0" borderId="37" xfId="0" applyNumberFormat="1" applyFont="1" applyBorder="1" applyAlignment="1">
      <alignment horizontal="center"/>
    </xf>
    <xf numFmtId="0" fontId="2" fillId="3" borderId="10" xfId="0" applyFont="1" applyFill="1" applyBorder="1" applyAlignment="1">
      <alignment horizontal="center"/>
    </xf>
    <xf numFmtId="0" fontId="2" fillId="3" borderId="2" xfId="0" applyFont="1" applyFill="1" applyBorder="1" applyAlignment="1">
      <alignment horizontal="center"/>
    </xf>
    <xf numFmtId="0" fontId="2" fillId="3" borderId="16" xfId="0" applyFont="1" applyFill="1" applyBorder="1" applyAlignment="1">
      <alignment horizontal="center"/>
    </xf>
    <xf numFmtId="0" fontId="2" fillId="0" borderId="0" xfId="0" applyFont="1" applyFill="1" applyAlignment="1">
      <alignment horizontal="left" wrapText="1"/>
    </xf>
  </cellXfs>
  <cellStyles count="8">
    <cellStyle name="Normal" xfId="0"/>
    <cellStyle name="Percent" xfId="15"/>
    <cellStyle name="Currency" xfId="16"/>
    <cellStyle name="Currency [0]" xfId="17"/>
    <cellStyle name="Comma" xfId="18"/>
    <cellStyle name="Comma [0]" xfId="19"/>
    <cellStyle name="Standard 2" xfId="20"/>
    <cellStyle name="NumberCellStyle"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Mineral fertiliser consumption in agriculture</a:t>
            </a:r>
            <a:r>
              <a:rPr lang="en-US" cap="none" sz="1600" b="0" u="none" baseline="0">
                <a:solidFill>
                  <a:srgbClr val="000000"/>
                </a:solidFill>
                <a:latin typeface="Arial"/>
                <a:ea typeface="Arial"/>
                <a:cs typeface="Arial"/>
              </a:rPr>
              <a:t>
(million tonnes, EU, 2011-2021)</a:t>
            </a:r>
          </a:p>
        </c:rich>
      </c:tx>
      <c:layout>
        <c:manualLayout>
          <c:xMode val="edge"/>
          <c:yMode val="edge"/>
          <c:x val="0.00525"/>
          <c:y val="0.00925"/>
        </c:manualLayout>
      </c:layout>
      <c:overlay val="0"/>
      <c:spPr>
        <a:noFill/>
        <a:ln>
          <a:noFill/>
        </a:ln>
      </c:spPr>
    </c:title>
    <c:plotArea>
      <c:layout>
        <c:manualLayout>
          <c:xMode val="edge"/>
          <c:yMode val="edge"/>
          <c:x val="0.01475"/>
          <c:y val="0.1355"/>
          <c:w val="0.9705"/>
          <c:h val="0.65675"/>
        </c:manualLayout>
      </c:layout>
      <c:areaChart>
        <c:grouping val="stacked"/>
        <c:varyColors val="0"/>
        <c:ser>
          <c:idx val="0"/>
          <c:order val="0"/>
          <c:tx>
            <c:strRef>
              <c:f>'Figure 1'!$B$7</c:f>
              <c:strCache>
                <c:ptCount val="1"/>
                <c:pt idx="0">
                  <c:v>Nitrogen</c:v>
                </c:pt>
              </c:strCache>
            </c:strRef>
          </c:tx>
          <c:spPr>
            <a:solidFill>
              <a:schemeClr val="accent1">
                <a:lumMod val="60000"/>
                <a:lumOff val="4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1'!$C$5:$M$5</c:f>
              <c:numCache/>
            </c:numRef>
          </c:cat>
          <c:val>
            <c:numRef>
              <c:f>'Figure 1'!$C$7:$M$7</c:f>
              <c:numCache/>
            </c:numRef>
          </c:val>
        </c:ser>
        <c:ser>
          <c:idx val="1"/>
          <c:order val="1"/>
          <c:tx>
            <c:strRef>
              <c:f>'Figure 1'!$B$8</c:f>
              <c:strCache>
                <c:ptCount val="1"/>
                <c:pt idx="0">
                  <c:v>Phosphorus</c:v>
                </c:pt>
              </c:strCache>
            </c:strRef>
          </c:tx>
          <c:spPr>
            <a:solidFill>
              <a:schemeClr val="accent1">
                <a:lumMod val="75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1'!$C$5:$M$5</c:f>
              <c:numCache/>
            </c:numRef>
          </c:cat>
          <c:val>
            <c:numRef>
              <c:f>'Figure 1'!$C$8:$M$8</c:f>
              <c:numCache/>
            </c:numRef>
          </c:val>
        </c:ser>
        <c:axId val="22044121"/>
        <c:axId val="64179362"/>
      </c:areaChart>
      <c:catAx>
        <c:axId val="22044121"/>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crossAx val="64179362"/>
        <c:crosses val="autoZero"/>
        <c:auto val="1"/>
        <c:lblOffset val="100"/>
        <c:noMultiLvlLbl val="0"/>
      </c:catAx>
      <c:valAx>
        <c:axId val="64179362"/>
        <c:scaling>
          <c:orientation val="minMax"/>
          <c:max val="14"/>
        </c:scaling>
        <c:axPos val="l"/>
        <c:majorGridlines>
          <c:spPr>
            <a:ln w="3175" cap="flat" cmpd="sng">
              <a:solidFill>
                <a:schemeClr val="bg1">
                  <a:lumMod val="95000"/>
                </a:schemeClr>
              </a:solidFill>
              <a:prstDash val="sysDash"/>
              <a:round/>
            </a:ln>
          </c:spPr>
        </c:majorGridlines>
        <c:delete val="0"/>
        <c:numFmt formatCode="0" sourceLinked="0"/>
        <c:majorTickMark val="none"/>
        <c:minorTickMark val="none"/>
        <c:tickLblPos val="nextTo"/>
        <c:spPr>
          <a:noFill/>
          <a:ln>
            <a:noFill/>
          </a:ln>
        </c:spPr>
        <c:crossAx val="22044121"/>
        <c:crosses val="autoZero"/>
        <c:crossBetween val="midCat"/>
        <c:dispUnits/>
      </c:valAx>
      <c:spPr>
        <a:noFill/>
        <a:ln>
          <a:noFill/>
        </a:ln>
      </c:spPr>
    </c:plotArea>
    <c:legend>
      <c:legendPos val="b"/>
      <c:layout>
        <c:manualLayout>
          <c:xMode val="edge"/>
          <c:yMode val="edge"/>
          <c:x val="0.3845"/>
          <c:y val="0.8175"/>
          <c:w val="0.2295"/>
          <c:h val="0.041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zero"/>
    <c:showDLblsOverMax val="0"/>
  </c:chart>
  <c:spPr>
    <a:solidFill>
      <a:schemeClr val="bg1"/>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Nitrogen fertiliser consumption in agriculture</a:t>
            </a:r>
            <a:r>
              <a:rPr lang="en-US" cap="none" sz="1600" b="0" u="none" baseline="0">
                <a:solidFill>
                  <a:srgbClr val="000000"/>
                </a:solidFill>
                <a:latin typeface="Arial"/>
                <a:ea typeface="Arial"/>
                <a:cs typeface="Arial"/>
              </a:rPr>
              <a:t>
(million tonnes, EU, 2011-2021)</a:t>
            </a:r>
          </a:p>
        </c:rich>
      </c:tx>
      <c:layout>
        <c:manualLayout>
          <c:xMode val="edge"/>
          <c:yMode val="edge"/>
          <c:x val="0.00525"/>
          <c:y val="0.01125"/>
        </c:manualLayout>
      </c:layout>
      <c:overlay val="0"/>
      <c:spPr>
        <a:noFill/>
        <a:ln>
          <a:noFill/>
        </a:ln>
      </c:spPr>
    </c:title>
    <c:plotArea>
      <c:layout>
        <c:manualLayout>
          <c:xMode val="edge"/>
          <c:yMode val="edge"/>
          <c:x val="0.01475"/>
          <c:y val="0.16475"/>
          <c:w val="0.9705"/>
          <c:h val="0.58325"/>
        </c:manualLayout>
      </c:layout>
      <c:barChart>
        <c:barDir val="col"/>
        <c:grouping val="clustered"/>
        <c:varyColors val="0"/>
        <c:ser>
          <c:idx val="0"/>
          <c:order val="0"/>
          <c:tx>
            <c:strRef>
              <c:f>'Figure 2'!$B$7</c:f>
              <c:strCache>
                <c:ptCount val="1"/>
                <c:pt idx="0">
                  <c:v>Annual consumption</c:v>
                </c:pt>
              </c:strCache>
            </c:strRef>
          </c:tx>
          <c:spPr>
            <a:solidFill>
              <a:schemeClr val="accent1">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2'!$C$5:$M$5</c:f>
              <c:numCache/>
            </c:numRef>
          </c:cat>
          <c:val>
            <c:numRef>
              <c:f>'Figure 2'!$C$7:$M$7</c:f>
              <c:numCache/>
            </c:numRef>
          </c:val>
        </c:ser>
        <c:gapWidth val="100"/>
        <c:axId val="40743347"/>
        <c:axId val="31145804"/>
      </c:barChart>
      <c:lineChart>
        <c:grouping val="standard"/>
        <c:varyColors val="0"/>
        <c:ser>
          <c:idx val="1"/>
          <c:order val="1"/>
          <c:tx>
            <c:strRef>
              <c:f>'Figure 2'!$B$8</c:f>
              <c:strCache>
                <c:ptCount val="1"/>
                <c:pt idx="0">
                  <c:v>3-year moving average</c:v>
                </c:pt>
              </c:strCache>
            </c:strRef>
          </c:tx>
          <c:spPr>
            <a:ln w="19050" cap="rnd">
              <a:solidFill>
                <a:schemeClr val="tx1">
                  <a:lumMod val="75000"/>
                  <a:lumOff val="25000"/>
                </a:schemeClr>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2'!$C$5:$M$5</c:f>
              <c:numCache/>
            </c:numRef>
          </c:cat>
          <c:val>
            <c:numRef>
              <c:f>'Figure 2'!$C$8:$M$8</c:f>
              <c:numCache/>
            </c:numRef>
          </c:val>
          <c:smooth val="0"/>
        </c:ser>
        <c:axId val="40743347"/>
        <c:axId val="31145804"/>
      </c:lineChart>
      <c:catAx>
        <c:axId val="40743347"/>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crossAx val="31145804"/>
        <c:crosses val="autoZero"/>
        <c:auto val="1"/>
        <c:lblOffset val="100"/>
        <c:noMultiLvlLbl val="0"/>
      </c:catAx>
      <c:valAx>
        <c:axId val="31145804"/>
        <c:scaling>
          <c:orientation val="minMax"/>
        </c:scaling>
        <c:axPos val="l"/>
        <c:majorGridlines>
          <c:spPr>
            <a:ln w="3175" cap="flat" cmpd="sng">
              <a:solidFill>
                <a:schemeClr val="bg1">
                  <a:lumMod val="95000"/>
                </a:schemeClr>
              </a:solidFill>
              <a:prstDash val="sysDash"/>
              <a:round/>
            </a:ln>
          </c:spPr>
        </c:majorGridlines>
        <c:delete val="0"/>
        <c:numFmt formatCode="0.0" sourceLinked="1"/>
        <c:majorTickMark val="none"/>
        <c:minorTickMark val="none"/>
        <c:tickLblPos val="nextTo"/>
        <c:spPr>
          <a:noFill/>
          <a:ln>
            <a:noFill/>
          </a:ln>
        </c:spPr>
        <c:crossAx val="40743347"/>
        <c:crosses val="autoZero"/>
        <c:crossBetween val="between"/>
        <c:dispUnits/>
        <c:majorUnit val="0.5"/>
      </c:valAx>
      <c:spPr>
        <a:noFill/>
        <a:ln>
          <a:noFill/>
        </a:ln>
      </c:spPr>
    </c:plotArea>
    <c:legend>
      <c:legendPos val="b"/>
      <c:layout>
        <c:manualLayout>
          <c:xMode val="edge"/>
          <c:yMode val="edge"/>
          <c:x val="0.2455"/>
          <c:y val="0.77875"/>
          <c:w val="0.5705"/>
          <c:h val="0.052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Phosphorus fertiliser consumption in agriculture</a:t>
            </a:r>
            <a:r>
              <a:rPr lang="en-US" cap="none" sz="1600" b="0" u="none" baseline="0">
                <a:solidFill>
                  <a:srgbClr val="000000"/>
                </a:solidFill>
                <a:latin typeface="Arial"/>
                <a:ea typeface="Arial"/>
                <a:cs typeface="Arial"/>
              </a:rPr>
              <a:t>
(million tonnes, EU,</a:t>
            </a:r>
            <a:r>
              <a:rPr lang="en-US" cap="none" sz="1600" b="0" u="none" baseline="0">
                <a:solidFill>
                  <a:srgbClr val="000000"/>
                </a:solidFill>
                <a:latin typeface="Arial"/>
                <a:ea typeface="Arial"/>
                <a:cs typeface="Arial"/>
              </a:rPr>
              <a:t> 2011-2021</a:t>
            </a:r>
            <a:r>
              <a:rPr lang="en-US" cap="none" sz="1600" b="0" u="none" baseline="0">
                <a:solidFill>
                  <a:srgbClr val="000000"/>
                </a:solidFill>
                <a:latin typeface="Arial"/>
                <a:ea typeface="Arial"/>
                <a:cs typeface="Arial"/>
              </a:rPr>
              <a:t>)</a:t>
            </a:r>
          </a:p>
        </c:rich>
      </c:tx>
      <c:layout>
        <c:manualLayout>
          <c:xMode val="edge"/>
          <c:yMode val="edge"/>
          <c:x val="0.00525"/>
          <c:y val="0.01125"/>
        </c:manualLayout>
      </c:layout>
      <c:overlay val="0"/>
      <c:spPr>
        <a:noFill/>
        <a:ln>
          <a:noFill/>
        </a:ln>
      </c:spPr>
    </c:title>
    <c:plotArea>
      <c:layout>
        <c:manualLayout>
          <c:xMode val="edge"/>
          <c:yMode val="edge"/>
          <c:x val="0.01475"/>
          <c:y val="0.1645"/>
          <c:w val="0.9705"/>
          <c:h val="0.583"/>
        </c:manualLayout>
      </c:layout>
      <c:barChart>
        <c:barDir val="col"/>
        <c:grouping val="clustered"/>
        <c:varyColors val="0"/>
        <c:ser>
          <c:idx val="0"/>
          <c:order val="0"/>
          <c:tx>
            <c:strRef>
              <c:f>'Figure 3'!$B$7</c:f>
              <c:strCache>
                <c:ptCount val="1"/>
                <c:pt idx="0">
                  <c:v>Annual consumption</c:v>
                </c:pt>
              </c:strCache>
            </c:strRef>
          </c:tx>
          <c:spPr>
            <a:solidFill>
              <a:schemeClr val="accent1">
                <a:lumMod val="75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3'!$C$5:$M$5</c:f>
              <c:numCache/>
            </c:numRef>
          </c:cat>
          <c:val>
            <c:numRef>
              <c:f>'Figure 3'!$C$7:$M$7</c:f>
              <c:numCache/>
            </c:numRef>
          </c:val>
        </c:ser>
        <c:gapWidth val="100"/>
        <c:axId val="11876781"/>
        <c:axId val="39782166"/>
      </c:barChart>
      <c:lineChart>
        <c:grouping val="standard"/>
        <c:varyColors val="0"/>
        <c:ser>
          <c:idx val="1"/>
          <c:order val="1"/>
          <c:tx>
            <c:strRef>
              <c:f>'Figure 3'!$B$8</c:f>
              <c:strCache>
                <c:ptCount val="1"/>
                <c:pt idx="0">
                  <c:v>3-year moving average</c:v>
                </c:pt>
              </c:strCache>
            </c:strRef>
          </c:tx>
          <c:spPr>
            <a:ln w="19050" cap="rnd">
              <a:solidFill>
                <a:schemeClr val="tx1">
                  <a:lumMod val="75000"/>
                  <a:lumOff val="25000"/>
                </a:schemeClr>
              </a:solidFill>
              <a:prstDash val="sysDot"/>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3'!$C$5:$M$5</c:f>
              <c:numCache/>
            </c:numRef>
          </c:cat>
          <c:val>
            <c:numRef>
              <c:f>'Figure 3'!$C$8:$M$8</c:f>
              <c:numCache/>
            </c:numRef>
          </c:val>
          <c:smooth val="0"/>
        </c:ser>
        <c:axId val="11876781"/>
        <c:axId val="39782166"/>
      </c:lineChart>
      <c:catAx>
        <c:axId val="11876781"/>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crossAx val="39782166"/>
        <c:crosses val="autoZero"/>
        <c:auto val="1"/>
        <c:lblOffset val="100"/>
        <c:noMultiLvlLbl val="0"/>
      </c:catAx>
      <c:valAx>
        <c:axId val="39782166"/>
        <c:scaling>
          <c:orientation val="minMax"/>
          <c:max val="2"/>
          <c:min val="0"/>
        </c:scaling>
        <c:axPos val="l"/>
        <c:majorGridlines>
          <c:spPr>
            <a:ln w="3175" cap="flat" cmpd="sng">
              <a:solidFill>
                <a:schemeClr val="bg1">
                  <a:lumMod val="95000"/>
                </a:schemeClr>
              </a:solidFill>
              <a:prstDash val="sysDash"/>
              <a:round/>
            </a:ln>
          </c:spPr>
        </c:majorGridlines>
        <c:delete val="0"/>
        <c:numFmt formatCode="0.0" sourceLinked="1"/>
        <c:majorTickMark val="none"/>
        <c:minorTickMark val="none"/>
        <c:tickLblPos val="nextTo"/>
        <c:spPr>
          <a:noFill/>
          <a:ln>
            <a:noFill/>
          </a:ln>
        </c:spPr>
        <c:crossAx val="11876781"/>
        <c:crosses val="autoZero"/>
        <c:crossBetween val="between"/>
        <c:dispUnits/>
        <c:majorUnit val="0.5"/>
      </c:valAx>
      <c:spPr>
        <a:noFill/>
        <a:ln>
          <a:noFill/>
        </a:ln>
      </c:spPr>
    </c:plotArea>
    <c:legend>
      <c:legendPos val="b"/>
      <c:layout>
        <c:manualLayout>
          <c:xMode val="edge"/>
          <c:yMode val="edge"/>
          <c:x val="0.211"/>
          <c:y val="0.77825"/>
          <c:w val="0.63675"/>
          <c:h val="0.052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Overall change in nitrogen fertiliser consumption in agriculture</a:t>
            </a:r>
            <a:r>
              <a:rPr lang="en-US" cap="none" sz="1600" b="0" u="none" baseline="0">
                <a:solidFill>
                  <a:srgbClr val="000000"/>
                </a:solidFill>
                <a:latin typeface="Arial"/>
                <a:ea typeface="Arial"/>
                <a:cs typeface="Arial"/>
              </a:rPr>
              <a:t>
(%, average for 2011–2013 compared with average for 2019–2021)</a:t>
            </a:r>
          </a:p>
        </c:rich>
      </c:tx>
      <c:layout>
        <c:manualLayout>
          <c:xMode val="edge"/>
          <c:yMode val="edge"/>
          <c:x val="0.00525"/>
          <c:y val="0.00825"/>
        </c:manualLayout>
      </c:layout>
      <c:overlay val="0"/>
      <c:spPr>
        <a:noFill/>
        <a:ln>
          <a:noFill/>
        </a:ln>
      </c:spPr>
    </c:title>
    <c:plotArea>
      <c:layout>
        <c:manualLayout>
          <c:layoutTarget val="inner"/>
          <c:xMode val="edge"/>
          <c:yMode val="edge"/>
          <c:x val="0.05725"/>
          <c:y val="0.16225"/>
          <c:w val="0.92825"/>
          <c:h val="0.5895"/>
        </c:manualLayout>
      </c:layout>
      <c:barChart>
        <c:barDir val="col"/>
        <c:grouping val="clustered"/>
        <c:varyColors val="0"/>
        <c:ser>
          <c:idx val="0"/>
          <c:order val="0"/>
          <c:tx>
            <c:strRef>
              <c:f>'Figure 4'!$E$5</c:f>
              <c:strCache>
                <c:ptCount val="1"/>
                <c:pt idx="0">
                  <c:v>Variation</c:v>
                </c:pt>
              </c:strCache>
            </c:strRef>
          </c:tx>
          <c:spPr>
            <a:solidFill>
              <a:srgbClr val="9ED58A"/>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ED58A"/>
              </a:solidFill>
              <a:ln>
                <a:noFill/>
              </a:ln>
            </c:spPr>
          </c:dPt>
          <c:dPt>
            <c:idx val="1"/>
            <c:invertIfNegative val="0"/>
            <c:spPr>
              <a:solidFill>
                <a:srgbClr val="9ED58A"/>
              </a:solidFill>
              <a:ln>
                <a:noFill/>
              </a:ln>
            </c:spPr>
          </c:dPt>
          <c:dPt>
            <c:idx val="2"/>
            <c:invertIfNegative val="0"/>
            <c:spPr>
              <a:solidFill>
                <a:srgbClr val="9ED58A"/>
              </a:solidFill>
              <a:ln>
                <a:noFill/>
              </a:ln>
            </c:spPr>
          </c:dPt>
          <c:dPt>
            <c:idx val="3"/>
            <c:invertIfNegative val="0"/>
            <c:spPr>
              <a:solidFill>
                <a:srgbClr val="9ED58A"/>
              </a:solidFill>
              <a:ln>
                <a:noFill/>
              </a:ln>
            </c:spPr>
          </c:dPt>
          <c:dPt>
            <c:idx val="4"/>
            <c:invertIfNegative val="0"/>
            <c:spPr>
              <a:solidFill>
                <a:srgbClr val="9ED58A"/>
              </a:solidFill>
              <a:ln>
                <a:noFill/>
              </a:ln>
            </c:spPr>
          </c:dPt>
          <c:dPt>
            <c:idx val="5"/>
            <c:invertIfNegative val="0"/>
            <c:spPr>
              <a:solidFill>
                <a:srgbClr val="9ED58A"/>
              </a:solidFill>
              <a:ln>
                <a:noFill/>
              </a:ln>
            </c:spPr>
          </c:dPt>
          <c:dPt>
            <c:idx val="6"/>
            <c:invertIfNegative val="0"/>
            <c:spPr>
              <a:solidFill>
                <a:srgbClr val="9ED58A"/>
              </a:solidFill>
              <a:ln>
                <a:noFill/>
              </a:ln>
            </c:spPr>
          </c:dPt>
          <c:dPt>
            <c:idx val="7"/>
            <c:invertIfNegative val="0"/>
            <c:spPr>
              <a:solidFill>
                <a:srgbClr val="9ED58A"/>
              </a:solidFill>
              <a:ln>
                <a:noFill/>
              </a:ln>
            </c:spPr>
          </c:dPt>
          <c:dPt>
            <c:idx val="8"/>
            <c:invertIfNegative val="0"/>
            <c:spPr>
              <a:solidFill>
                <a:srgbClr val="9ED58A"/>
              </a:solidFill>
              <a:ln>
                <a:noFill/>
              </a:ln>
            </c:spPr>
          </c:dPt>
          <c:dPt>
            <c:idx val="9"/>
            <c:invertIfNegative val="0"/>
            <c:spPr>
              <a:solidFill>
                <a:srgbClr val="9ED58A"/>
              </a:solidFill>
              <a:ln>
                <a:noFill/>
              </a:ln>
            </c:spPr>
          </c:dPt>
          <c:dPt>
            <c:idx val="10"/>
            <c:invertIfNegative val="0"/>
            <c:spPr>
              <a:solidFill>
                <a:srgbClr val="9ED58A"/>
              </a:solidFill>
              <a:ln>
                <a:noFill/>
              </a:ln>
            </c:spPr>
          </c:dPt>
          <c:dPt>
            <c:idx val="11"/>
            <c:invertIfNegative val="0"/>
            <c:spPr>
              <a:solidFill>
                <a:srgbClr val="9ED58A"/>
              </a:solidFill>
              <a:ln>
                <a:noFill/>
              </a:ln>
            </c:spPr>
          </c:dPt>
          <c:dPt>
            <c:idx val="12"/>
            <c:invertIfNegative val="0"/>
            <c:spPr>
              <a:solidFill>
                <a:srgbClr val="9ED58A"/>
              </a:solidFill>
              <a:ln>
                <a:noFill/>
              </a:ln>
            </c:spPr>
          </c:dPt>
          <c:dPt>
            <c:idx val="13"/>
            <c:invertIfNegative val="0"/>
            <c:spPr>
              <a:solidFill>
                <a:srgbClr val="9ED58A"/>
              </a:solidFill>
              <a:ln>
                <a:noFill/>
              </a:ln>
            </c:spPr>
          </c:dPt>
          <c:dPt>
            <c:idx val="14"/>
            <c:invertIfNegative val="0"/>
            <c:spPr>
              <a:solidFill>
                <a:srgbClr val="9ED58A"/>
              </a:solidFill>
              <a:ln>
                <a:noFill/>
              </a:ln>
            </c:spPr>
          </c:dPt>
          <c:dPt>
            <c:idx val="15"/>
            <c:invertIfNegative val="0"/>
            <c:spPr>
              <a:solidFill>
                <a:srgbClr val="9ED58A"/>
              </a:solidFill>
              <a:ln>
                <a:noFill/>
              </a:ln>
            </c:spPr>
          </c:dPt>
          <c:dPt>
            <c:idx val="16"/>
            <c:invertIfNegative val="0"/>
            <c:spPr>
              <a:solidFill>
                <a:srgbClr val="9ED58A"/>
              </a:solidFill>
              <a:ln>
                <a:noFill/>
              </a:ln>
            </c:spPr>
          </c:dPt>
          <c:dPt>
            <c:idx val="17"/>
            <c:invertIfNegative val="0"/>
            <c:spPr>
              <a:solidFill>
                <a:srgbClr val="9ED58A"/>
              </a:solidFill>
              <a:ln>
                <a:noFill/>
              </a:ln>
            </c:spPr>
          </c:dPt>
          <c:dPt>
            <c:idx val="18"/>
            <c:invertIfNegative val="0"/>
            <c:spPr>
              <a:solidFill>
                <a:schemeClr val="accent3">
                  <a:lumMod val="75000"/>
                </a:schemeClr>
              </a:solidFill>
              <a:ln>
                <a:noFill/>
              </a:ln>
            </c:spPr>
          </c:dPt>
          <c:dPt>
            <c:idx val="19"/>
            <c:invertIfNegative val="0"/>
            <c:spPr>
              <a:solidFill>
                <a:srgbClr val="9ED58A"/>
              </a:solidFill>
              <a:ln>
                <a:noFill/>
              </a:ln>
            </c:spPr>
          </c:dPt>
          <c:dPt>
            <c:idx val="20"/>
            <c:invertIfNegative val="0"/>
            <c:spPr>
              <a:solidFill>
                <a:srgbClr val="9ED58A"/>
              </a:solidFill>
              <a:ln>
                <a:noFill/>
              </a:ln>
            </c:spPr>
          </c:dPt>
          <c:dPt>
            <c:idx val="21"/>
            <c:invertIfNegative val="0"/>
            <c:spPr>
              <a:solidFill>
                <a:srgbClr val="9ED58A"/>
              </a:solidFill>
              <a:ln>
                <a:noFill/>
              </a:ln>
            </c:spPr>
          </c:dPt>
          <c:dPt>
            <c:idx val="22"/>
            <c:invertIfNegative val="0"/>
            <c:spPr>
              <a:solidFill>
                <a:srgbClr val="9ED58A"/>
              </a:solidFill>
              <a:ln>
                <a:noFill/>
              </a:ln>
            </c:spPr>
          </c:dPt>
          <c:dPt>
            <c:idx val="23"/>
            <c:invertIfNegative val="0"/>
            <c:spPr>
              <a:solidFill>
                <a:srgbClr val="9ED58A"/>
              </a:solidFill>
              <a:ln>
                <a:noFill/>
              </a:ln>
            </c:spPr>
          </c:dPt>
          <c:dPt>
            <c:idx val="24"/>
            <c:invertIfNegative val="0"/>
            <c:spPr>
              <a:solidFill>
                <a:srgbClr val="9ED58A"/>
              </a:solidFill>
              <a:ln>
                <a:noFill/>
              </a:ln>
            </c:spPr>
          </c:dPt>
          <c:dPt>
            <c:idx val="25"/>
            <c:invertIfNegative val="0"/>
            <c:spPr>
              <a:solidFill>
                <a:srgbClr val="9ED58A"/>
              </a:solidFill>
              <a:ln>
                <a:noFill/>
              </a:ln>
            </c:spPr>
          </c:dPt>
          <c:dPt>
            <c:idx val="26"/>
            <c:invertIfNegative val="0"/>
            <c:spPr>
              <a:solidFill>
                <a:srgbClr val="9ED58A"/>
              </a:solidFill>
              <a:ln>
                <a:noFill/>
              </a:ln>
            </c:spPr>
          </c:dPt>
          <c:dPt>
            <c:idx val="27"/>
            <c:invertIfNegative val="0"/>
            <c:spPr>
              <a:solidFill>
                <a:srgbClr val="9ED58A"/>
              </a:solidFill>
              <a:ln>
                <a:noFill/>
              </a:ln>
            </c:spPr>
          </c:dPt>
          <c:dPt>
            <c:idx val="28"/>
            <c:invertIfNegative val="0"/>
            <c:spPr>
              <a:solidFill>
                <a:srgbClr val="9ED58A"/>
              </a:solidFill>
              <a:ln>
                <a:noFill/>
              </a:ln>
            </c:spPr>
          </c:dPt>
          <c:dPt>
            <c:idx val="29"/>
            <c:invertIfNegative val="0"/>
            <c:spPr>
              <a:solidFill>
                <a:srgbClr val="9ED58A"/>
              </a:solidFill>
              <a:ln>
                <a:noFill/>
              </a:ln>
            </c:spPr>
          </c:dPt>
          <c:dPt>
            <c:idx val="30"/>
            <c:invertIfNegative val="0"/>
            <c:spPr>
              <a:solidFill>
                <a:srgbClr val="9ED58A"/>
              </a:solidFill>
              <a:ln>
                <a:noFill/>
              </a:ln>
            </c:spPr>
          </c:dPt>
          <c:dPt>
            <c:idx val="31"/>
            <c:invertIfNegative val="0"/>
            <c:spPr>
              <a:solidFill>
                <a:srgbClr val="9ED58A"/>
              </a:solidFill>
              <a:ln>
                <a:noFill/>
              </a:ln>
            </c:spPr>
          </c:dPt>
          <c:dPt>
            <c:idx val="32"/>
            <c:invertIfNegative val="0"/>
            <c:spPr>
              <a:solidFill>
                <a:srgbClr val="9ED58A"/>
              </a:solidFill>
              <a:ln>
                <a:noFill/>
              </a:ln>
            </c:spPr>
          </c:dPt>
          <c:dPt>
            <c:idx val="33"/>
            <c:invertIfNegative val="0"/>
            <c:spPr>
              <a:solidFill>
                <a:srgbClr val="9ED58A"/>
              </a:solidFill>
              <a:ln>
                <a:noFill/>
              </a:ln>
            </c:spPr>
          </c:dPt>
          <c:dLbls>
            <c:numFmt formatCode="General" sourceLinked="1"/>
            <c:showLegendKey val="0"/>
            <c:showVal val="0"/>
            <c:showBubbleSize val="0"/>
            <c:showCatName val="0"/>
            <c:showSerName val="0"/>
            <c:showPercent val="0"/>
          </c:dLbls>
          <c:cat>
            <c:strRef>
              <c:f>'Figure 4'!$B$6:$B$39</c:f>
              <c:strCache/>
            </c:strRef>
          </c:cat>
          <c:val>
            <c:numRef>
              <c:f>'Figure 4'!$E$6:$E$39</c:f>
              <c:numCache/>
            </c:numRef>
          </c:val>
        </c:ser>
        <c:gapWidth val="75"/>
        <c:axId val="22495175"/>
        <c:axId val="1129984"/>
      </c:barChart>
      <c:catAx>
        <c:axId val="22495175"/>
        <c:scaling>
          <c:orientation val="minMax"/>
        </c:scaling>
        <c:axPos val="b"/>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1129984"/>
        <c:crosses val="autoZero"/>
        <c:auto val="1"/>
        <c:lblOffset val="100"/>
        <c:noMultiLvlLbl val="0"/>
      </c:catAx>
      <c:valAx>
        <c:axId val="1129984"/>
        <c:scaling>
          <c:orientation val="minMax"/>
          <c:max val="135"/>
          <c:min val="-30"/>
        </c:scaling>
        <c:axPos val="l"/>
        <c:majorGridlines>
          <c:spPr>
            <a:ln w="9525" cap="flat" cmpd="sng">
              <a:solidFill>
                <a:schemeClr val="tx1">
                  <a:lumMod val="15000"/>
                  <a:lumOff val="85000"/>
                </a:schemeClr>
              </a:solidFill>
              <a:round/>
            </a:ln>
          </c:spPr>
        </c:majorGridlines>
        <c:delete val="0"/>
        <c:numFmt formatCode="0" sourceLinked="0"/>
        <c:majorTickMark val="none"/>
        <c:minorTickMark val="none"/>
        <c:tickLblPos val="nextTo"/>
        <c:spPr>
          <a:noFill/>
          <a:ln>
            <a:noFill/>
          </a:ln>
        </c:spPr>
        <c:crossAx val="22495175"/>
        <c:crosses val="autoZero"/>
        <c:crossBetween val="between"/>
        <c:dispUnits/>
        <c:majorUnit val="15"/>
      </c:valAx>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Overall change in phosphorus fertiliser consumption in agriculture</a:t>
            </a:r>
            <a:r>
              <a:rPr lang="en-US" cap="none" sz="1600" b="0" u="none" baseline="0">
                <a:solidFill>
                  <a:srgbClr val="000000"/>
                </a:solidFill>
                <a:latin typeface="Arial"/>
                <a:ea typeface="Arial"/>
                <a:cs typeface="Arial"/>
              </a:rPr>
              <a:t>
(%, average for 2011–2013 compared with average for 2019–2021)</a:t>
            </a:r>
          </a:p>
        </c:rich>
      </c:tx>
      <c:layout>
        <c:manualLayout>
          <c:xMode val="edge"/>
          <c:yMode val="edge"/>
          <c:x val="0.00525"/>
          <c:y val="0.00825"/>
        </c:manualLayout>
      </c:layout>
      <c:overlay val="0"/>
      <c:spPr>
        <a:noFill/>
        <a:ln>
          <a:noFill/>
        </a:ln>
      </c:spPr>
    </c:title>
    <c:plotArea>
      <c:layout>
        <c:manualLayout>
          <c:layoutTarget val="inner"/>
          <c:xMode val="edge"/>
          <c:yMode val="edge"/>
          <c:x val="0.05725"/>
          <c:y val="0.1765"/>
          <c:w val="0.92825"/>
          <c:h val="0.565"/>
        </c:manualLayout>
      </c:layout>
      <c:barChart>
        <c:barDir val="col"/>
        <c:grouping val="clustered"/>
        <c:varyColors val="0"/>
        <c:ser>
          <c:idx val="0"/>
          <c:order val="0"/>
          <c:tx>
            <c:strRef>
              <c:f>'Figure 5'!$E$5</c:f>
              <c:strCache>
                <c:ptCount val="1"/>
                <c:pt idx="0">
                  <c:v>Variation</c:v>
                </c:pt>
              </c:strCache>
            </c:strRef>
          </c:tx>
          <c:spPr>
            <a:solidFill>
              <a:srgbClr val="47873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478731"/>
              </a:solidFill>
              <a:ln>
                <a:noFill/>
              </a:ln>
            </c:spPr>
          </c:dPt>
          <c:dPt>
            <c:idx val="1"/>
            <c:invertIfNegative val="0"/>
            <c:spPr>
              <a:solidFill>
                <a:srgbClr val="478731"/>
              </a:solidFill>
              <a:ln>
                <a:noFill/>
              </a:ln>
            </c:spPr>
          </c:dPt>
          <c:dPt>
            <c:idx val="2"/>
            <c:invertIfNegative val="0"/>
            <c:spPr>
              <a:solidFill>
                <a:srgbClr val="478731"/>
              </a:solidFill>
              <a:ln>
                <a:noFill/>
              </a:ln>
            </c:spPr>
          </c:dPt>
          <c:dPt>
            <c:idx val="3"/>
            <c:invertIfNegative val="0"/>
            <c:spPr>
              <a:solidFill>
                <a:srgbClr val="478731"/>
              </a:solidFill>
              <a:ln>
                <a:noFill/>
              </a:ln>
            </c:spPr>
          </c:dPt>
          <c:dPt>
            <c:idx val="4"/>
            <c:invertIfNegative val="0"/>
            <c:spPr>
              <a:solidFill>
                <a:srgbClr val="478731"/>
              </a:solidFill>
              <a:ln>
                <a:noFill/>
              </a:ln>
            </c:spPr>
          </c:dPt>
          <c:dPt>
            <c:idx val="5"/>
            <c:invertIfNegative val="0"/>
            <c:spPr>
              <a:solidFill>
                <a:srgbClr val="478731"/>
              </a:solidFill>
              <a:ln>
                <a:noFill/>
              </a:ln>
            </c:spPr>
          </c:dPt>
          <c:dPt>
            <c:idx val="6"/>
            <c:invertIfNegative val="0"/>
            <c:spPr>
              <a:solidFill>
                <a:srgbClr val="478731"/>
              </a:solidFill>
              <a:ln>
                <a:noFill/>
              </a:ln>
            </c:spPr>
          </c:dPt>
          <c:dPt>
            <c:idx val="7"/>
            <c:invertIfNegative val="0"/>
            <c:spPr>
              <a:solidFill>
                <a:srgbClr val="478731"/>
              </a:solidFill>
              <a:ln>
                <a:noFill/>
              </a:ln>
            </c:spPr>
          </c:dPt>
          <c:dPt>
            <c:idx val="8"/>
            <c:invertIfNegative val="0"/>
            <c:spPr>
              <a:solidFill>
                <a:srgbClr val="478731"/>
              </a:solidFill>
              <a:ln>
                <a:noFill/>
              </a:ln>
            </c:spPr>
          </c:dPt>
          <c:dPt>
            <c:idx val="9"/>
            <c:invertIfNegative val="0"/>
            <c:spPr>
              <a:solidFill>
                <a:srgbClr val="478731"/>
              </a:solidFill>
              <a:ln>
                <a:noFill/>
              </a:ln>
            </c:spPr>
          </c:dPt>
          <c:dPt>
            <c:idx val="10"/>
            <c:invertIfNegative val="0"/>
            <c:spPr>
              <a:solidFill>
                <a:srgbClr val="478731"/>
              </a:solidFill>
              <a:ln>
                <a:noFill/>
              </a:ln>
            </c:spPr>
          </c:dPt>
          <c:dPt>
            <c:idx val="11"/>
            <c:invertIfNegative val="0"/>
            <c:spPr>
              <a:solidFill>
                <a:srgbClr val="478731"/>
              </a:solidFill>
              <a:ln>
                <a:noFill/>
              </a:ln>
            </c:spPr>
          </c:dPt>
          <c:dPt>
            <c:idx val="12"/>
            <c:invertIfNegative val="0"/>
            <c:spPr>
              <a:solidFill>
                <a:srgbClr val="478731"/>
              </a:solidFill>
              <a:ln>
                <a:noFill/>
              </a:ln>
            </c:spPr>
          </c:dPt>
          <c:dPt>
            <c:idx val="13"/>
            <c:invertIfNegative val="0"/>
            <c:spPr>
              <a:solidFill>
                <a:srgbClr val="478731"/>
              </a:solidFill>
              <a:ln>
                <a:noFill/>
              </a:ln>
            </c:spPr>
          </c:dPt>
          <c:dPt>
            <c:idx val="14"/>
            <c:invertIfNegative val="0"/>
            <c:spPr>
              <a:solidFill>
                <a:srgbClr val="478731"/>
              </a:solidFill>
              <a:ln>
                <a:noFill/>
              </a:ln>
            </c:spPr>
          </c:dPt>
          <c:dPt>
            <c:idx val="15"/>
            <c:invertIfNegative val="0"/>
            <c:spPr>
              <a:solidFill>
                <a:srgbClr val="478731"/>
              </a:solidFill>
              <a:ln>
                <a:noFill/>
              </a:ln>
            </c:spPr>
          </c:dPt>
          <c:dPt>
            <c:idx val="16"/>
            <c:invertIfNegative val="0"/>
            <c:spPr>
              <a:solidFill>
                <a:schemeClr val="accent3">
                  <a:lumMod val="75000"/>
                </a:schemeClr>
              </a:solidFill>
              <a:ln>
                <a:noFill/>
              </a:ln>
            </c:spPr>
          </c:dPt>
          <c:dPt>
            <c:idx val="17"/>
            <c:invertIfNegative val="0"/>
            <c:spPr>
              <a:solidFill>
                <a:srgbClr val="478731"/>
              </a:solidFill>
              <a:ln>
                <a:noFill/>
              </a:ln>
            </c:spPr>
          </c:dPt>
          <c:dPt>
            <c:idx val="18"/>
            <c:invertIfNegative val="0"/>
            <c:spPr>
              <a:solidFill>
                <a:srgbClr val="478731"/>
              </a:solidFill>
              <a:ln>
                <a:noFill/>
              </a:ln>
            </c:spPr>
          </c:dPt>
          <c:dPt>
            <c:idx val="19"/>
            <c:invertIfNegative val="0"/>
            <c:spPr>
              <a:solidFill>
                <a:srgbClr val="478731"/>
              </a:solidFill>
              <a:ln>
                <a:noFill/>
              </a:ln>
            </c:spPr>
          </c:dPt>
          <c:dPt>
            <c:idx val="20"/>
            <c:invertIfNegative val="0"/>
            <c:spPr>
              <a:solidFill>
                <a:srgbClr val="478731"/>
              </a:solidFill>
              <a:ln>
                <a:noFill/>
              </a:ln>
            </c:spPr>
          </c:dPt>
          <c:dPt>
            <c:idx val="21"/>
            <c:invertIfNegative val="0"/>
            <c:spPr>
              <a:solidFill>
                <a:srgbClr val="478731"/>
              </a:solidFill>
              <a:ln>
                <a:noFill/>
              </a:ln>
            </c:spPr>
          </c:dPt>
          <c:dPt>
            <c:idx val="22"/>
            <c:invertIfNegative val="0"/>
            <c:spPr>
              <a:solidFill>
                <a:srgbClr val="478731"/>
              </a:solidFill>
              <a:ln>
                <a:noFill/>
              </a:ln>
            </c:spPr>
          </c:dPt>
          <c:dPt>
            <c:idx val="23"/>
            <c:invertIfNegative val="0"/>
            <c:spPr>
              <a:solidFill>
                <a:srgbClr val="478731"/>
              </a:solidFill>
              <a:ln>
                <a:noFill/>
              </a:ln>
            </c:spPr>
          </c:dPt>
          <c:dPt>
            <c:idx val="24"/>
            <c:invertIfNegative val="0"/>
            <c:spPr>
              <a:solidFill>
                <a:srgbClr val="478731"/>
              </a:solidFill>
              <a:ln>
                <a:noFill/>
              </a:ln>
            </c:spPr>
          </c:dPt>
          <c:dPt>
            <c:idx val="25"/>
            <c:invertIfNegative val="0"/>
            <c:spPr>
              <a:solidFill>
                <a:srgbClr val="478731"/>
              </a:solidFill>
              <a:ln>
                <a:noFill/>
              </a:ln>
            </c:spPr>
          </c:dPt>
          <c:dPt>
            <c:idx val="26"/>
            <c:invertIfNegative val="0"/>
            <c:spPr>
              <a:solidFill>
                <a:srgbClr val="478731"/>
              </a:solidFill>
              <a:ln>
                <a:noFill/>
              </a:ln>
            </c:spPr>
          </c:dPt>
          <c:dPt>
            <c:idx val="27"/>
            <c:invertIfNegative val="0"/>
            <c:spPr>
              <a:solidFill>
                <a:srgbClr val="478731"/>
              </a:solidFill>
              <a:ln>
                <a:noFill/>
              </a:ln>
            </c:spPr>
          </c:dPt>
          <c:dPt>
            <c:idx val="28"/>
            <c:invertIfNegative val="0"/>
            <c:spPr>
              <a:solidFill>
                <a:srgbClr val="478731"/>
              </a:solidFill>
              <a:ln>
                <a:noFill/>
              </a:ln>
            </c:spPr>
          </c:dPt>
          <c:dPt>
            <c:idx val="29"/>
            <c:invertIfNegative val="0"/>
            <c:spPr>
              <a:solidFill>
                <a:srgbClr val="478731"/>
              </a:solidFill>
              <a:ln>
                <a:noFill/>
              </a:ln>
            </c:spPr>
          </c:dPt>
          <c:dPt>
            <c:idx val="30"/>
            <c:invertIfNegative val="0"/>
            <c:spPr>
              <a:solidFill>
                <a:srgbClr val="478731"/>
              </a:solidFill>
              <a:ln>
                <a:noFill/>
              </a:ln>
            </c:spPr>
          </c:dPt>
          <c:dPt>
            <c:idx val="31"/>
            <c:invertIfNegative val="0"/>
            <c:spPr>
              <a:solidFill>
                <a:srgbClr val="478731"/>
              </a:solidFill>
              <a:ln>
                <a:noFill/>
              </a:ln>
            </c:spPr>
          </c:dPt>
          <c:dPt>
            <c:idx val="32"/>
            <c:invertIfNegative val="0"/>
            <c:spPr>
              <a:solidFill>
                <a:srgbClr val="478731"/>
              </a:solidFill>
              <a:ln>
                <a:noFill/>
              </a:ln>
            </c:spPr>
          </c:dPt>
          <c:dPt>
            <c:idx val="33"/>
            <c:invertIfNegative val="0"/>
            <c:spPr>
              <a:solidFill>
                <a:srgbClr val="478731"/>
              </a:solidFill>
              <a:ln>
                <a:noFill/>
              </a:ln>
            </c:spPr>
          </c:dPt>
          <c:dLbls>
            <c:numFmt formatCode="General" sourceLinked="1"/>
            <c:showLegendKey val="0"/>
            <c:showVal val="0"/>
            <c:showBubbleSize val="0"/>
            <c:showCatName val="0"/>
            <c:showSerName val="0"/>
            <c:showPercent val="0"/>
          </c:dLbls>
          <c:cat>
            <c:strRef>
              <c:f>'Figure 5'!$B$6:$B$39</c:f>
              <c:strCache/>
            </c:strRef>
          </c:cat>
          <c:val>
            <c:numRef>
              <c:f>'Figure 5'!$E$6:$E$39</c:f>
              <c:numCache/>
            </c:numRef>
          </c:val>
        </c:ser>
        <c:gapWidth val="75"/>
        <c:axId val="10169857"/>
        <c:axId val="24419850"/>
      </c:barChart>
      <c:catAx>
        <c:axId val="10169857"/>
        <c:scaling>
          <c:orientation val="minMax"/>
        </c:scaling>
        <c:axPos val="b"/>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24419850"/>
        <c:crosses val="autoZero"/>
        <c:auto val="1"/>
        <c:lblOffset val="100"/>
        <c:noMultiLvlLbl val="0"/>
      </c:catAx>
      <c:valAx>
        <c:axId val="24419850"/>
        <c:scaling>
          <c:orientation val="minMax"/>
          <c:max val="135"/>
          <c:min val="-30"/>
        </c:scaling>
        <c:axPos val="l"/>
        <c:majorGridlines>
          <c:spPr>
            <a:ln w="9525" cap="flat" cmpd="sng">
              <a:solidFill>
                <a:schemeClr val="tx1">
                  <a:lumMod val="15000"/>
                  <a:lumOff val="85000"/>
                </a:schemeClr>
              </a:solidFill>
              <a:round/>
            </a:ln>
          </c:spPr>
        </c:majorGridlines>
        <c:delete val="0"/>
        <c:numFmt formatCode="0" sourceLinked="0"/>
        <c:majorTickMark val="none"/>
        <c:minorTickMark val="none"/>
        <c:tickLblPos val="nextTo"/>
        <c:spPr>
          <a:noFill/>
          <a:ln>
            <a:noFill/>
          </a:ln>
        </c:spPr>
        <c:crossAx val="10169857"/>
        <c:crosses val="autoZero"/>
        <c:crossBetween val="between"/>
        <c:dispUnits/>
        <c:majorUnit val="15"/>
      </c:valAx>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0.13775</cdr:x>
      <cdr:y>0.1755</cdr:y>
    </cdr:from>
    <cdr:to>
      <cdr:x>0.13775</cdr:x>
      <cdr:y>0.29925</cdr:y>
    </cdr:to>
    <cdr:cxnSp macro="">
      <cdr:nvCxnSpPr>
        <cdr:cNvPr id="3" name="Straight Connector 2"/>
        <cdr:cNvCxnSpPr/>
      </cdr:nvCxnSpPr>
      <cdr:spPr>
        <a:xfrm flipV="1">
          <a:off x="1304925" y="1219200"/>
          <a:ext cx="0" cy="866775"/>
        </a:xfrm>
        <a:prstGeom prst="line">
          <a:avLst/>
        </a:prstGeom>
        <a:ln w="9525">
          <a:solidFill>
            <a:schemeClr val="tx1">
              <a:lumMod val="50000"/>
              <a:lumOff val="50000"/>
            </a:schemeClr>
          </a:solidFill>
          <a:headEnd type="none"/>
          <a:tailEnd type="oval"/>
        </a:ln>
      </cdr:spPr>
      <cdr:style>
        <a:lnRef idx="1">
          <a:schemeClr val="accent1"/>
        </a:lnRef>
        <a:fillRef idx="0">
          <a:schemeClr val="accent1"/>
        </a:fillRef>
        <a:effectRef idx="0">
          <a:schemeClr val="accent1"/>
        </a:effectRef>
        <a:fontRef idx="minor">
          <a:schemeClr val="tx1"/>
        </a:fontRef>
      </cdr:style>
    </cdr:cxnSp>
  </cdr:relSizeAnchor>
  <cdr:relSizeAnchor xmlns:cdr="http://schemas.openxmlformats.org/drawingml/2006/chartDrawing">
    <cdr:from>
      <cdr:x>0.14575</cdr:x>
      <cdr:y>0.13275</cdr:y>
    </cdr:from>
    <cdr:to>
      <cdr:x>0.3255</cdr:x>
      <cdr:y>0.225</cdr:y>
    </cdr:to>
    <cdr:sp macro="" textlink="">
      <cdr:nvSpPr>
        <cdr:cNvPr id="4" name="TextBox 3"/>
        <cdr:cNvSpPr txBox="1"/>
      </cdr:nvSpPr>
      <cdr:spPr>
        <a:xfrm>
          <a:off x="1381125" y="923925"/>
          <a:ext cx="1714500" cy="647700"/>
        </a:xfrm>
        <a:prstGeom prst="rect">
          <a:avLst/>
        </a:prstGeom>
        <a:noFill/>
        <a:ln>
          <a:noFill/>
        </a:ln>
      </cdr:spPr>
      <cdr:txBody>
        <a:bodyPr vertOverflow="clip" wrap="none" rtlCol="0">
          <a:spAutoFit/>
        </a:bodyPr>
        <a:lstStyle/>
        <a:p>
          <a:r>
            <a:rPr lang="en-US" sz="1400">
              <a:solidFill>
                <a:schemeClr val="tx1">
                  <a:lumMod val="50000"/>
                  <a:lumOff val="50000"/>
                </a:schemeClr>
              </a:solidFill>
            </a:rPr>
            <a:t>Lowest</a:t>
          </a:r>
          <a:r>
            <a:rPr lang="en-US" sz="1400" baseline="0">
              <a:solidFill>
                <a:schemeClr val="tx1">
                  <a:lumMod val="50000"/>
                  <a:lumOff val="50000"/>
                </a:schemeClr>
              </a:solidFill>
            </a:rPr>
            <a:t> consumption</a:t>
          </a:r>
          <a:endParaRPr lang="en-US" sz="1400" i="1" baseline="0">
            <a:solidFill>
              <a:schemeClr val="tx1">
                <a:lumMod val="50000"/>
                <a:lumOff val="50000"/>
              </a:schemeClr>
            </a:solidFill>
          </a:endParaRPr>
        </a:p>
        <a:p>
          <a:r>
            <a:rPr lang="en-US" sz="1400" b="1">
              <a:solidFill>
                <a:schemeClr val="tx1">
                  <a:lumMod val="50000"/>
                  <a:lumOff val="50000"/>
                </a:schemeClr>
              </a:solidFill>
            </a:rPr>
            <a:t>2012:</a:t>
          </a:r>
          <a:r>
            <a:rPr lang="en-US" sz="1400" b="1" baseline="0">
              <a:solidFill>
                <a:schemeClr val="tx1">
                  <a:lumMod val="50000"/>
                  <a:lumOff val="50000"/>
                </a:schemeClr>
              </a:solidFill>
            </a:rPr>
            <a:t> 10.6</a:t>
          </a:r>
          <a:endParaRPr lang="en-US" sz="1400" b="1">
            <a:solidFill>
              <a:schemeClr val="tx1">
                <a:lumMod val="50000"/>
                <a:lumOff val="50000"/>
              </a:schemeClr>
            </a:solidFill>
          </a:endParaRPr>
        </a:p>
      </cdr:txBody>
    </cdr:sp>
  </cdr:relSizeAnchor>
  <cdr:relSizeAnchor xmlns:cdr="http://schemas.openxmlformats.org/drawingml/2006/chartDrawing">
    <cdr:from>
      <cdr:x>0.59425</cdr:x>
      <cdr:y>0.15175</cdr:y>
    </cdr:from>
    <cdr:to>
      <cdr:x>0.59425</cdr:x>
      <cdr:y>0.24625</cdr:y>
    </cdr:to>
    <cdr:cxnSp macro="">
      <cdr:nvCxnSpPr>
        <cdr:cNvPr id="7" name="Straight Connector 6"/>
        <cdr:cNvCxnSpPr/>
      </cdr:nvCxnSpPr>
      <cdr:spPr>
        <a:xfrm flipV="1">
          <a:off x="5657850" y="1057275"/>
          <a:ext cx="0" cy="657225"/>
        </a:xfrm>
        <a:prstGeom prst="line">
          <a:avLst/>
        </a:prstGeom>
        <a:ln w="9525">
          <a:solidFill>
            <a:schemeClr val="tx1">
              <a:lumMod val="50000"/>
              <a:lumOff val="50000"/>
            </a:schemeClr>
          </a:solidFill>
          <a:headEnd type="none"/>
          <a:tailEnd type="oval"/>
        </a:ln>
      </cdr:spPr>
      <cdr:style>
        <a:lnRef idx="1">
          <a:schemeClr val="accent1"/>
        </a:lnRef>
        <a:fillRef idx="0">
          <a:schemeClr val="accent1"/>
        </a:fillRef>
        <a:effectRef idx="0">
          <a:schemeClr val="accent1"/>
        </a:effectRef>
        <a:fontRef idx="minor">
          <a:schemeClr val="tx1"/>
        </a:fontRef>
      </cdr:style>
    </cdr:cxnSp>
  </cdr:relSizeAnchor>
  <cdr:relSizeAnchor xmlns:cdr="http://schemas.openxmlformats.org/drawingml/2006/chartDrawing">
    <cdr:from>
      <cdr:x>0.4105</cdr:x>
      <cdr:y>0.10625</cdr:y>
    </cdr:from>
    <cdr:to>
      <cdr:x>0.59375</cdr:x>
      <cdr:y>0.1985</cdr:y>
    </cdr:to>
    <cdr:sp macro="" textlink="">
      <cdr:nvSpPr>
        <cdr:cNvPr id="10" name="TextBox 1"/>
        <cdr:cNvSpPr txBox="1"/>
      </cdr:nvSpPr>
      <cdr:spPr>
        <a:xfrm>
          <a:off x="3905250" y="733425"/>
          <a:ext cx="1743075" cy="647700"/>
        </a:xfrm>
        <a:prstGeom prst="rect">
          <a:avLst/>
        </a:prstGeom>
        <a:noFill/>
        <a:ln>
          <a:noFill/>
        </a:ln>
      </cdr:spPr>
      <cdr:txBody>
        <a:bodyPr wrap="none" rtlCol="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r>
            <a:rPr lang="en-US" sz="1400">
              <a:solidFill>
                <a:schemeClr val="tx1">
                  <a:lumMod val="50000"/>
                  <a:lumOff val="50000"/>
                </a:schemeClr>
              </a:solidFill>
            </a:rPr>
            <a:t>Highest</a:t>
          </a:r>
          <a:r>
            <a:rPr lang="en-US" sz="1400" baseline="0">
              <a:solidFill>
                <a:schemeClr val="tx1">
                  <a:lumMod val="50000"/>
                  <a:lumOff val="50000"/>
                </a:schemeClr>
              </a:solidFill>
            </a:rPr>
            <a:t> consumption</a:t>
          </a:r>
          <a:endParaRPr lang="en-US" sz="1400" i="1" baseline="0">
            <a:solidFill>
              <a:schemeClr val="tx1">
                <a:lumMod val="50000"/>
                <a:lumOff val="50000"/>
              </a:schemeClr>
            </a:solidFill>
          </a:endParaRPr>
        </a:p>
        <a:p>
          <a:pPr algn="r"/>
          <a:r>
            <a:rPr lang="en-US" sz="1400" b="1">
              <a:solidFill>
                <a:schemeClr val="tx1">
                  <a:lumMod val="50000"/>
                  <a:lumOff val="50000"/>
                </a:schemeClr>
              </a:solidFill>
            </a:rPr>
            <a:t>2017:</a:t>
          </a:r>
          <a:r>
            <a:rPr lang="en-US" sz="1400" b="1" baseline="0">
              <a:solidFill>
                <a:schemeClr val="tx1">
                  <a:lumMod val="50000"/>
                  <a:lumOff val="50000"/>
                </a:schemeClr>
              </a:solidFill>
            </a:rPr>
            <a:t> 11.7</a:t>
          </a:r>
          <a:endParaRPr lang="en-US" sz="1400" b="1">
            <a:solidFill>
              <a:schemeClr val="tx1">
                <a:lumMod val="50000"/>
                <a:lumOff val="50000"/>
              </a:schemeClr>
            </a:solidFill>
          </a:endParaRPr>
        </a:p>
      </cdr:txBody>
    </cdr:sp>
  </cdr:relSizeAnchor>
  <cdr:relSizeAnchor xmlns:cdr="http://schemas.openxmlformats.org/drawingml/2006/chartDrawing">
    <cdr:from>
      <cdr:x>0.958</cdr:x>
      <cdr:y>0.207</cdr:y>
    </cdr:from>
    <cdr:to>
      <cdr:x>0.958</cdr:x>
      <cdr:y>0.2805</cdr:y>
    </cdr:to>
    <cdr:cxnSp macro="">
      <cdr:nvCxnSpPr>
        <cdr:cNvPr id="12" name="Straight Connector 11"/>
        <cdr:cNvCxnSpPr/>
      </cdr:nvCxnSpPr>
      <cdr:spPr>
        <a:xfrm flipV="1">
          <a:off x="9124950" y="1438275"/>
          <a:ext cx="0" cy="514350"/>
        </a:xfrm>
        <a:prstGeom prst="line">
          <a:avLst/>
        </a:prstGeom>
        <a:ln w="9525">
          <a:solidFill>
            <a:schemeClr val="tx1">
              <a:lumMod val="95000"/>
              <a:lumOff val="5000"/>
            </a:schemeClr>
          </a:solidFill>
          <a:headEnd type="none"/>
          <a:tailEnd type="oval"/>
        </a:ln>
      </cdr:spPr>
      <cdr:style>
        <a:lnRef idx="1">
          <a:schemeClr val="accent1"/>
        </a:lnRef>
        <a:fillRef idx="0">
          <a:schemeClr val="accent1"/>
        </a:fillRef>
        <a:effectRef idx="0">
          <a:schemeClr val="accent1"/>
        </a:effectRef>
        <a:fontRef idx="minor">
          <a:schemeClr val="tx1"/>
        </a:fontRef>
      </cdr:style>
    </cdr:cxnSp>
  </cdr:relSizeAnchor>
  <cdr:relSizeAnchor xmlns:cdr="http://schemas.openxmlformats.org/drawingml/2006/chartDrawing">
    <cdr:from>
      <cdr:x>0.85475</cdr:x>
      <cdr:y>0.178</cdr:y>
    </cdr:from>
    <cdr:to>
      <cdr:x>0.956</cdr:x>
      <cdr:y>0.232</cdr:y>
    </cdr:to>
    <cdr:sp macro="" textlink="">
      <cdr:nvSpPr>
        <cdr:cNvPr id="13" name="TextBox 1"/>
        <cdr:cNvSpPr txBox="1"/>
      </cdr:nvSpPr>
      <cdr:spPr>
        <a:xfrm>
          <a:off x="8134350" y="1238250"/>
          <a:ext cx="962025" cy="381000"/>
        </a:xfrm>
        <a:prstGeom prst="rect">
          <a:avLst/>
        </a:prstGeom>
        <a:noFill/>
        <a:ln>
          <a:noFill/>
        </a:ln>
      </cdr:spPr>
      <cdr:txBody>
        <a:bodyPr wrap="none" rtlCol="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r>
            <a:rPr lang="en-US" sz="1400" b="1">
              <a:solidFill>
                <a:sysClr val="windowText" lastClr="000000"/>
              </a:solidFill>
            </a:rPr>
            <a:t>2021: </a:t>
          </a:r>
          <a:r>
            <a:rPr lang="en-US" sz="1400" b="1" baseline="0">
              <a:solidFill>
                <a:sysClr val="windowText" lastClr="000000"/>
              </a:solidFill>
            </a:rPr>
            <a:t>10.9</a:t>
          </a:r>
          <a:endParaRPr lang="en-US" sz="1400" b="1">
            <a:solidFill>
              <a:sysClr val="windowText" lastClr="000000"/>
            </a:solidFill>
          </a:endParaRPr>
        </a:p>
      </cdr:txBody>
    </cdr:sp>
  </cdr:relSizeAnchor>
  <cdr:relSizeAnchor xmlns:cdr="http://schemas.openxmlformats.org/drawingml/2006/chartDrawing">
    <cdr:from>
      <cdr:x>0.00525</cdr:x>
      <cdr:y>0.86975</cdr:y>
    </cdr:from>
    <cdr:to>
      <cdr:x>0</cdr:x>
      <cdr:y>0</cdr:y>
    </cdr:to>
    <cdr:sp macro="" textlink="">
      <cdr:nvSpPr>
        <cdr:cNvPr id="2" name="FootonotesShape"/>
        <cdr:cNvSpPr txBox="1"/>
      </cdr:nvSpPr>
      <cdr:spPr>
        <a:xfrm>
          <a:off x="47625" y="6076950"/>
          <a:ext cx="0" cy="0"/>
        </a:xfrm>
        <a:prstGeom prst="rect">
          <a:avLst/>
        </a:prstGeom>
        <a:ln>
          <a:noFill/>
        </a:ln>
      </cdr:spPr>
      <cdr:txBody>
        <a:bodyPr vertOverflow="clip" vert="horz" wrap="square" rtlCol="0">
          <a:noAutofit/>
        </a:bodyPr>
        <a:lstStyle/>
        <a:p>
          <a:r>
            <a:rPr lang="en-US" sz="1200" i="1">
              <a:latin typeface="Arial" panose="020B0604020202020204" pitchFamily="34" charset="0"/>
            </a:rPr>
            <a:t>Note</a:t>
          </a:r>
          <a:r>
            <a:rPr lang="en-US" sz="1200">
              <a:latin typeface="Arial" panose="020B0604020202020204" pitchFamily="34" charset="0"/>
            </a:rPr>
            <a:t>: 2020 EU estimate, including 2019 data for Cyprus and Malta. 2021 EU estimate, including 2019 data for Cyprus and Malta, as well as 2020 data for Greece and Poland.</a:t>
          </a:r>
          <a:endParaRPr lang="en-150" sz="1200">
            <a:latin typeface="Arial" panose="020B0604020202020204" pitchFamily="34" charset="0"/>
          </a:endParaRPr>
        </a:p>
        <a:p>
          <a:pPr>
            <a:spcBef>
              <a:spcPts val="300"/>
            </a:spcBef>
          </a:pPr>
          <a:r>
            <a:rPr lang="en-US" sz="1200" i="1">
              <a:latin typeface="Arial" panose="020B0604020202020204" pitchFamily="34" charset="0"/>
            </a:rPr>
            <a:t>Source:</a:t>
          </a:r>
          <a:r>
            <a:rPr lang="en-US" sz="1200">
              <a:latin typeface="Arial" panose="020B0604020202020204" pitchFamily="34" charset="0"/>
            </a:rPr>
            <a:t> Eurostat (online data code: aei_fm_usefert)</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48</xdr:row>
      <xdr:rowOff>19050</xdr:rowOff>
    </xdr:from>
    <xdr:to>
      <xdr:col>14</xdr:col>
      <xdr:colOff>123825</xdr:colOff>
      <xdr:row>88</xdr:row>
      <xdr:rowOff>142875</xdr:rowOff>
    </xdr:to>
    <xdr:graphicFrame macro="">
      <xdr:nvGraphicFramePr>
        <xdr:cNvPr id="2" name="Chart 1"/>
        <xdr:cNvGraphicFramePr/>
      </xdr:nvGraphicFramePr>
      <xdr:xfrm>
        <a:off x="695325" y="7848600"/>
        <a:ext cx="9525000" cy="77438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19</xdr:row>
      <xdr:rowOff>95250</xdr:rowOff>
    </xdr:from>
    <xdr:to>
      <xdr:col>13</xdr:col>
      <xdr:colOff>762000</xdr:colOff>
      <xdr:row>58</xdr:row>
      <xdr:rowOff>38100</xdr:rowOff>
    </xdr:to>
    <xdr:graphicFrame macro="">
      <xdr:nvGraphicFramePr>
        <xdr:cNvPr id="3" name="Chart 2"/>
        <xdr:cNvGraphicFramePr/>
      </xdr:nvGraphicFramePr>
      <xdr:xfrm>
        <a:off x="742950" y="3143250"/>
        <a:ext cx="9525000" cy="6991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0.086</cdr:x>
      <cdr:y>0.30775</cdr:y>
    </cdr:from>
    <cdr:to>
      <cdr:x>0.286</cdr:x>
      <cdr:y>0.47425</cdr:y>
    </cdr:to>
    <cdr:sp macro="" textlink="">
      <cdr:nvSpPr>
        <cdr:cNvPr id="4" name="TextBox 1"/>
        <cdr:cNvSpPr txBox="1"/>
      </cdr:nvSpPr>
      <cdr:spPr>
        <a:xfrm>
          <a:off x="752475" y="1771650"/>
          <a:ext cx="1752600" cy="962025"/>
        </a:xfrm>
        <a:prstGeom prst="rect">
          <a:avLst/>
        </a:prstGeom>
        <a:ln>
          <a:noFill/>
        </a:ln>
      </cdr:spPr>
      <cdr:txBody>
        <a:bodyPr wrap="none"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400">
              <a:solidFill>
                <a:schemeClr val="tx1">
                  <a:lumMod val="50000"/>
                  <a:lumOff val="50000"/>
                </a:schemeClr>
              </a:solidFill>
            </a:rPr>
            <a:t>Average consumption</a:t>
          </a:r>
        </a:p>
        <a:p>
          <a:pPr algn="ctr"/>
          <a:r>
            <a:rPr lang="en-US" sz="1400">
              <a:solidFill>
                <a:schemeClr val="tx1">
                  <a:lumMod val="50000"/>
                  <a:lumOff val="50000"/>
                </a:schemeClr>
              </a:solidFill>
            </a:rPr>
            <a:t>(2011-2013)</a:t>
          </a:r>
          <a:endParaRPr lang="en-US" sz="1400" i="1" baseline="0">
            <a:solidFill>
              <a:schemeClr val="tx1">
                <a:lumMod val="50000"/>
                <a:lumOff val="50000"/>
              </a:schemeClr>
            </a:solidFill>
          </a:endParaRPr>
        </a:p>
        <a:p>
          <a:pPr algn="ctr"/>
          <a:r>
            <a:rPr lang="en-US" sz="1400" b="1" baseline="0">
              <a:solidFill>
                <a:schemeClr val="tx1">
                  <a:lumMod val="50000"/>
                  <a:lumOff val="50000"/>
                </a:schemeClr>
              </a:solidFill>
            </a:rPr>
            <a:t>9.7 million tonnes</a:t>
          </a:r>
          <a:endParaRPr lang="en-US" sz="1400" b="1">
            <a:solidFill>
              <a:schemeClr val="tx1">
                <a:lumMod val="50000"/>
                <a:lumOff val="50000"/>
              </a:schemeClr>
            </a:solidFill>
          </a:endParaRPr>
        </a:p>
      </cdr:txBody>
    </cdr:sp>
  </cdr:relSizeAnchor>
  <cdr:relSizeAnchor xmlns:cdr="http://schemas.openxmlformats.org/drawingml/2006/chartDrawing">
    <cdr:from>
      <cdr:x>0.00525</cdr:x>
      <cdr:y>0.84975</cdr:y>
    </cdr:from>
    <cdr:to>
      <cdr:x>0</cdr:x>
      <cdr:y>0</cdr:y>
    </cdr:to>
    <cdr:sp macro="" textlink="">
      <cdr:nvSpPr>
        <cdr:cNvPr id="5" name="FootonotesShape"/>
        <cdr:cNvSpPr txBox="1"/>
      </cdr:nvSpPr>
      <cdr:spPr>
        <a:xfrm>
          <a:off x="38100" y="4905375"/>
          <a:ext cx="0" cy="0"/>
        </a:xfrm>
        <a:prstGeom prst="rect">
          <a:avLst/>
        </a:prstGeom>
        <a:ln>
          <a:noFill/>
        </a:ln>
      </cdr:spPr>
      <cdr:txBody>
        <a:bodyPr vertOverflow="clip" vert="horz" wrap="square" rtlCol="0">
          <a:noAutofit/>
        </a:bodyPr>
        <a:lstStyle/>
        <a:p>
          <a:r>
            <a:rPr lang="en-US" sz="1200">
              <a:latin typeface="Arial" panose="020B0604020202020204" pitchFamily="34" charset="0"/>
            </a:rPr>
            <a:t>Note: Note: 2020 EU estimate, including 2019 data for Cyprus and Malta. 2021 EU estimate, including 2019 data for Cyprus and Malta, as well as 2020 data for Greece and Poland.</a:t>
          </a:r>
          <a:endParaRPr lang="en-150" sz="1200">
            <a:latin typeface="Arial" panose="020B0604020202020204" pitchFamily="34" charset="0"/>
          </a:endParaRPr>
        </a:p>
        <a:p>
          <a:pPr>
            <a:spcBef>
              <a:spcPts val="300"/>
            </a:spcBef>
          </a:pPr>
          <a:r>
            <a:rPr lang="en-US" sz="1200" i="1">
              <a:latin typeface="Arial" panose="020B0604020202020204" pitchFamily="34" charset="0"/>
            </a:rPr>
            <a:t>Source:</a:t>
          </a:r>
          <a:r>
            <a:rPr lang="en-US" sz="1200">
              <a:latin typeface="Arial" panose="020B0604020202020204" pitchFamily="34" charset="0"/>
            </a:rPr>
            <a:t> Eurostat (online data code: aei_fm_usefert)</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dr:relSizeAnchor xmlns:cdr="http://schemas.openxmlformats.org/drawingml/2006/chartDrawing">
    <cdr:from>
      <cdr:x>0.025</cdr:x>
      <cdr:y>0.65275</cdr:y>
    </cdr:from>
    <cdr:to>
      <cdr:x>0.063</cdr:x>
      <cdr:y>0.72475</cdr:y>
    </cdr:to>
    <cdr:sp macro="" textlink="">
      <cdr:nvSpPr>
        <cdr:cNvPr id="2" name="TextBox 1"/>
        <cdr:cNvSpPr txBox="1"/>
      </cdr:nvSpPr>
      <cdr:spPr>
        <a:xfrm>
          <a:off x="219075" y="3771900"/>
          <a:ext cx="333375" cy="419100"/>
        </a:xfrm>
        <a:prstGeom prst="rect">
          <a:avLst/>
        </a:prstGeom>
        <a:solidFill>
          <a:srgbClr val="FFFFFF"/>
        </a:solidFill>
        <a:ln>
          <a:noFill/>
        </a:ln>
      </cdr:spPr>
      <cdr:txBody>
        <a:bodyPr vertOverflow="clip" wrap="square" rtlCol="0"/>
        <a:lstStyle/>
        <a:p>
          <a:r>
            <a:rPr lang="en-GB" sz="1200">
              <a:latin typeface="Arial" panose="020B0604020202020204" pitchFamily="34" charset="0"/>
              <a:cs typeface="Arial" panose="020B0604020202020204" pitchFamily="34" charset="0"/>
            </a:rPr>
            <a:t> 0</a:t>
          </a:r>
        </a:p>
      </cdr:txBody>
    </cdr:sp>
  </cdr:relSizeAnchor>
  <cdr:relSizeAnchor xmlns:cdr="http://schemas.openxmlformats.org/drawingml/2006/chartDrawing">
    <cdr:from>
      <cdr:x>0.02925</cdr:x>
      <cdr:y>0.6185</cdr:y>
    </cdr:from>
    <cdr:to>
      <cdr:x>0.04625</cdr:x>
      <cdr:y>0.63675</cdr:y>
    </cdr:to>
    <cdr:cxnSp macro="">
      <cdr:nvCxnSpPr>
        <cdr:cNvPr id="7" name="Straight Connector 6"/>
        <cdr:cNvCxnSpPr/>
      </cdr:nvCxnSpPr>
      <cdr:spPr>
        <a:xfrm flipV="1">
          <a:off x="247650" y="3571875"/>
          <a:ext cx="152400" cy="104775"/>
        </a:xfrm>
        <a:prstGeom prst="line">
          <a:avLst/>
        </a:prstGeom>
        <a:ln>
          <a:solidFill>
            <a:schemeClr val="tx1"/>
          </a:solidFill>
          <a:headEnd type="none"/>
          <a:tailEnd type="none"/>
        </a:ln>
      </cdr:spPr>
      <cdr:style>
        <a:lnRef idx="1">
          <a:schemeClr val="accent1"/>
        </a:lnRef>
        <a:fillRef idx="0">
          <a:schemeClr val="accent1"/>
        </a:fillRef>
        <a:effectRef idx="0">
          <a:schemeClr val="accent1"/>
        </a:effectRef>
        <a:fontRef idx="minor">
          <a:schemeClr val="tx1"/>
        </a:fontRef>
      </cdr:style>
    </cdr:cxnSp>
  </cdr:relSizeAnchor>
  <cdr:relSizeAnchor xmlns:cdr="http://schemas.openxmlformats.org/drawingml/2006/chartDrawing">
    <cdr:from>
      <cdr:x>0.02925</cdr:x>
      <cdr:y>0.635</cdr:y>
    </cdr:from>
    <cdr:to>
      <cdr:x>0.04625</cdr:x>
      <cdr:y>0.65325</cdr:y>
    </cdr:to>
    <cdr:cxnSp macro="">
      <cdr:nvCxnSpPr>
        <cdr:cNvPr id="8" name="Straight Connector 7"/>
        <cdr:cNvCxnSpPr/>
      </cdr:nvCxnSpPr>
      <cdr:spPr>
        <a:xfrm flipV="1">
          <a:off x="247650" y="3667125"/>
          <a:ext cx="152400" cy="104775"/>
        </a:xfrm>
        <a:prstGeom prst="line">
          <a:avLst/>
        </a:prstGeom>
        <a:ln>
          <a:solidFill>
            <a:schemeClr val="tx1"/>
          </a:solidFill>
          <a:headEnd type="none"/>
          <a:tailEnd type="none"/>
        </a:ln>
      </cdr:spPr>
      <cdr:style>
        <a:lnRef idx="1">
          <a:schemeClr val="accent1"/>
        </a:lnRef>
        <a:fillRef idx="0">
          <a:schemeClr val="accent1"/>
        </a:fillRef>
        <a:effectRef idx="0">
          <a:schemeClr val="accent1"/>
        </a:effectRef>
        <a:fontRef idx="minor">
          <a:schemeClr val="tx1"/>
        </a:fontRef>
      </cdr:style>
    </cdr:cxnSp>
  </cdr:relSizeAnchor>
  <cdr:relSizeAnchor xmlns:cdr="http://schemas.openxmlformats.org/drawingml/2006/chartDrawing">
    <cdr:from>
      <cdr:x>0.743</cdr:x>
      <cdr:y>0.253</cdr:y>
    </cdr:from>
    <cdr:to>
      <cdr:x>0.97825</cdr:x>
      <cdr:y>0.4195</cdr:y>
    </cdr:to>
    <cdr:sp macro="" textlink="">
      <cdr:nvSpPr>
        <cdr:cNvPr id="9" name="TextBox 1"/>
        <cdr:cNvSpPr txBox="1"/>
      </cdr:nvSpPr>
      <cdr:spPr>
        <a:xfrm>
          <a:off x="6524625" y="1457325"/>
          <a:ext cx="2066925" cy="962025"/>
        </a:xfrm>
        <a:prstGeom prst="rect">
          <a:avLst/>
        </a:prstGeom>
        <a:ln>
          <a:noFill/>
        </a:ln>
      </cdr:spPr>
      <cdr:txBody>
        <a:bodyPr wrap="square"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400">
              <a:solidFill>
                <a:schemeClr val="tx1">
                  <a:lumMod val="50000"/>
                  <a:lumOff val="50000"/>
                </a:schemeClr>
              </a:solidFill>
            </a:rPr>
            <a:t>Average consumption</a:t>
          </a:r>
        </a:p>
        <a:p>
          <a:pPr algn="ctr"/>
          <a:r>
            <a:rPr lang="en-US" sz="1400">
              <a:solidFill>
                <a:schemeClr val="tx1">
                  <a:lumMod val="50000"/>
                  <a:lumOff val="50000"/>
                </a:schemeClr>
              </a:solidFill>
            </a:rPr>
            <a:t>(2019-2021)</a:t>
          </a:r>
          <a:endParaRPr lang="en-US" sz="1400" i="1" baseline="0">
            <a:solidFill>
              <a:schemeClr val="tx1">
                <a:lumMod val="50000"/>
                <a:lumOff val="50000"/>
              </a:schemeClr>
            </a:solidFill>
          </a:endParaRPr>
        </a:p>
        <a:p>
          <a:pPr algn="ctr"/>
          <a:r>
            <a:rPr lang="en-US" sz="1400" b="1" baseline="0">
              <a:solidFill>
                <a:schemeClr val="tx1">
                  <a:lumMod val="50000"/>
                  <a:lumOff val="50000"/>
                </a:schemeClr>
              </a:solidFill>
            </a:rPr>
            <a:t>9.9 million tonnes</a:t>
          </a:r>
          <a:endParaRPr lang="en-US" sz="1400" b="1">
            <a:solidFill>
              <a:schemeClr val="tx1">
                <a:lumMod val="50000"/>
                <a:lumOff val="50000"/>
              </a:schemeClr>
            </a:solidFill>
          </a:endParaRP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19</xdr:row>
      <xdr:rowOff>47625</xdr:rowOff>
    </xdr:from>
    <xdr:to>
      <xdr:col>13</xdr:col>
      <xdr:colOff>0</xdr:colOff>
      <xdr:row>49</xdr:row>
      <xdr:rowOff>114300</xdr:rowOff>
    </xdr:to>
    <xdr:graphicFrame macro="">
      <xdr:nvGraphicFramePr>
        <xdr:cNvPr id="12" name="Chart 11"/>
        <xdr:cNvGraphicFramePr/>
      </xdr:nvGraphicFramePr>
      <xdr:xfrm>
        <a:off x="723900" y="3209925"/>
        <a:ext cx="8782050" cy="57816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0.10075</cdr:x>
      <cdr:y>0.23475</cdr:y>
    </cdr:from>
    <cdr:to>
      <cdr:x>0.2935</cdr:x>
      <cdr:y>0.3835</cdr:y>
    </cdr:to>
    <cdr:sp macro="" textlink="">
      <cdr:nvSpPr>
        <cdr:cNvPr id="4" name="TextBox 1"/>
        <cdr:cNvSpPr txBox="1"/>
      </cdr:nvSpPr>
      <cdr:spPr>
        <a:xfrm>
          <a:off x="885825" y="1352550"/>
          <a:ext cx="1695450" cy="857250"/>
        </a:xfrm>
        <a:prstGeom prst="rect">
          <a:avLst/>
        </a:prstGeom>
        <a:ln>
          <a:noFill/>
        </a:ln>
      </cdr:spPr>
      <cdr:txBody>
        <a:bodyPr wrap="none"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400">
              <a:solidFill>
                <a:schemeClr val="tx1">
                  <a:lumMod val="50000"/>
                  <a:lumOff val="50000"/>
                </a:schemeClr>
              </a:solidFill>
            </a:rPr>
            <a:t>Average consumption</a:t>
          </a:r>
        </a:p>
        <a:p>
          <a:pPr algn="ctr"/>
          <a:r>
            <a:rPr lang="en-US" sz="1400">
              <a:solidFill>
                <a:schemeClr val="tx1">
                  <a:lumMod val="50000"/>
                  <a:lumOff val="50000"/>
                </a:schemeClr>
              </a:solidFill>
            </a:rPr>
            <a:t>(2011-2013)</a:t>
          </a:r>
          <a:endParaRPr lang="en-US" sz="1400" i="1" baseline="0">
            <a:solidFill>
              <a:schemeClr val="tx1">
                <a:lumMod val="50000"/>
                <a:lumOff val="50000"/>
              </a:schemeClr>
            </a:solidFill>
          </a:endParaRPr>
        </a:p>
        <a:p>
          <a:pPr algn="ctr"/>
          <a:r>
            <a:rPr lang="en-US" sz="1400" b="1" baseline="0">
              <a:solidFill>
                <a:schemeClr val="tx1">
                  <a:lumMod val="50000"/>
                  <a:lumOff val="50000"/>
                </a:schemeClr>
              </a:solidFill>
            </a:rPr>
            <a:t>1.1 million tonnes</a:t>
          </a:r>
          <a:endParaRPr lang="en-US" sz="1400" b="1">
            <a:solidFill>
              <a:schemeClr val="tx1">
                <a:lumMod val="50000"/>
                <a:lumOff val="50000"/>
              </a:schemeClr>
            </a:solidFill>
          </a:endParaRPr>
        </a:p>
      </cdr:txBody>
    </cdr:sp>
  </cdr:relSizeAnchor>
  <cdr:relSizeAnchor xmlns:cdr="http://schemas.openxmlformats.org/drawingml/2006/chartDrawing">
    <cdr:from>
      <cdr:x>0.00525</cdr:x>
      <cdr:y>0.8495</cdr:y>
    </cdr:from>
    <cdr:to>
      <cdr:x>0</cdr:x>
      <cdr:y>0</cdr:y>
    </cdr:to>
    <cdr:sp macro="" textlink="">
      <cdr:nvSpPr>
        <cdr:cNvPr id="5" name="FootonotesShape"/>
        <cdr:cNvSpPr txBox="1"/>
      </cdr:nvSpPr>
      <cdr:spPr>
        <a:xfrm>
          <a:off x="38100" y="4905375"/>
          <a:ext cx="0" cy="0"/>
        </a:xfrm>
        <a:prstGeom prst="rect">
          <a:avLst/>
        </a:prstGeom>
        <a:ln>
          <a:noFill/>
        </a:ln>
      </cdr:spPr>
      <cdr:txBody>
        <a:bodyPr vertOverflow="clip" vert="horz" wrap="square" rtlCol="0">
          <a:noAutofit/>
        </a:bodyPr>
        <a:lstStyle/>
        <a:p>
          <a:r>
            <a:rPr lang="en-US" sz="1200" i="1">
              <a:latin typeface="Arial" panose="020B0604020202020204" pitchFamily="34" charset="0"/>
            </a:rPr>
            <a:t>Note</a:t>
          </a:r>
          <a:r>
            <a:rPr lang="en-US" sz="1200">
              <a:latin typeface="Arial" panose="020B0604020202020204" pitchFamily="34" charset="0"/>
            </a:rPr>
            <a:t>: 2020 EU estimate, including 2019 data for Cyprus and Malta. 2021 EU estimate, including 2019 data for Cyprus and Malta, as well as 2020 data for Greece and Poland.</a:t>
          </a:r>
          <a:endParaRPr lang="en-150" sz="1200">
            <a:latin typeface="Arial" panose="020B0604020202020204" pitchFamily="34" charset="0"/>
          </a:endParaRPr>
        </a:p>
        <a:p>
          <a:pPr>
            <a:spcBef>
              <a:spcPts val="300"/>
            </a:spcBef>
          </a:pPr>
          <a:r>
            <a:rPr lang="en-US" sz="1200" i="1">
              <a:latin typeface="Arial" panose="020B0604020202020204" pitchFamily="34" charset="0"/>
            </a:rPr>
            <a:t>Source:</a:t>
          </a:r>
          <a:r>
            <a:rPr lang="en-US" sz="1200">
              <a:latin typeface="Arial" panose="020B0604020202020204" pitchFamily="34" charset="0"/>
            </a:rPr>
            <a:t> Eurostat (online data code: aei_fm_usefert)</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dr:relSizeAnchor xmlns:cdr="http://schemas.openxmlformats.org/drawingml/2006/chartDrawing">
    <cdr:from>
      <cdr:x>0.013</cdr:x>
      <cdr:y>0.64625</cdr:y>
    </cdr:from>
    <cdr:to>
      <cdr:x>0.047</cdr:x>
      <cdr:y>0.718</cdr:y>
    </cdr:to>
    <cdr:sp macro="" textlink="">
      <cdr:nvSpPr>
        <cdr:cNvPr id="2" name="TextBox 1"/>
        <cdr:cNvSpPr txBox="1"/>
      </cdr:nvSpPr>
      <cdr:spPr>
        <a:xfrm>
          <a:off x="114300" y="3733800"/>
          <a:ext cx="295275" cy="419100"/>
        </a:xfrm>
        <a:prstGeom prst="rect">
          <a:avLst/>
        </a:prstGeom>
        <a:solidFill>
          <a:srgbClr val="FFFFFF"/>
        </a:solidFill>
        <a:ln>
          <a:noFill/>
        </a:ln>
      </cdr:spPr>
      <cdr:txBody>
        <a:bodyPr vertOverflow="clip" wrap="square" rtlCol="0"/>
        <a:lstStyle/>
        <a:p>
          <a:r>
            <a:rPr lang="en-GB" sz="1200">
              <a:latin typeface="Arial" panose="020B0604020202020204" pitchFamily="34" charset="0"/>
              <a:cs typeface="Arial" panose="020B0604020202020204" pitchFamily="34" charset="0"/>
            </a:rPr>
            <a:t> 0</a:t>
          </a:r>
        </a:p>
      </cdr:txBody>
    </cdr:sp>
  </cdr:relSizeAnchor>
  <cdr:relSizeAnchor xmlns:cdr="http://schemas.openxmlformats.org/drawingml/2006/chartDrawing">
    <cdr:from>
      <cdr:x>0.74975</cdr:x>
      <cdr:y>0.22225</cdr:y>
    </cdr:from>
    <cdr:to>
      <cdr:x>0.963</cdr:x>
      <cdr:y>0.37075</cdr:y>
    </cdr:to>
    <cdr:sp macro="" textlink="">
      <cdr:nvSpPr>
        <cdr:cNvPr id="9" name="TextBox 1"/>
        <cdr:cNvSpPr txBox="1"/>
      </cdr:nvSpPr>
      <cdr:spPr>
        <a:xfrm>
          <a:off x="6610350" y="1276350"/>
          <a:ext cx="1876425" cy="857250"/>
        </a:xfrm>
        <a:prstGeom prst="rect">
          <a:avLst/>
        </a:prstGeom>
        <a:ln>
          <a:noFill/>
        </a:ln>
      </cdr:spPr>
      <cdr:txBody>
        <a:bodyPr wrap="square"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400">
              <a:solidFill>
                <a:schemeClr val="tx1">
                  <a:lumMod val="50000"/>
                  <a:lumOff val="50000"/>
                </a:schemeClr>
              </a:solidFill>
            </a:rPr>
            <a:t>Average consumption</a:t>
          </a:r>
        </a:p>
        <a:p>
          <a:pPr algn="ctr"/>
          <a:r>
            <a:rPr lang="en-US" sz="1400">
              <a:solidFill>
                <a:schemeClr val="tx1">
                  <a:lumMod val="50000"/>
                  <a:lumOff val="50000"/>
                </a:schemeClr>
              </a:solidFill>
            </a:rPr>
            <a:t>(2019-2021)</a:t>
          </a:r>
          <a:endParaRPr lang="en-US" sz="1400" i="1" baseline="0">
            <a:solidFill>
              <a:schemeClr val="tx1">
                <a:lumMod val="50000"/>
                <a:lumOff val="50000"/>
              </a:schemeClr>
            </a:solidFill>
          </a:endParaRPr>
        </a:p>
        <a:p>
          <a:pPr algn="ctr"/>
          <a:r>
            <a:rPr lang="en-US" sz="1400" b="1" baseline="0">
              <a:solidFill>
                <a:schemeClr val="tx1">
                  <a:lumMod val="50000"/>
                  <a:lumOff val="50000"/>
                </a:schemeClr>
              </a:solidFill>
            </a:rPr>
            <a:t>1.2 million tonnes</a:t>
          </a:r>
          <a:endParaRPr lang="en-US" sz="1400" b="1">
            <a:solidFill>
              <a:schemeClr val="tx1">
                <a:lumMod val="50000"/>
                <a:lumOff val="50000"/>
              </a:schemeClr>
            </a:solidFill>
          </a:endParaRPr>
        </a:p>
      </cdr:txBody>
    </cdr:sp>
  </cdr:relSizeAnchor>
  <cdr:relSizeAnchor xmlns:cdr="http://schemas.openxmlformats.org/drawingml/2006/chartDrawing">
    <cdr:from>
      <cdr:x>0.012</cdr:x>
      <cdr:y>0.66125</cdr:y>
    </cdr:from>
    <cdr:to>
      <cdr:x>0.05</cdr:x>
      <cdr:y>0.733</cdr:y>
    </cdr:to>
    <cdr:sp macro="" textlink="">
      <cdr:nvSpPr>
        <cdr:cNvPr id="10" name="TextBox 1"/>
        <cdr:cNvSpPr txBox="1"/>
      </cdr:nvSpPr>
      <cdr:spPr>
        <a:xfrm>
          <a:off x="104775" y="3819525"/>
          <a:ext cx="333375" cy="419100"/>
        </a:xfrm>
        <a:prstGeom prst="rect">
          <a:avLst/>
        </a:prstGeom>
        <a:solidFill>
          <a:srgbClr val="FFFFFF"/>
        </a:solidFill>
        <a:ln>
          <a:noFill/>
        </a:ln>
      </cdr:spPr>
      <c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200">
              <a:latin typeface="Arial" panose="020B0604020202020204" pitchFamily="34" charset="0"/>
              <a:cs typeface="Arial" panose="020B0604020202020204" pitchFamily="34" charset="0"/>
            </a:rPr>
            <a:t> 0</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19</xdr:row>
      <xdr:rowOff>57150</xdr:rowOff>
    </xdr:from>
    <xdr:to>
      <xdr:col>13</xdr:col>
      <xdr:colOff>0</xdr:colOff>
      <xdr:row>49</xdr:row>
      <xdr:rowOff>123825</xdr:rowOff>
    </xdr:to>
    <xdr:graphicFrame macro="">
      <xdr:nvGraphicFramePr>
        <xdr:cNvPr id="2" name="Chart 1"/>
        <xdr:cNvGraphicFramePr/>
      </xdr:nvGraphicFramePr>
      <xdr:xfrm>
        <a:off x="685800" y="3390900"/>
        <a:ext cx="8820150" cy="57816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0.928</cdr:y>
    </cdr:from>
    <cdr:to>
      <cdr:x>0</cdr:x>
      <cdr:y>0</cdr:y>
    </cdr:to>
    <cdr:sp macro="" textlink="">
      <cdr:nvSpPr>
        <cdr:cNvPr id="2" name="FootonotesShape"/>
        <cdr:cNvSpPr txBox="1"/>
      </cdr:nvSpPr>
      <cdr:spPr>
        <a:xfrm>
          <a:off x="38100" y="7229475"/>
          <a:ext cx="0" cy="0"/>
        </a:xfrm>
        <a:prstGeom prst="rect">
          <a:avLst/>
        </a:prstGeom>
        <a:ln>
          <a:noFill/>
        </a:ln>
      </cdr:spPr>
      <cdr:txBody>
        <a:bodyPr vertOverflow="clip" vert="horz" wrap="square" rtlCol="0">
          <a:spAutoFit/>
        </a:bodyPr>
        <a:lstStyle/>
        <a:p>
          <a:r>
            <a:rPr lang="en-US" sz="1200" i="1">
              <a:latin typeface="Arial" panose="020B0604020202020204" pitchFamily="34" charset="0"/>
            </a:rPr>
            <a:t>Note: Cyprus</a:t>
          </a:r>
          <a:r>
            <a:rPr lang="en-US" sz="1200" i="1" baseline="0">
              <a:latin typeface="Arial" panose="020B0604020202020204" pitchFamily="34" charset="0"/>
            </a:rPr>
            <a:t> and Malta</a:t>
          </a:r>
          <a:r>
            <a:rPr lang="en-US" sz="1200" i="1">
              <a:latin typeface="Arial" panose="020B0604020202020204" pitchFamily="34" charset="0"/>
            </a:rPr>
            <a:t>, only 2019 data used. Greece, Poland and Norway, only 2019 and 2020 data used.</a:t>
          </a:r>
        </a:p>
        <a:p>
          <a:r>
            <a:rPr lang="en-US" sz="1200" i="1">
              <a:latin typeface="Arial" panose="020B0604020202020204" pitchFamily="34" charset="0"/>
            </a:rPr>
            <a:t>Source:</a:t>
          </a:r>
          <a:r>
            <a:rPr lang="en-US" sz="1200">
              <a:latin typeface="Arial" panose="020B0604020202020204" pitchFamily="34" charset="0"/>
            </a:rPr>
            <a:t> Eurostat (online data code: aei_fm_usefert)</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49</xdr:row>
      <xdr:rowOff>57150</xdr:rowOff>
    </xdr:from>
    <xdr:to>
      <xdr:col>13</xdr:col>
      <xdr:colOff>152400</xdr:colOff>
      <xdr:row>90</xdr:row>
      <xdr:rowOff>38100</xdr:rowOff>
    </xdr:to>
    <xdr:graphicFrame macro="">
      <xdr:nvGraphicFramePr>
        <xdr:cNvPr id="3" name="Chart 2"/>
        <xdr:cNvGraphicFramePr/>
      </xdr:nvGraphicFramePr>
      <xdr:xfrm>
        <a:off x="790575" y="7924800"/>
        <a:ext cx="8753475" cy="77914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0.928</cdr:y>
    </cdr:from>
    <cdr:to>
      <cdr:x>0</cdr:x>
      <cdr:y>0</cdr:y>
    </cdr:to>
    <cdr:sp macro="" textlink="">
      <cdr:nvSpPr>
        <cdr:cNvPr id="2" name="FootonotesShape"/>
        <cdr:cNvSpPr txBox="1"/>
      </cdr:nvSpPr>
      <cdr:spPr>
        <a:xfrm>
          <a:off x="47625" y="7181850"/>
          <a:ext cx="0" cy="0"/>
        </a:xfrm>
        <a:prstGeom prst="rect">
          <a:avLst/>
        </a:prstGeom>
        <a:ln>
          <a:noFill/>
        </a:ln>
      </cdr:spPr>
      <cdr:txBody>
        <a:bodyPr vertOverflow="clip" vert="horz" wrap="square" rtlCol="0">
          <a:spAutoFit/>
        </a:bodyPr>
        <a:lstStyle/>
        <a:p>
          <a:r>
            <a:rPr lang="en-US" sz="1200">
              <a:latin typeface="Arial" panose="020B0604020202020204" pitchFamily="34" charset="0"/>
            </a:rPr>
            <a:t>Note: Cyprus and Malta, only 2019 data used. Greece, Poland and Norway, only 2019 and 2020 data used.</a:t>
          </a:r>
        </a:p>
        <a:p>
          <a:r>
            <a:rPr lang="en-US" sz="1200">
              <a:latin typeface="Arial" panose="020B0604020202020204" pitchFamily="34" charset="0"/>
            </a:rPr>
            <a:t>Source: Eurostat (online data code: aei_fm_usefert)</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theme/theme1.xml><?xml version="1.0" encoding="utf-8"?>
<a:theme xmlns:a="http://schemas.openxmlformats.org/drawingml/2006/main" name="Office Theme">
  <a:themeElements>
    <a:clrScheme name="5 Agriculture and fisheries">
      <a:dk1>
        <a:sysClr val="windowText" lastClr="000000"/>
      </a:dk1>
      <a:lt1>
        <a:sysClr val="window" lastClr="FFFFFF"/>
      </a:lt1>
      <a:dk2>
        <a:srgbClr val="1F497D"/>
      </a:dk2>
      <a:lt2>
        <a:srgbClr val="EEECE1"/>
      </a:lt2>
      <a:accent1>
        <a:srgbClr val="5FB441"/>
      </a:accent1>
      <a:accent2>
        <a:srgbClr val="F06423"/>
      </a:accent2>
      <a:accent3>
        <a:srgbClr val="286EB4"/>
      </a:accent3>
      <a:accent4>
        <a:srgbClr val="FAA519"/>
      </a:accent4>
      <a:accent5>
        <a:srgbClr val="B9C31E"/>
      </a:accent5>
      <a:accent6>
        <a:srgbClr val="32AFAF"/>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9"/>
  <sheetViews>
    <sheetView showGridLines="0" workbookViewId="0" topLeftCell="A46"/>
  </sheetViews>
  <sheetFormatPr defaultColWidth="10.28125" defaultRowHeight="15"/>
  <cols>
    <col min="1" max="1" width="10.28125" style="2" customWidth="1"/>
    <col min="2" max="2" width="19.140625" style="2" customWidth="1"/>
    <col min="3" max="13" width="10.28125" style="2" customWidth="1"/>
    <col min="14" max="14" width="12.421875" style="2" customWidth="1"/>
    <col min="15" max="16384" width="10.28125" style="2" customWidth="1"/>
  </cols>
  <sheetData>
    <row r="1" ht="12"/>
    <row r="2" spans="2:9" ht="12">
      <c r="B2" s="1" t="s">
        <v>56</v>
      </c>
      <c r="C2" s="1"/>
      <c r="D2" s="1"/>
      <c r="E2" s="1"/>
      <c r="F2" s="1"/>
      <c r="G2" s="1"/>
      <c r="H2" s="1"/>
      <c r="I2" s="1"/>
    </row>
    <row r="3" ht="12">
      <c r="B3" s="3" t="s">
        <v>33</v>
      </c>
    </row>
    <row r="4" spans="2:13" ht="12">
      <c r="B4" s="3"/>
      <c r="L4" s="4"/>
      <c r="M4" s="4"/>
    </row>
    <row r="5" spans="2:14" ht="24">
      <c r="B5" s="6"/>
      <c r="C5" s="49">
        <v>2011</v>
      </c>
      <c r="D5" s="42">
        <v>2012</v>
      </c>
      <c r="E5" s="42">
        <v>2013</v>
      </c>
      <c r="F5" s="42">
        <v>2014</v>
      </c>
      <c r="G5" s="42">
        <v>2015</v>
      </c>
      <c r="H5" s="42">
        <v>2016</v>
      </c>
      <c r="I5" s="42">
        <v>2017</v>
      </c>
      <c r="J5" s="42">
        <v>2018</v>
      </c>
      <c r="K5" s="42">
        <v>2019</v>
      </c>
      <c r="L5" s="42">
        <v>2020</v>
      </c>
      <c r="M5" s="50">
        <v>2021</v>
      </c>
      <c r="N5" s="27" t="s">
        <v>41</v>
      </c>
    </row>
    <row r="6" spans="2:14" ht="12">
      <c r="B6" s="7"/>
      <c r="C6" s="92" t="s">
        <v>34</v>
      </c>
      <c r="D6" s="93"/>
      <c r="E6" s="93"/>
      <c r="F6" s="93"/>
      <c r="G6" s="93"/>
      <c r="H6" s="93"/>
      <c r="I6" s="93"/>
      <c r="J6" s="93"/>
      <c r="K6" s="93"/>
      <c r="L6" s="93"/>
      <c r="M6" s="93"/>
      <c r="N6" s="94"/>
    </row>
    <row r="7" spans="2:14" ht="12">
      <c r="B7" s="80" t="s">
        <v>0</v>
      </c>
      <c r="C7" s="81">
        <v>9.738134</v>
      </c>
      <c r="D7" s="81">
        <v>9.537943</v>
      </c>
      <c r="E7" s="81">
        <v>9.840667</v>
      </c>
      <c r="F7" s="81">
        <v>10.061281</v>
      </c>
      <c r="G7" s="81">
        <v>10.350056</v>
      </c>
      <c r="H7" s="81">
        <v>10.293382</v>
      </c>
      <c r="I7" s="81">
        <v>10.535196</v>
      </c>
      <c r="J7" s="81">
        <v>10.368162</v>
      </c>
      <c r="K7" s="81">
        <v>9.870534</v>
      </c>
      <c r="L7" s="81">
        <v>9.966682</v>
      </c>
      <c r="M7" s="81">
        <v>9.768475</v>
      </c>
      <c r="N7" s="82">
        <f>(M7-L7)/L7*100</f>
        <v>-1.9886959371233075</v>
      </c>
    </row>
    <row r="8" spans="2:14" ht="12">
      <c r="B8" s="83" t="s">
        <v>1</v>
      </c>
      <c r="C8" s="84">
        <v>1.039974</v>
      </c>
      <c r="D8" s="84">
        <v>1.026097</v>
      </c>
      <c r="E8" s="84">
        <v>1.092102</v>
      </c>
      <c r="F8" s="84">
        <v>1.106258</v>
      </c>
      <c r="G8" s="84">
        <v>1.085641</v>
      </c>
      <c r="H8" s="84">
        <v>1.094069</v>
      </c>
      <c r="I8" s="84">
        <v>1.121787</v>
      </c>
      <c r="J8" s="84">
        <v>1.119851</v>
      </c>
      <c r="K8" s="84">
        <v>1.151968</v>
      </c>
      <c r="L8" s="84">
        <v>1.18319</v>
      </c>
      <c r="M8" s="84">
        <v>1.138346</v>
      </c>
      <c r="N8" s="85">
        <f>(M8-L8)/L8*100</f>
        <v>-3.7900928844902246</v>
      </c>
    </row>
    <row r="9" spans="2:14" ht="12">
      <c r="B9" s="9" t="s">
        <v>51</v>
      </c>
      <c r="C9" s="31">
        <f>SUM(C7:C8)</f>
        <v>10.778108</v>
      </c>
      <c r="D9" s="32">
        <f aca="true" t="shared" si="0" ref="D9:M9">SUM(D7:D8)</f>
        <v>10.56404</v>
      </c>
      <c r="E9" s="32">
        <f t="shared" si="0"/>
        <v>10.932769</v>
      </c>
      <c r="F9" s="32">
        <f t="shared" si="0"/>
        <v>11.167539</v>
      </c>
      <c r="G9" s="32">
        <f t="shared" si="0"/>
        <v>11.435697000000001</v>
      </c>
      <c r="H9" s="32">
        <f t="shared" si="0"/>
        <v>11.387450999999999</v>
      </c>
      <c r="I9" s="32">
        <f t="shared" si="0"/>
        <v>11.656982999999999</v>
      </c>
      <c r="J9" s="32">
        <f t="shared" si="0"/>
        <v>11.488013</v>
      </c>
      <c r="K9" s="32">
        <f t="shared" si="0"/>
        <v>11.022502</v>
      </c>
      <c r="L9" s="32">
        <f t="shared" si="0"/>
        <v>11.149872</v>
      </c>
      <c r="M9" s="32">
        <f t="shared" si="0"/>
        <v>10.906821</v>
      </c>
      <c r="N9" s="33">
        <f>(M9-L9)/L9*100</f>
        <v>-2.179854620752592</v>
      </c>
    </row>
    <row r="10" spans="3:13" ht="12">
      <c r="C10" s="10"/>
      <c r="D10" s="10"/>
      <c r="E10" s="10"/>
      <c r="F10" s="10"/>
      <c r="G10" s="10"/>
      <c r="H10" s="10"/>
      <c r="I10" s="10"/>
      <c r="J10" s="10"/>
      <c r="K10" s="10"/>
      <c r="L10" s="10"/>
      <c r="M10" s="10"/>
    </row>
    <row r="11" spans="2:14" ht="12">
      <c r="B11" s="95" t="s">
        <v>50</v>
      </c>
      <c r="C11" s="95"/>
      <c r="D11" s="95"/>
      <c r="E11" s="95"/>
      <c r="F11" s="95"/>
      <c r="G11" s="95"/>
      <c r="H11" s="95"/>
      <c r="I11" s="95"/>
      <c r="J11" s="95"/>
      <c r="K11" s="95"/>
      <c r="L11" s="95"/>
      <c r="M11" s="95"/>
      <c r="N11" s="95"/>
    </row>
    <row r="12" ht="12">
      <c r="B12" s="11" t="s">
        <v>36</v>
      </c>
    </row>
    <row r="13" spans="3:13" ht="12">
      <c r="C13" s="30"/>
      <c r="D13" s="30"/>
      <c r="E13" s="30"/>
      <c r="F13" s="30"/>
      <c r="G13" s="30"/>
      <c r="H13" s="30"/>
      <c r="I13" s="30"/>
      <c r="J13" s="30"/>
      <c r="K13" s="30"/>
      <c r="L13" s="30"/>
      <c r="M13" s="77"/>
    </row>
    <row r="14" ht="12">
      <c r="B14" s="10" t="s">
        <v>37</v>
      </c>
    </row>
    <row r="15" spans="2:13" s="44" customFormat="1" ht="12">
      <c r="B15" s="44" t="s">
        <v>43</v>
      </c>
      <c r="M15" s="78"/>
    </row>
    <row r="16" ht="12"/>
    <row r="17" spans="1:4" ht="12">
      <c r="A17" s="44"/>
      <c r="B17" s="44" t="s">
        <v>46</v>
      </c>
      <c r="C17" s="44"/>
      <c r="D17" s="44"/>
    </row>
    <row r="18" ht="12"/>
    <row r="19" ht="12"/>
    <row r="20" ht="12"/>
    <row r="21" ht="12"/>
    <row r="22" ht="12"/>
    <row r="23" ht="12"/>
    <row r="24" ht="12"/>
    <row r="25" ht="12"/>
    <row r="26" spans="2:3" ht="12">
      <c r="B26" s="11"/>
      <c r="C26" s="12"/>
    </row>
    <row r="27" spans="2:3" ht="12">
      <c r="B27" s="13"/>
      <c r="C27" s="12"/>
    </row>
    <row r="28" spans="2:3" ht="12">
      <c r="B28" s="13"/>
      <c r="C28" s="12"/>
    </row>
    <row r="29" spans="2:3" ht="12">
      <c r="B29" s="11"/>
      <c r="C29" s="12"/>
    </row>
  </sheetData>
  <mergeCells count="2">
    <mergeCell ref="C6:N6"/>
    <mergeCell ref="B11:N11"/>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6"/>
  <sheetViews>
    <sheetView showGridLines="0" workbookViewId="0" topLeftCell="A19"/>
  </sheetViews>
  <sheetFormatPr defaultColWidth="10.28125" defaultRowHeight="15"/>
  <cols>
    <col min="1" max="1" width="10.28125" style="2" customWidth="1"/>
    <col min="2" max="2" width="19.140625" style="2" customWidth="1"/>
    <col min="3" max="13" width="10.28125" style="2" customWidth="1"/>
    <col min="14" max="14" width="12.421875" style="2" customWidth="1"/>
    <col min="15" max="16384" width="10.28125" style="2" customWidth="1"/>
  </cols>
  <sheetData>
    <row r="1" ht="12"/>
    <row r="2" spans="2:9" ht="12">
      <c r="B2" s="1" t="s">
        <v>57</v>
      </c>
      <c r="C2" s="1"/>
      <c r="D2" s="1"/>
      <c r="E2" s="1"/>
      <c r="F2" s="1"/>
      <c r="G2" s="1"/>
      <c r="H2" s="1"/>
      <c r="I2" s="1"/>
    </row>
    <row r="3" ht="12">
      <c r="B3" s="3" t="s">
        <v>33</v>
      </c>
    </row>
    <row r="4" spans="2:13" ht="12">
      <c r="B4" s="3"/>
      <c r="L4" s="4"/>
      <c r="M4" s="4"/>
    </row>
    <row r="5" spans="2:14" ht="24">
      <c r="B5" s="6"/>
      <c r="C5" s="49">
        <v>2011</v>
      </c>
      <c r="D5" s="42">
        <v>2012</v>
      </c>
      <c r="E5" s="49">
        <v>2013</v>
      </c>
      <c r="F5" s="42">
        <v>2014</v>
      </c>
      <c r="G5" s="49">
        <v>2015</v>
      </c>
      <c r="H5" s="42">
        <v>2016</v>
      </c>
      <c r="I5" s="49">
        <v>2017</v>
      </c>
      <c r="J5" s="42">
        <v>2018</v>
      </c>
      <c r="K5" s="49">
        <v>2019</v>
      </c>
      <c r="L5" s="42">
        <v>2020</v>
      </c>
      <c r="M5" s="49">
        <v>2021</v>
      </c>
      <c r="N5" s="27" t="s">
        <v>53</v>
      </c>
    </row>
    <row r="6" spans="2:14" ht="12">
      <c r="B6" s="7"/>
      <c r="C6" s="92" t="s">
        <v>34</v>
      </c>
      <c r="D6" s="93"/>
      <c r="E6" s="93"/>
      <c r="F6" s="93"/>
      <c r="G6" s="93"/>
      <c r="H6" s="93"/>
      <c r="I6" s="93"/>
      <c r="J6" s="93"/>
      <c r="K6" s="93"/>
      <c r="L6" s="93"/>
      <c r="M6" s="93"/>
      <c r="N6" s="29" t="s">
        <v>35</v>
      </c>
    </row>
    <row r="7" spans="2:15" ht="12">
      <c r="B7" s="86" t="s">
        <v>54</v>
      </c>
      <c r="C7" s="87">
        <v>9.738134</v>
      </c>
      <c r="D7" s="87">
        <v>9.537943</v>
      </c>
      <c r="E7" s="87">
        <v>9.840667</v>
      </c>
      <c r="F7" s="87">
        <v>10.061281</v>
      </c>
      <c r="G7" s="87">
        <v>10.350056</v>
      </c>
      <c r="H7" s="87">
        <v>10.293382</v>
      </c>
      <c r="I7" s="87">
        <v>10.535196</v>
      </c>
      <c r="J7" s="87">
        <v>10.368162</v>
      </c>
      <c r="K7" s="87">
        <v>9.870534</v>
      </c>
      <c r="L7" s="87">
        <v>9.966682</v>
      </c>
      <c r="M7" s="87">
        <v>9.768475</v>
      </c>
      <c r="N7" s="88">
        <f>(M7-L7)/L7*100</f>
        <v>-1.9886959371233075</v>
      </c>
      <c r="O7" s="8"/>
    </row>
    <row r="8" spans="2:15" ht="12">
      <c r="B8" s="89" t="s">
        <v>52</v>
      </c>
      <c r="C8" s="90"/>
      <c r="D8" s="90">
        <f>AVERAGE(C7:E7)</f>
        <v>9.705581333333333</v>
      </c>
      <c r="E8" s="90">
        <f aca="true" t="shared" si="0" ref="E8:K8">AVERAGE(D7:F7)</f>
        <v>9.813297</v>
      </c>
      <c r="F8" s="90">
        <f t="shared" si="0"/>
        <v>10.084001333333333</v>
      </c>
      <c r="G8" s="90">
        <f>AVERAGE(F7:H7)</f>
        <v>10.234906333333333</v>
      </c>
      <c r="H8" s="90">
        <f t="shared" si="0"/>
        <v>10.392878</v>
      </c>
      <c r="I8" s="90">
        <f t="shared" si="0"/>
        <v>10.398913333333333</v>
      </c>
      <c r="J8" s="90">
        <f t="shared" si="0"/>
        <v>10.257964</v>
      </c>
      <c r="K8" s="90">
        <f t="shared" si="0"/>
        <v>10.068459333333331</v>
      </c>
      <c r="L8" s="90">
        <f>AVERAGE(K7:M7)</f>
        <v>9.868563666666667</v>
      </c>
      <c r="M8" s="90"/>
      <c r="N8" s="91"/>
      <c r="O8" s="8"/>
    </row>
    <row r="9" spans="3:13" ht="12">
      <c r="C9" s="10"/>
      <c r="D9" s="10"/>
      <c r="E9" s="10"/>
      <c r="F9" s="10"/>
      <c r="G9" s="10"/>
      <c r="H9" s="10"/>
      <c r="I9" s="10"/>
      <c r="J9" s="10"/>
      <c r="K9" s="10"/>
      <c r="L9" s="10"/>
      <c r="M9" s="10"/>
    </row>
    <row r="10" spans="2:14" ht="12">
      <c r="B10" s="95" t="s">
        <v>50</v>
      </c>
      <c r="C10" s="95"/>
      <c r="D10" s="95"/>
      <c r="E10" s="95"/>
      <c r="F10" s="95"/>
      <c r="G10" s="95"/>
      <c r="H10" s="95"/>
      <c r="I10" s="95"/>
      <c r="J10" s="95"/>
      <c r="K10" s="95"/>
      <c r="L10" s="95"/>
      <c r="M10" s="95"/>
      <c r="N10" s="95"/>
    </row>
    <row r="11" spans="2:13" s="44" customFormat="1" ht="12">
      <c r="B11" s="11" t="s">
        <v>36</v>
      </c>
      <c r="C11" s="2"/>
      <c r="D11" s="2"/>
      <c r="E11" s="2"/>
      <c r="F11" s="2"/>
      <c r="G11" s="2"/>
      <c r="H11" s="2"/>
      <c r="I11" s="2"/>
      <c r="J11" s="2"/>
      <c r="K11" s="2"/>
      <c r="L11" s="2"/>
      <c r="M11" s="2"/>
    </row>
    <row r="12" spans="3:13" s="46" customFormat="1" ht="12">
      <c r="C12" s="47"/>
      <c r="D12" s="47"/>
      <c r="E12" s="47"/>
      <c r="F12" s="47"/>
      <c r="G12" s="47"/>
      <c r="H12" s="47"/>
      <c r="I12" s="47"/>
      <c r="J12" s="47"/>
      <c r="K12" s="47"/>
      <c r="L12" s="47"/>
      <c r="M12" s="47"/>
    </row>
    <row r="13" s="44" customFormat="1" ht="12">
      <c r="B13" s="48" t="s">
        <v>37</v>
      </c>
    </row>
    <row r="14" s="44" customFormat="1" ht="12">
      <c r="B14" s="44" t="s">
        <v>43</v>
      </c>
    </row>
    <row r="15" s="44" customFormat="1" ht="12"/>
    <row r="16" s="44" customFormat="1" ht="12">
      <c r="B16" s="44" t="s">
        <v>46</v>
      </c>
    </row>
  </sheetData>
  <mergeCells count="2">
    <mergeCell ref="C6:M6"/>
    <mergeCell ref="B10:N10"/>
  </mergeCells>
  <printOptions/>
  <pageMargins left="0.7" right="0.7" top="0.75" bottom="0.75" header="0.3" footer="0.3"/>
  <pageSetup horizontalDpi="600" verticalDpi="600" orientation="portrait" paperSize="9" r:id="rId2"/>
  <ignoredErrors>
    <ignoredError sqref="D8:L8" formulaRange="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6"/>
  <sheetViews>
    <sheetView showGridLines="0" workbookViewId="0" topLeftCell="A28"/>
  </sheetViews>
  <sheetFormatPr defaultColWidth="10.28125" defaultRowHeight="15"/>
  <cols>
    <col min="1" max="1" width="10.28125" style="2" customWidth="1"/>
    <col min="2" max="2" width="19.140625" style="2" customWidth="1"/>
    <col min="3" max="13" width="10.28125" style="2" customWidth="1"/>
    <col min="14" max="14" width="12.421875" style="2" customWidth="1"/>
    <col min="15" max="16384" width="10.28125" style="2" customWidth="1"/>
  </cols>
  <sheetData>
    <row r="1" ht="12"/>
    <row r="2" spans="2:9" ht="12">
      <c r="B2" s="1" t="s">
        <v>58</v>
      </c>
      <c r="C2" s="1"/>
      <c r="D2" s="1"/>
      <c r="E2" s="1"/>
      <c r="F2" s="1"/>
      <c r="G2" s="1"/>
      <c r="H2" s="1"/>
      <c r="I2" s="1"/>
    </row>
    <row r="3" ht="12">
      <c r="B3" s="3" t="s">
        <v>33</v>
      </c>
    </row>
    <row r="4" spans="2:13" ht="12">
      <c r="B4" s="3"/>
      <c r="L4" s="4"/>
      <c r="M4" s="4"/>
    </row>
    <row r="5" spans="2:14" ht="24">
      <c r="B5" s="6"/>
      <c r="C5" s="49">
        <v>2011</v>
      </c>
      <c r="D5" s="42">
        <v>2012</v>
      </c>
      <c r="E5" s="49">
        <v>2013</v>
      </c>
      <c r="F5" s="42">
        <v>2014</v>
      </c>
      <c r="G5" s="49">
        <v>2015</v>
      </c>
      <c r="H5" s="42">
        <v>2016</v>
      </c>
      <c r="I5" s="49">
        <v>2017</v>
      </c>
      <c r="J5" s="42">
        <v>2018</v>
      </c>
      <c r="K5" s="49">
        <v>2019</v>
      </c>
      <c r="L5" s="42">
        <v>2020</v>
      </c>
      <c r="M5" s="49">
        <v>2021</v>
      </c>
      <c r="N5" s="27" t="s">
        <v>53</v>
      </c>
    </row>
    <row r="6" spans="2:14" ht="12">
      <c r="B6" s="7"/>
      <c r="C6" s="92" t="s">
        <v>34</v>
      </c>
      <c r="D6" s="93"/>
      <c r="E6" s="93"/>
      <c r="F6" s="93"/>
      <c r="G6" s="93"/>
      <c r="H6" s="93"/>
      <c r="I6" s="93"/>
      <c r="J6" s="93"/>
      <c r="K6" s="93"/>
      <c r="L6" s="93"/>
      <c r="M6" s="93"/>
      <c r="N6" s="79" t="s">
        <v>35</v>
      </c>
    </row>
    <row r="7" spans="2:15" ht="12">
      <c r="B7" s="86" t="s">
        <v>54</v>
      </c>
      <c r="C7" s="87">
        <v>1.06205</v>
      </c>
      <c r="D7" s="87">
        <v>1.016525</v>
      </c>
      <c r="E7" s="87">
        <v>1.106941</v>
      </c>
      <c r="F7" s="87">
        <v>1.098654</v>
      </c>
      <c r="G7" s="87">
        <v>1.074142</v>
      </c>
      <c r="H7" s="87">
        <v>1.096144</v>
      </c>
      <c r="I7" s="87">
        <v>1.139208</v>
      </c>
      <c r="J7" s="87">
        <v>1.130354</v>
      </c>
      <c r="K7" s="87">
        <v>1.136145</v>
      </c>
      <c r="L7" s="87">
        <v>1.194169</v>
      </c>
      <c r="M7" s="87">
        <v>1.147094</v>
      </c>
      <c r="N7" s="88">
        <f>(M7-L7)/L7*100</f>
        <v>-3.942071850801685</v>
      </c>
      <c r="O7" s="8"/>
    </row>
    <row r="8" spans="2:14" ht="12">
      <c r="B8" s="89" t="s">
        <v>52</v>
      </c>
      <c r="C8" s="90"/>
      <c r="D8" s="90">
        <f>AVERAGE(C7:E7)</f>
        <v>1.0618386666666666</v>
      </c>
      <c r="E8" s="90">
        <f>AVERAGE(D7:F7)</f>
        <v>1.0740399999999999</v>
      </c>
      <c r="F8" s="90">
        <f>AVERAGE(E7:G7)</f>
        <v>1.0932456666666666</v>
      </c>
      <c r="G8" s="90">
        <f>AVERAGE(F7:H7)</f>
        <v>1.0896466666666667</v>
      </c>
      <c r="H8" s="90">
        <f>AVERAGE(G7:I7)</f>
        <v>1.1031646666666666</v>
      </c>
      <c r="I8" s="90">
        <f aca="true" t="shared" si="0" ref="I8:K8">AVERAGE(H7:J7)</f>
        <v>1.121902</v>
      </c>
      <c r="J8" s="90">
        <f t="shared" si="0"/>
        <v>1.1352356666666668</v>
      </c>
      <c r="K8" s="90">
        <f t="shared" si="0"/>
        <v>1.153556</v>
      </c>
      <c r="L8" s="90">
        <f>AVERAGE(K7:M7)</f>
        <v>1.159136</v>
      </c>
      <c r="M8" s="90"/>
      <c r="N8" s="91"/>
    </row>
    <row r="9" spans="3:13" ht="12">
      <c r="C9" s="10"/>
      <c r="D9" s="10"/>
      <c r="E9" s="10"/>
      <c r="F9" s="10"/>
      <c r="G9" s="10"/>
      <c r="H9" s="10"/>
      <c r="I9" s="10"/>
      <c r="J9" s="10"/>
      <c r="K9" s="10"/>
      <c r="L9" s="10"/>
      <c r="M9" s="10"/>
    </row>
    <row r="10" spans="2:14" s="44" customFormat="1" ht="25.5" customHeight="1">
      <c r="B10" s="95" t="s">
        <v>42</v>
      </c>
      <c r="C10" s="95"/>
      <c r="D10" s="95"/>
      <c r="E10" s="95"/>
      <c r="F10" s="95"/>
      <c r="G10" s="95"/>
      <c r="H10" s="95"/>
      <c r="I10" s="95"/>
      <c r="J10" s="95"/>
      <c r="K10" s="95"/>
      <c r="L10" s="95"/>
      <c r="M10" s="95"/>
      <c r="N10" s="95"/>
    </row>
    <row r="11" spans="2:13" s="44" customFormat="1" ht="12">
      <c r="B11" s="11" t="s">
        <v>36</v>
      </c>
      <c r="C11" s="2"/>
      <c r="D11" s="2"/>
      <c r="E11" s="2"/>
      <c r="F11" s="2"/>
      <c r="G11" s="2"/>
      <c r="H11" s="2"/>
      <c r="I11" s="2"/>
      <c r="J11" s="2"/>
      <c r="K11" s="2"/>
      <c r="L11" s="2"/>
      <c r="M11" s="2"/>
    </row>
    <row r="12" spans="3:13" s="46" customFormat="1" ht="12">
      <c r="C12" s="47"/>
      <c r="D12" s="47"/>
      <c r="E12" s="47"/>
      <c r="F12" s="47"/>
      <c r="G12" s="47"/>
      <c r="H12" s="47"/>
      <c r="I12" s="47"/>
      <c r="J12" s="47"/>
      <c r="K12" s="47"/>
      <c r="L12" s="47"/>
      <c r="M12" s="47"/>
    </row>
    <row r="13" s="44" customFormat="1" ht="12">
      <c r="B13" s="48" t="s">
        <v>37</v>
      </c>
    </row>
    <row r="14" s="44" customFormat="1" ht="12">
      <c r="B14" s="44" t="s">
        <v>43</v>
      </c>
    </row>
    <row r="15" s="44" customFormat="1" ht="12"/>
    <row r="16" s="44" customFormat="1" ht="12">
      <c r="B16" s="44" t="s">
        <v>46</v>
      </c>
    </row>
  </sheetData>
  <mergeCells count="2">
    <mergeCell ref="C6:M6"/>
    <mergeCell ref="B10:N10"/>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7"/>
  <sheetViews>
    <sheetView showGridLines="0" workbookViewId="0" topLeftCell="A1">
      <selection activeCell="B2" sqref="B2:M46"/>
    </sheetView>
  </sheetViews>
  <sheetFormatPr defaultColWidth="10.28125" defaultRowHeight="15"/>
  <cols>
    <col min="1" max="1" width="10.28125" style="2" customWidth="1"/>
    <col min="2" max="2" width="14.421875" style="2" customWidth="1"/>
    <col min="3" max="13" width="12.00390625" style="2" customWidth="1"/>
    <col min="14" max="16384" width="10.28125" style="2" customWidth="1"/>
  </cols>
  <sheetData>
    <row r="2" ht="15">
      <c r="B2" s="1" t="s">
        <v>59</v>
      </c>
    </row>
    <row r="3" spans="2:4" ht="15">
      <c r="B3" s="3" t="s">
        <v>44</v>
      </c>
      <c r="D3" s="14"/>
    </row>
    <row r="5" spans="2:13" ht="15">
      <c r="B5" s="5"/>
      <c r="C5" s="41">
        <v>2011</v>
      </c>
      <c r="D5" s="42">
        <v>2012</v>
      </c>
      <c r="E5" s="42">
        <v>2013</v>
      </c>
      <c r="F5" s="42">
        <v>2014</v>
      </c>
      <c r="G5" s="42">
        <v>2015</v>
      </c>
      <c r="H5" s="42">
        <v>2016</v>
      </c>
      <c r="I5" s="42">
        <v>2017</v>
      </c>
      <c r="J5" s="42">
        <v>2018</v>
      </c>
      <c r="K5" s="42">
        <v>2019</v>
      </c>
      <c r="L5" s="42">
        <v>2020</v>
      </c>
      <c r="M5" s="42">
        <v>2021</v>
      </c>
    </row>
    <row r="6" spans="2:13" ht="12">
      <c r="B6" s="15" t="s">
        <v>39</v>
      </c>
      <c r="C6" s="51">
        <v>9738.134</v>
      </c>
      <c r="D6" s="52">
        <v>9537.943</v>
      </c>
      <c r="E6" s="52">
        <v>9840.667</v>
      </c>
      <c r="F6" s="52">
        <v>10061.281</v>
      </c>
      <c r="G6" s="52">
        <v>10350.056</v>
      </c>
      <c r="H6" s="52">
        <v>10293.382</v>
      </c>
      <c r="I6" s="52">
        <v>10535.196</v>
      </c>
      <c r="J6" s="52">
        <v>10368.162</v>
      </c>
      <c r="K6" s="52">
        <v>9870.534</v>
      </c>
      <c r="L6" s="53">
        <v>9966.682</v>
      </c>
      <c r="M6" s="53">
        <v>9768.475</v>
      </c>
    </row>
    <row r="7" spans="2:13" ht="12">
      <c r="B7" s="18" t="s">
        <v>2</v>
      </c>
      <c r="C7" s="54">
        <v>144.287</v>
      </c>
      <c r="D7" s="38">
        <v>142.864</v>
      </c>
      <c r="E7" s="38">
        <v>149.743</v>
      </c>
      <c r="F7" s="38">
        <v>153.299</v>
      </c>
      <c r="G7" s="38">
        <v>150.32</v>
      </c>
      <c r="H7" s="38">
        <v>160.883</v>
      </c>
      <c r="I7" s="38">
        <v>155.829</v>
      </c>
      <c r="J7" s="38">
        <v>149.878</v>
      </c>
      <c r="K7" s="38">
        <v>153.353</v>
      </c>
      <c r="L7" s="38">
        <v>152.371</v>
      </c>
      <c r="M7" s="62">
        <v>152.461</v>
      </c>
    </row>
    <row r="8" spans="2:13" ht="15">
      <c r="B8" s="20" t="s">
        <v>3</v>
      </c>
      <c r="C8" s="55">
        <v>192.357</v>
      </c>
      <c r="D8" s="37">
        <v>235.386</v>
      </c>
      <c r="E8" s="37">
        <v>258.856</v>
      </c>
      <c r="F8" s="37">
        <v>322.004</v>
      </c>
      <c r="G8" s="37">
        <v>341.608</v>
      </c>
      <c r="H8" s="37">
        <v>365.913</v>
      </c>
      <c r="I8" s="37">
        <v>351.12</v>
      </c>
      <c r="J8" s="37">
        <v>339.329</v>
      </c>
      <c r="K8" s="37">
        <v>352.486</v>
      </c>
      <c r="L8" s="37">
        <v>364.335</v>
      </c>
      <c r="M8" s="37">
        <v>342.89</v>
      </c>
    </row>
    <row r="9" spans="2:13" ht="15">
      <c r="B9" s="20" t="s">
        <v>4</v>
      </c>
      <c r="C9" s="55">
        <v>352.745</v>
      </c>
      <c r="D9" s="37">
        <v>348.992</v>
      </c>
      <c r="E9" s="37">
        <v>331.616</v>
      </c>
      <c r="F9" s="37">
        <v>325.667</v>
      </c>
      <c r="G9" s="37">
        <v>397.136</v>
      </c>
      <c r="H9" s="37">
        <v>407.184</v>
      </c>
      <c r="I9" s="37">
        <v>397.586</v>
      </c>
      <c r="J9" s="37">
        <v>351.78</v>
      </c>
      <c r="K9" s="37">
        <v>332.032</v>
      </c>
      <c r="L9" s="37">
        <v>285.436</v>
      </c>
      <c r="M9" s="37">
        <v>309.646</v>
      </c>
    </row>
    <row r="10" spans="2:13" ht="12">
      <c r="B10" s="20" t="s">
        <v>5</v>
      </c>
      <c r="C10" s="56">
        <v>197.162</v>
      </c>
      <c r="D10" s="57">
        <v>187</v>
      </c>
      <c r="E10" s="37">
        <v>193.6</v>
      </c>
      <c r="F10" s="37">
        <v>186.8</v>
      </c>
      <c r="G10" s="37">
        <v>205.3</v>
      </c>
      <c r="H10" s="37">
        <v>240.726</v>
      </c>
      <c r="I10" s="37">
        <v>236.492</v>
      </c>
      <c r="J10" s="37">
        <v>224.387</v>
      </c>
      <c r="K10" s="37">
        <v>225.24</v>
      </c>
      <c r="L10" s="37">
        <v>233.475</v>
      </c>
      <c r="M10" s="37">
        <v>202.178</v>
      </c>
    </row>
    <row r="11" spans="2:13" ht="15">
      <c r="B11" s="20" t="s">
        <v>38</v>
      </c>
      <c r="C11" s="55">
        <v>1786.485</v>
      </c>
      <c r="D11" s="37">
        <v>1640.414</v>
      </c>
      <c r="E11" s="37">
        <v>1648.828</v>
      </c>
      <c r="F11" s="37">
        <v>1675.289</v>
      </c>
      <c r="G11" s="37">
        <v>1822.791</v>
      </c>
      <c r="H11" s="37">
        <v>1710.616</v>
      </c>
      <c r="I11" s="37">
        <v>1658.837</v>
      </c>
      <c r="J11" s="37">
        <v>1496.649</v>
      </c>
      <c r="K11" s="37">
        <v>1342.284</v>
      </c>
      <c r="L11" s="37">
        <v>1372.084</v>
      </c>
      <c r="M11" s="37">
        <v>1265.477</v>
      </c>
    </row>
    <row r="12" spans="2:13" ht="15">
      <c r="B12" s="20" t="s">
        <v>6</v>
      </c>
      <c r="C12" s="55">
        <v>29.803</v>
      </c>
      <c r="D12" s="37">
        <v>32.978</v>
      </c>
      <c r="E12" s="37">
        <v>33.659</v>
      </c>
      <c r="F12" s="37">
        <v>35.806</v>
      </c>
      <c r="G12" s="37">
        <v>36.276</v>
      </c>
      <c r="H12" s="37">
        <v>36.39</v>
      </c>
      <c r="I12" s="37">
        <v>37.333</v>
      </c>
      <c r="J12" s="37">
        <v>38.867</v>
      </c>
      <c r="K12" s="37">
        <v>41.438</v>
      </c>
      <c r="L12" s="37">
        <v>41.486</v>
      </c>
      <c r="M12" s="37">
        <v>46.767</v>
      </c>
    </row>
    <row r="13" spans="2:13" ht="15">
      <c r="B13" s="20" t="s">
        <v>7</v>
      </c>
      <c r="C13" s="55">
        <v>295.795</v>
      </c>
      <c r="D13" s="37">
        <v>296.536</v>
      </c>
      <c r="E13" s="37">
        <v>353.044</v>
      </c>
      <c r="F13" s="37">
        <v>331.782</v>
      </c>
      <c r="G13" s="37">
        <v>330.959</v>
      </c>
      <c r="H13" s="37">
        <v>339.104</v>
      </c>
      <c r="I13" s="37">
        <v>369.089</v>
      </c>
      <c r="J13" s="37">
        <v>408.495</v>
      </c>
      <c r="K13" s="37">
        <v>367.364</v>
      </c>
      <c r="L13" s="37">
        <v>379.519</v>
      </c>
      <c r="M13" s="37">
        <v>399.164</v>
      </c>
    </row>
    <row r="14" spans="2:13" ht="12">
      <c r="B14" s="20" t="s">
        <v>8</v>
      </c>
      <c r="C14" s="55">
        <v>181.394</v>
      </c>
      <c r="D14" s="37">
        <v>175.445</v>
      </c>
      <c r="E14" s="37">
        <v>182.534</v>
      </c>
      <c r="F14" s="37">
        <v>165.942</v>
      </c>
      <c r="G14" s="37">
        <v>164.334</v>
      </c>
      <c r="H14" s="37">
        <v>185.019</v>
      </c>
      <c r="I14" s="37">
        <v>192.167</v>
      </c>
      <c r="J14" s="37">
        <v>179.436</v>
      </c>
      <c r="K14" s="37">
        <v>189.748</v>
      </c>
      <c r="L14" s="37">
        <v>202.945</v>
      </c>
      <c r="M14" s="57" t="s">
        <v>32</v>
      </c>
    </row>
    <row r="15" spans="2:13" ht="15">
      <c r="B15" s="20" t="s">
        <v>9</v>
      </c>
      <c r="C15" s="55">
        <v>846.697</v>
      </c>
      <c r="D15" s="37">
        <v>843.41</v>
      </c>
      <c r="E15" s="37">
        <v>961.507</v>
      </c>
      <c r="F15" s="37">
        <v>1101.895</v>
      </c>
      <c r="G15" s="37">
        <v>1068.103</v>
      </c>
      <c r="H15" s="37">
        <v>982.155</v>
      </c>
      <c r="I15" s="37">
        <v>1072.125</v>
      </c>
      <c r="J15" s="37">
        <v>1033.494</v>
      </c>
      <c r="K15" s="37">
        <v>1011.251</v>
      </c>
      <c r="L15" s="37">
        <v>1059.299</v>
      </c>
      <c r="M15" s="37">
        <v>1029.913</v>
      </c>
    </row>
    <row r="16" spans="2:13" ht="15">
      <c r="B16" s="20" t="s">
        <v>10</v>
      </c>
      <c r="C16" s="55">
        <v>2206.363</v>
      </c>
      <c r="D16" s="37">
        <v>2178.66</v>
      </c>
      <c r="E16" s="37">
        <v>2084.375</v>
      </c>
      <c r="F16" s="37">
        <v>2167.376</v>
      </c>
      <c r="G16" s="37">
        <v>2199.55</v>
      </c>
      <c r="H16" s="37">
        <v>2214.7</v>
      </c>
      <c r="I16" s="37">
        <v>2234.189</v>
      </c>
      <c r="J16" s="37">
        <v>2250.835</v>
      </c>
      <c r="K16" s="37">
        <v>2125.147</v>
      </c>
      <c r="L16" s="37">
        <v>2016.775</v>
      </c>
      <c r="M16" s="37">
        <v>1958.478</v>
      </c>
    </row>
    <row r="17" spans="2:13" ht="15">
      <c r="B17" s="20" t="s">
        <v>11</v>
      </c>
      <c r="C17" s="55">
        <v>125.015</v>
      </c>
      <c r="D17" s="37">
        <v>106.884</v>
      </c>
      <c r="E17" s="37">
        <v>77.92</v>
      </c>
      <c r="F17" s="37">
        <v>73.68</v>
      </c>
      <c r="G17" s="37">
        <v>87.428</v>
      </c>
      <c r="H17" s="37">
        <v>72.32</v>
      </c>
      <c r="I17" s="37">
        <v>98.412</v>
      </c>
      <c r="J17" s="37">
        <v>99.42</v>
      </c>
      <c r="K17" s="37">
        <v>97.099</v>
      </c>
      <c r="L17" s="37">
        <v>98.964</v>
      </c>
      <c r="M17" s="37">
        <v>102.19</v>
      </c>
    </row>
    <row r="18" spans="2:13" ht="15">
      <c r="B18" s="20" t="s">
        <v>12</v>
      </c>
      <c r="C18" s="55">
        <v>584.973</v>
      </c>
      <c r="D18" s="37">
        <v>583.849</v>
      </c>
      <c r="E18" s="37">
        <v>582.362</v>
      </c>
      <c r="F18" s="37">
        <v>581.063</v>
      </c>
      <c r="G18" s="37">
        <v>579.728</v>
      </c>
      <c r="H18" s="37">
        <v>578.438</v>
      </c>
      <c r="I18" s="37">
        <v>577.234</v>
      </c>
      <c r="J18" s="37">
        <v>575.857</v>
      </c>
      <c r="K18" s="37">
        <v>574.53</v>
      </c>
      <c r="L18" s="37">
        <v>573.473</v>
      </c>
      <c r="M18" s="37">
        <v>572.105</v>
      </c>
    </row>
    <row r="19" spans="2:13" ht="12">
      <c r="B19" s="20" t="s">
        <v>13</v>
      </c>
      <c r="C19" s="56">
        <v>7.138</v>
      </c>
      <c r="D19" s="57">
        <v>8.319</v>
      </c>
      <c r="E19" s="57">
        <v>7.051</v>
      </c>
      <c r="F19" s="57">
        <v>6.693</v>
      </c>
      <c r="G19" s="57">
        <v>7.533</v>
      </c>
      <c r="H19" s="57">
        <v>8.073</v>
      </c>
      <c r="I19" s="57">
        <v>7.841</v>
      </c>
      <c r="J19" s="57">
        <v>7.824</v>
      </c>
      <c r="K19" s="57">
        <v>7.824</v>
      </c>
      <c r="L19" s="57" t="s">
        <v>32</v>
      </c>
      <c r="M19" s="37" t="s">
        <v>32</v>
      </c>
    </row>
    <row r="20" spans="2:13" ht="15">
      <c r="B20" s="20" t="s">
        <v>14</v>
      </c>
      <c r="C20" s="55">
        <v>59.803</v>
      </c>
      <c r="D20" s="37">
        <v>65.204</v>
      </c>
      <c r="E20" s="37">
        <v>69.696</v>
      </c>
      <c r="F20" s="37">
        <v>72.935</v>
      </c>
      <c r="G20" s="37">
        <v>75.82</v>
      </c>
      <c r="H20" s="37">
        <v>78.285</v>
      </c>
      <c r="I20" s="37">
        <v>77.441</v>
      </c>
      <c r="J20" s="37">
        <v>74.54</v>
      </c>
      <c r="K20" s="37">
        <v>80.718</v>
      </c>
      <c r="L20" s="37">
        <v>84.346</v>
      </c>
      <c r="M20" s="37">
        <v>84.646</v>
      </c>
    </row>
    <row r="21" spans="2:13" ht="12">
      <c r="B21" s="20" t="s">
        <v>15</v>
      </c>
      <c r="C21" s="56">
        <v>147</v>
      </c>
      <c r="D21" s="57">
        <v>150</v>
      </c>
      <c r="E21" s="57">
        <v>155</v>
      </c>
      <c r="F21" s="57">
        <v>162</v>
      </c>
      <c r="G21" s="57">
        <v>166.611</v>
      </c>
      <c r="H21" s="57">
        <v>160.237</v>
      </c>
      <c r="I21" s="37">
        <v>167.149</v>
      </c>
      <c r="J21" s="37">
        <v>159.433</v>
      </c>
      <c r="K21" s="37">
        <v>178.603</v>
      </c>
      <c r="L21" s="37">
        <v>185.779</v>
      </c>
      <c r="M21" s="37">
        <v>187.506</v>
      </c>
    </row>
    <row r="22" spans="2:13" ht="15">
      <c r="B22" s="20" t="s">
        <v>16</v>
      </c>
      <c r="C22" s="55">
        <v>14.446</v>
      </c>
      <c r="D22" s="37">
        <v>13.675</v>
      </c>
      <c r="E22" s="37">
        <v>13.366</v>
      </c>
      <c r="F22" s="37">
        <v>12.714</v>
      </c>
      <c r="G22" s="37">
        <v>13.007</v>
      </c>
      <c r="H22" s="37">
        <v>13.731</v>
      </c>
      <c r="I22" s="37">
        <v>13.575</v>
      </c>
      <c r="J22" s="37">
        <v>13.038</v>
      </c>
      <c r="K22" s="37">
        <v>13.795</v>
      </c>
      <c r="L22" s="37">
        <v>13.092</v>
      </c>
      <c r="M22" s="37">
        <v>13.932</v>
      </c>
    </row>
    <row r="23" spans="2:13" ht="15">
      <c r="B23" s="20" t="s">
        <v>17</v>
      </c>
      <c r="C23" s="55">
        <v>301.825</v>
      </c>
      <c r="D23" s="37">
        <v>312.94</v>
      </c>
      <c r="E23" s="37">
        <v>335.515</v>
      </c>
      <c r="F23" s="37">
        <v>341.199</v>
      </c>
      <c r="G23" s="37">
        <v>378.337</v>
      </c>
      <c r="H23" s="37">
        <v>403.97</v>
      </c>
      <c r="I23" s="37">
        <v>424.476</v>
      </c>
      <c r="J23" s="37">
        <v>424.277</v>
      </c>
      <c r="K23" s="37">
        <v>415.901</v>
      </c>
      <c r="L23" s="37">
        <v>445.152</v>
      </c>
      <c r="M23" s="37">
        <v>450.189</v>
      </c>
    </row>
    <row r="24" spans="2:13" ht="12">
      <c r="B24" s="20" t="s">
        <v>18</v>
      </c>
      <c r="C24" s="56">
        <v>0.471</v>
      </c>
      <c r="D24" s="57">
        <v>0.548</v>
      </c>
      <c r="E24" s="57">
        <v>0.571</v>
      </c>
      <c r="F24" s="57">
        <v>0.594</v>
      </c>
      <c r="G24" s="57">
        <v>0.618</v>
      </c>
      <c r="H24" s="57">
        <v>0.568</v>
      </c>
      <c r="I24" s="57">
        <v>0.585</v>
      </c>
      <c r="J24" s="57">
        <v>0.586</v>
      </c>
      <c r="K24" s="57">
        <v>0.586</v>
      </c>
      <c r="L24" s="57" t="s">
        <v>32</v>
      </c>
      <c r="M24" s="37" t="s">
        <v>32</v>
      </c>
    </row>
    <row r="25" spans="2:13" ht="15">
      <c r="B25" s="20" t="s">
        <v>19</v>
      </c>
      <c r="C25" s="55">
        <v>200.42</v>
      </c>
      <c r="D25" s="37">
        <v>199.52</v>
      </c>
      <c r="E25" s="37">
        <v>216.026</v>
      </c>
      <c r="F25" s="37">
        <v>213.2</v>
      </c>
      <c r="G25" s="37">
        <v>244.893</v>
      </c>
      <c r="H25" s="37">
        <v>229.825</v>
      </c>
      <c r="I25" s="37">
        <v>230.232</v>
      </c>
      <c r="J25" s="37">
        <v>212.318</v>
      </c>
      <c r="K25" s="37">
        <v>214.752</v>
      </c>
      <c r="L25" s="37">
        <v>217.427</v>
      </c>
      <c r="M25" s="37">
        <v>212.646</v>
      </c>
    </row>
    <row r="26" spans="2:13" ht="15">
      <c r="B26" s="20" t="s">
        <v>20</v>
      </c>
      <c r="C26" s="55">
        <v>98.161</v>
      </c>
      <c r="D26" s="37">
        <v>107.895</v>
      </c>
      <c r="E26" s="37">
        <v>110.626</v>
      </c>
      <c r="F26" s="37">
        <v>121.562</v>
      </c>
      <c r="G26" s="37">
        <v>124.078</v>
      </c>
      <c r="H26" s="37">
        <v>132.031</v>
      </c>
      <c r="I26" s="37">
        <v>111.884</v>
      </c>
      <c r="J26" s="37">
        <v>100.096</v>
      </c>
      <c r="K26" s="37">
        <v>102.812</v>
      </c>
      <c r="L26" s="37">
        <v>117.321</v>
      </c>
      <c r="M26" s="37">
        <v>94.319</v>
      </c>
    </row>
    <row r="27" spans="2:13" ht="12">
      <c r="B27" s="20" t="s">
        <v>21</v>
      </c>
      <c r="C27" s="55">
        <v>1091.065</v>
      </c>
      <c r="D27" s="37">
        <v>1094.673</v>
      </c>
      <c r="E27" s="37">
        <v>1179.147</v>
      </c>
      <c r="F27" s="37">
        <v>1098.455</v>
      </c>
      <c r="G27" s="37">
        <v>1003.597</v>
      </c>
      <c r="H27" s="37">
        <v>1043.004</v>
      </c>
      <c r="I27" s="37">
        <v>1150.601</v>
      </c>
      <c r="J27" s="37">
        <v>1178.764</v>
      </c>
      <c r="K27" s="37">
        <v>994.134</v>
      </c>
      <c r="L27" s="37">
        <v>1033.046</v>
      </c>
      <c r="M27" s="57" t="s">
        <v>32</v>
      </c>
    </row>
    <row r="28" spans="2:13" ht="12">
      <c r="B28" s="20" t="s">
        <v>22</v>
      </c>
      <c r="C28" s="55">
        <v>97.718</v>
      </c>
      <c r="D28" s="37">
        <v>108.484</v>
      </c>
      <c r="E28" s="37">
        <v>111.077</v>
      </c>
      <c r="F28" s="37">
        <v>131.643</v>
      </c>
      <c r="G28" s="37">
        <v>117.906</v>
      </c>
      <c r="H28" s="37">
        <v>108.44</v>
      </c>
      <c r="I28" s="37">
        <v>102.584</v>
      </c>
      <c r="J28" s="37">
        <v>101.365</v>
      </c>
      <c r="K28" s="37">
        <v>107.394</v>
      </c>
      <c r="L28" s="37">
        <v>103.171</v>
      </c>
      <c r="M28" s="57">
        <v>91.32</v>
      </c>
    </row>
    <row r="29" spans="2:13" ht="15">
      <c r="B29" s="20" t="s">
        <v>23</v>
      </c>
      <c r="C29" s="55">
        <v>313.333</v>
      </c>
      <c r="D29" s="37">
        <v>289.963</v>
      </c>
      <c r="E29" s="37">
        <v>344.468</v>
      </c>
      <c r="F29" s="37">
        <v>303.562</v>
      </c>
      <c r="G29" s="37">
        <v>357.352</v>
      </c>
      <c r="H29" s="37">
        <v>344.311</v>
      </c>
      <c r="I29" s="37">
        <v>381.342</v>
      </c>
      <c r="J29" s="37">
        <v>468.639</v>
      </c>
      <c r="K29" s="37">
        <v>455.964</v>
      </c>
      <c r="L29" s="37">
        <v>468.891</v>
      </c>
      <c r="M29" s="37">
        <v>510.802</v>
      </c>
    </row>
    <row r="30" spans="2:13" ht="15">
      <c r="B30" s="20" t="s">
        <v>24</v>
      </c>
      <c r="C30" s="55">
        <v>27.134</v>
      </c>
      <c r="D30" s="37">
        <v>26.3</v>
      </c>
      <c r="E30" s="37">
        <v>27.263</v>
      </c>
      <c r="F30" s="37">
        <v>28.612</v>
      </c>
      <c r="G30" s="37">
        <v>28.319</v>
      </c>
      <c r="H30" s="37">
        <v>27.095</v>
      </c>
      <c r="I30" s="37">
        <v>27.084</v>
      </c>
      <c r="J30" s="37">
        <v>27.293</v>
      </c>
      <c r="K30" s="37">
        <v>28.048</v>
      </c>
      <c r="L30" s="37">
        <v>27.692</v>
      </c>
      <c r="M30" s="37">
        <v>29.143</v>
      </c>
    </row>
    <row r="31" spans="2:13" ht="15">
      <c r="B31" s="20" t="s">
        <v>25</v>
      </c>
      <c r="C31" s="55">
        <v>120.555</v>
      </c>
      <c r="D31" s="37">
        <v>101.004</v>
      </c>
      <c r="E31" s="37">
        <v>113.581</v>
      </c>
      <c r="F31" s="37">
        <v>119.036</v>
      </c>
      <c r="G31" s="37">
        <v>114.773</v>
      </c>
      <c r="H31" s="37">
        <v>126.236</v>
      </c>
      <c r="I31" s="37">
        <v>122.541</v>
      </c>
      <c r="J31" s="37">
        <v>128.977</v>
      </c>
      <c r="K31" s="37">
        <v>128.533</v>
      </c>
      <c r="L31" s="37">
        <v>127.677</v>
      </c>
      <c r="M31" s="37">
        <v>127.495</v>
      </c>
    </row>
    <row r="32" spans="2:13" ht="15">
      <c r="B32" s="23" t="s">
        <v>26</v>
      </c>
      <c r="C32" s="58">
        <v>146.189</v>
      </c>
      <c r="D32" s="39">
        <v>138.9</v>
      </c>
      <c r="E32" s="39">
        <v>138.136</v>
      </c>
      <c r="F32" s="39">
        <v>147.373</v>
      </c>
      <c r="G32" s="39">
        <v>143.479</v>
      </c>
      <c r="H32" s="39">
        <v>138.128</v>
      </c>
      <c r="I32" s="39">
        <v>138.948</v>
      </c>
      <c r="J32" s="39">
        <v>138.385</v>
      </c>
      <c r="K32" s="39">
        <v>146.798</v>
      </c>
      <c r="L32" s="39">
        <v>139.316</v>
      </c>
      <c r="M32" s="39">
        <v>145.807</v>
      </c>
    </row>
    <row r="33" spans="2:13" ht="15">
      <c r="B33" s="34" t="s">
        <v>27</v>
      </c>
      <c r="C33" s="59">
        <v>169.8</v>
      </c>
      <c r="D33" s="60">
        <v>148.1</v>
      </c>
      <c r="E33" s="60">
        <v>161.1</v>
      </c>
      <c r="F33" s="60">
        <v>181.1</v>
      </c>
      <c r="G33" s="60">
        <v>190.2</v>
      </c>
      <c r="H33" s="60">
        <v>186</v>
      </c>
      <c r="I33" s="60">
        <v>198.5</v>
      </c>
      <c r="J33" s="60">
        <v>184.2</v>
      </c>
      <c r="K33" s="60">
        <v>182.7</v>
      </c>
      <c r="L33" s="60">
        <v>215.2</v>
      </c>
      <c r="M33" s="60">
        <v>195</v>
      </c>
    </row>
    <row r="34" spans="2:13" ht="15">
      <c r="B34" s="23" t="s">
        <v>28</v>
      </c>
      <c r="C34" s="58">
        <v>10.52</v>
      </c>
      <c r="D34" s="39">
        <v>12.113</v>
      </c>
      <c r="E34" s="39">
        <v>11.611</v>
      </c>
      <c r="F34" s="39">
        <v>14.335</v>
      </c>
      <c r="G34" s="39">
        <v>11.649</v>
      </c>
      <c r="H34" s="39">
        <v>10.831</v>
      </c>
      <c r="I34" s="39">
        <v>13.066</v>
      </c>
      <c r="J34" s="39">
        <v>11.743</v>
      </c>
      <c r="K34" s="39">
        <v>10.381</v>
      </c>
      <c r="L34" s="39">
        <v>11.408</v>
      </c>
      <c r="M34" s="39">
        <v>12.245</v>
      </c>
    </row>
    <row r="35" spans="2:13" ht="15">
      <c r="B35" s="23" t="s">
        <v>29</v>
      </c>
      <c r="C35" s="58">
        <v>95.548</v>
      </c>
      <c r="D35" s="39">
        <v>94.242</v>
      </c>
      <c r="E35" s="39">
        <v>95.523</v>
      </c>
      <c r="F35" s="39">
        <v>101.307</v>
      </c>
      <c r="G35" s="39">
        <v>102.613</v>
      </c>
      <c r="H35" s="39">
        <v>100.886</v>
      </c>
      <c r="I35" s="39">
        <v>99.318</v>
      </c>
      <c r="J35" s="39">
        <v>102.392</v>
      </c>
      <c r="K35" s="39">
        <v>106.765</v>
      </c>
      <c r="L35" s="39">
        <v>105.884</v>
      </c>
      <c r="M35" s="39" t="s">
        <v>32</v>
      </c>
    </row>
    <row r="36" spans="2:13" ht="12">
      <c r="B36" s="34" t="s">
        <v>30</v>
      </c>
      <c r="C36" s="59">
        <v>48.9</v>
      </c>
      <c r="D36" s="60">
        <v>47.2</v>
      </c>
      <c r="E36" s="60">
        <v>45.7</v>
      </c>
      <c r="F36" s="60">
        <v>51.6</v>
      </c>
      <c r="G36" s="60">
        <v>45.8</v>
      </c>
      <c r="H36" s="60">
        <v>48.5</v>
      </c>
      <c r="I36" s="60">
        <v>51.6</v>
      </c>
      <c r="J36" s="60">
        <v>47.9</v>
      </c>
      <c r="K36" s="60">
        <v>42</v>
      </c>
      <c r="L36" s="60">
        <v>43</v>
      </c>
      <c r="M36" s="61">
        <v>47.4</v>
      </c>
    </row>
    <row r="37" spans="2:13" ht="15">
      <c r="B37" s="23" t="s">
        <v>31</v>
      </c>
      <c r="C37" s="58">
        <v>17.966</v>
      </c>
      <c r="D37" s="39">
        <v>17.097</v>
      </c>
      <c r="E37" s="39">
        <v>17.293</v>
      </c>
      <c r="F37" s="39">
        <v>17.409</v>
      </c>
      <c r="G37" s="39">
        <v>17.63</v>
      </c>
      <c r="H37" s="39">
        <v>17.751</v>
      </c>
      <c r="I37" s="39">
        <v>18.105</v>
      </c>
      <c r="J37" s="39" t="s">
        <v>32</v>
      </c>
      <c r="K37" s="39" t="s">
        <v>32</v>
      </c>
      <c r="L37" s="39" t="s">
        <v>32</v>
      </c>
      <c r="M37" s="39" t="s">
        <v>32</v>
      </c>
    </row>
    <row r="38" spans="2:13" ht="15">
      <c r="B38" s="34" t="s">
        <v>64</v>
      </c>
      <c r="C38" s="59">
        <v>1259.352</v>
      </c>
      <c r="D38" s="60">
        <v>1431.946</v>
      </c>
      <c r="E38" s="60">
        <v>1584.237</v>
      </c>
      <c r="F38" s="60">
        <v>1492.839</v>
      </c>
      <c r="G38" s="60">
        <v>1486.568</v>
      </c>
      <c r="H38" s="60">
        <v>1896.479</v>
      </c>
      <c r="I38" s="60">
        <v>1764.638</v>
      </c>
      <c r="J38" s="60">
        <v>1527.588</v>
      </c>
      <c r="K38" s="60">
        <v>1682.549</v>
      </c>
      <c r="L38" s="60">
        <v>2052.685</v>
      </c>
      <c r="M38" s="60">
        <v>1787.348</v>
      </c>
    </row>
    <row r="40" ht="12">
      <c r="B40" s="2" t="s">
        <v>40</v>
      </c>
    </row>
    <row r="41" spans="2:13" s="26" customFormat="1" ht="15">
      <c r="B41" s="95" t="s">
        <v>50</v>
      </c>
      <c r="C41" s="95"/>
      <c r="D41" s="95"/>
      <c r="E41" s="95"/>
      <c r="F41" s="95"/>
      <c r="G41" s="95"/>
      <c r="H41" s="95"/>
      <c r="I41" s="95"/>
      <c r="J41" s="95"/>
      <c r="K41" s="95"/>
      <c r="L41" s="95"/>
      <c r="M41" s="95"/>
    </row>
    <row r="42" s="44" customFormat="1" ht="12">
      <c r="B42" s="45" t="s">
        <v>36</v>
      </c>
    </row>
    <row r="43" s="44" customFormat="1" ht="12">
      <c r="B43" s="45"/>
    </row>
    <row r="44" s="44" customFormat="1" ht="15">
      <c r="B44" s="48" t="s">
        <v>37</v>
      </c>
    </row>
    <row r="45" s="44" customFormat="1" ht="15">
      <c r="B45" s="44" t="s">
        <v>43</v>
      </c>
    </row>
    <row r="46" s="44" customFormat="1" ht="15"/>
    <row r="47" s="44" customFormat="1" ht="15">
      <c r="B47" s="44" t="s">
        <v>46</v>
      </c>
    </row>
    <row r="48" s="44" customFormat="1" ht="15"/>
    <row r="49" s="44" customFormat="1" ht="15"/>
  </sheetData>
  <mergeCells count="1">
    <mergeCell ref="B41:M4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7"/>
  <sheetViews>
    <sheetView showGridLines="0" workbookViewId="0" topLeftCell="A46">
      <selection activeCell="B39" sqref="B39"/>
    </sheetView>
  </sheetViews>
  <sheetFormatPr defaultColWidth="10.28125" defaultRowHeight="15"/>
  <cols>
    <col min="1" max="1" width="10.28125" style="2" customWidth="1"/>
    <col min="2" max="2" width="14.421875" style="2" customWidth="1"/>
    <col min="3" max="5" width="11.28125" style="2" customWidth="1"/>
    <col min="6" max="16384" width="10.28125" style="2" customWidth="1"/>
  </cols>
  <sheetData>
    <row r="1" ht="12"/>
    <row r="2" ht="12">
      <c r="B2" s="1" t="s">
        <v>60</v>
      </c>
    </row>
    <row r="3" ht="12">
      <c r="B3" s="3" t="s">
        <v>62</v>
      </c>
    </row>
    <row r="4" ht="12"/>
    <row r="5" spans="2:5" ht="24">
      <c r="B5" s="6"/>
      <c r="C5" s="63" t="s">
        <v>47</v>
      </c>
      <c r="D5" s="63" t="s">
        <v>48</v>
      </c>
      <c r="E5" s="63" t="s">
        <v>49</v>
      </c>
    </row>
    <row r="6" spans="2:5" ht="12">
      <c r="B6" s="64" t="s">
        <v>3</v>
      </c>
      <c r="C6" s="65">
        <v>228.8663333333333</v>
      </c>
      <c r="D6" s="65">
        <v>353.2369999999999</v>
      </c>
      <c r="E6" s="65">
        <f aca="true" t="shared" si="0" ref="E6:E33">(D6-C6)/C6*100</f>
        <v>54.342054095622025</v>
      </c>
    </row>
    <row r="7" spans="2:5" ht="12">
      <c r="B7" s="66" t="s">
        <v>23</v>
      </c>
      <c r="C7" s="67">
        <v>315.9213333333334</v>
      </c>
      <c r="D7" s="67">
        <v>478.55233333333337</v>
      </c>
      <c r="E7" s="67">
        <f t="shared" si="0"/>
        <v>51.478321607488766</v>
      </c>
    </row>
    <row r="8" spans="2:5" ht="12">
      <c r="B8" s="66" t="s">
        <v>17</v>
      </c>
      <c r="C8" s="67">
        <v>316.76</v>
      </c>
      <c r="D8" s="67">
        <v>437.0806666666667</v>
      </c>
      <c r="E8" s="67">
        <f>(D8-C8)/C8*100</f>
        <v>37.984804478679976</v>
      </c>
    </row>
    <row r="9" spans="2:5" ht="12">
      <c r="B9" s="66" t="s">
        <v>6</v>
      </c>
      <c r="C9" s="67">
        <v>32.14666666666667</v>
      </c>
      <c r="D9" s="67">
        <v>43.230333333333334</v>
      </c>
      <c r="E9" s="67">
        <f t="shared" si="0"/>
        <v>34.47843218581501</v>
      </c>
    </row>
    <row r="10" spans="2:5" ht="12">
      <c r="B10" s="66" t="s">
        <v>14</v>
      </c>
      <c r="C10" s="67">
        <v>64.901</v>
      </c>
      <c r="D10" s="67">
        <v>83.23666666666668</v>
      </c>
      <c r="E10" s="67">
        <f t="shared" si="0"/>
        <v>28.251747533422726</v>
      </c>
    </row>
    <row r="11" spans="2:5" ht="12">
      <c r="B11" s="66" t="s">
        <v>27</v>
      </c>
      <c r="C11" s="67">
        <v>159.66666666666666</v>
      </c>
      <c r="D11" s="67">
        <v>197.63333333333333</v>
      </c>
      <c r="E11" s="67">
        <f t="shared" si="0"/>
        <v>23.778705636743215</v>
      </c>
    </row>
    <row r="12" spans="2:5" ht="12">
      <c r="B12" s="66" t="s">
        <v>15</v>
      </c>
      <c r="C12" s="67">
        <v>150.66666666666666</v>
      </c>
      <c r="D12" s="67">
        <v>183.96266666666668</v>
      </c>
      <c r="E12" s="67">
        <f t="shared" si="0"/>
        <v>22.099115044247803</v>
      </c>
    </row>
    <row r="13" spans="2:5" ht="12">
      <c r="B13" s="66" t="s">
        <v>7</v>
      </c>
      <c r="C13" s="67">
        <v>315.125</v>
      </c>
      <c r="D13" s="67">
        <v>382.0156666666667</v>
      </c>
      <c r="E13" s="67">
        <f t="shared" si="0"/>
        <v>21.22670897791882</v>
      </c>
    </row>
    <row r="14" spans="2:5" ht="12">
      <c r="B14" s="66" t="s">
        <v>9</v>
      </c>
      <c r="C14" s="67">
        <v>883.8713333333334</v>
      </c>
      <c r="D14" s="67">
        <v>1033.4876666666667</v>
      </c>
      <c r="E14" s="67">
        <f t="shared" si="0"/>
        <v>16.927388375532782</v>
      </c>
    </row>
    <row r="15" spans="2:5" ht="12">
      <c r="B15" s="66" t="s">
        <v>25</v>
      </c>
      <c r="C15" s="67">
        <v>111.71333333333335</v>
      </c>
      <c r="D15" s="67">
        <v>127.90166666666666</v>
      </c>
      <c r="E15" s="67">
        <f t="shared" si="0"/>
        <v>14.490959002208005</v>
      </c>
    </row>
    <row r="16" spans="2:5" ht="12">
      <c r="B16" s="66" t="s">
        <v>5</v>
      </c>
      <c r="C16" s="67">
        <v>192.58733333333336</v>
      </c>
      <c r="D16" s="67">
        <v>220.2976666666667</v>
      </c>
      <c r="E16" s="67">
        <f t="shared" si="0"/>
        <v>14.388450607689665</v>
      </c>
    </row>
    <row r="17" spans="2:5" ht="12">
      <c r="B17" s="66" t="s">
        <v>18</v>
      </c>
      <c r="C17" s="67">
        <v>0.53</v>
      </c>
      <c r="D17" s="67">
        <v>0.586</v>
      </c>
      <c r="E17" s="67">
        <f t="shared" si="0"/>
        <v>10.566037735849045</v>
      </c>
    </row>
    <row r="18" spans="2:5" ht="12">
      <c r="B18" s="66" t="s">
        <v>8</v>
      </c>
      <c r="C18" s="67">
        <v>179.79100000000003</v>
      </c>
      <c r="D18" s="67">
        <v>196.3465</v>
      </c>
      <c r="E18" s="67">
        <f t="shared" si="0"/>
        <v>9.208191733735262</v>
      </c>
    </row>
    <row r="19" spans="2:5" ht="12">
      <c r="B19" s="66" t="s">
        <v>24</v>
      </c>
      <c r="C19" s="67">
        <v>26.899</v>
      </c>
      <c r="D19" s="67">
        <v>28.29433333333333</v>
      </c>
      <c r="E19" s="67">
        <f t="shared" si="0"/>
        <v>5.1873055999603315</v>
      </c>
    </row>
    <row r="20" spans="2:5" ht="12">
      <c r="B20" s="66" t="s">
        <v>2</v>
      </c>
      <c r="C20" s="67">
        <v>145.63133333333334</v>
      </c>
      <c r="D20" s="67">
        <v>152.72833333333335</v>
      </c>
      <c r="E20" s="67">
        <f t="shared" si="0"/>
        <v>4.873264453162558</v>
      </c>
    </row>
    <row r="21" spans="2:5" ht="12">
      <c r="B21" s="66" t="s">
        <v>19</v>
      </c>
      <c r="C21" s="67">
        <v>205.322</v>
      </c>
      <c r="D21" s="67">
        <v>214.94166666666663</v>
      </c>
      <c r="E21" s="67">
        <f t="shared" si="0"/>
        <v>4.685161193961988</v>
      </c>
    </row>
    <row r="22" spans="2:5" ht="12">
      <c r="B22" s="66" t="s">
        <v>13</v>
      </c>
      <c r="C22" s="67">
        <v>7.502666666666667</v>
      </c>
      <c r="D22" s="67">
        <v>7.824</v>
      </c>
      <c r="E22" s="67">
        <f t="shared" si="0"/>
        <v>4.282921627865637</v>
      </c>
    </row>
    <row r="23" spans="2:5" ht="12">
      <c r="B23" s="66" t="s">
        <v>26</v>
      </c>
      <c r="C23" s="67">
        <v>141.07500000000002</v>
      </c>
      <c r="D23" s="67">
        <v>143.97366666666667</v>
      </c>
      <c r="E23" s="67">
        <f t="shared" si="0"/>
        <v>2.05469903715517</v>
      </c>
    </row>
    <row r="24" spans="2:5" ht="12">
      <c r="B24" s="68" t="s">
        <v>39</v>
      </c>
      <c r="C24" s="69">
        <v>9705.581333333334</v>
      </c>
      <c r="D24" s="69">
        <v>9868.563666666667</v>
      </c>
      <c r="E24" s="69">
        <f t="shared" si="0"/>
        <v>1.6792640001230912</v>
      </c>
    </row>
    <row r="25" spans="2:5" ht="12">
      <c r="B25" s="66" t="s">
        <v>20</v>
      </c>
      <c r="C25" s="67">
        <v>105.56066666666668</v>
      </c>
      <c r="D25" s="67">
        <v>104.81733333333334</v>
      </c>
      <c r="E25" s="67">
        <f t="shared" si="0"/>
        <v>-0.7041764293518475</v>
      </c>
    </row>
    <row r="26" spans="2:5" ht="12">
      <c r="B26" s="66" t="s">
        <v>16</v>
      </c>
      <c r="C26" s="67">
        <v>13.829</v>
      </c>
      <c r="D26" s="67">
        <v>13.606333333333334</v>
      </c>
      <c r="E26" s="67">
        <f t="shared" si="0"/>
        <v>-1.610142936341507</v>
      </c>
    </row>
    <row r="27" spans="2:5" ht="12">
      <c r="B27" s="66" t="s">
        <v>12</v>
      </c>
      <c r="C27" s="67">
        <v>583.7280000000001</v>
      </c>
      <c r="D27" s="67">
        <v>573.3693333333333</v>
      </c>
      <c r="E27" s="67">
        <f t="shared" si="0"/>
        <v>-1.7745708046670279</v>
      </c>
    </row>
    <row r="28" spans="2:5" ht="12">
      <c r="B28" s="66" t="s">
        <v>11</v>
      </c>
      <c r="C28" s="67">
        <v>103.27300000000001</v>
      </c>
      <c r="D28" s="67">
        <v>99.41766666666666</v>
      </c>
      <c r="E28" s="67">
        <f t="shared" si="0"/>
        <v>-3.7331474183313627</v>
      </c>
    </row>
    <row r="29" spans="2:5" ht="12">
      <c r="B29" s="66" t="s">
        <v>22</v>
      </c>
      <c r="C29" s="67">
        <v>105.75966666666666</v>
      </c>
      <c r="D29" s="67">
        <v>100.62833333333333</v>
      </c>
      <c r="E29" s="67">
        <f t="shared" si="0"/>
        <v>-4.851881151919916</v>
      </c>
    </row>
    <row r="30" spans="2:5" ht="12">
      <c r="B30" s="66" t="s">
        <v>10</v>
      </c>
      <c r="C30" s="67">
        <v>2156.466</v>
      </c>
      <c r="D30" s="67">
        <v>2033.466666666667</v>
      </c>
      <c r="E30" s="67">
        <f t="shared" si="0"/>
        <v>-5.703745541702627</v>
      </c>
    </row>
    <row r="31" spans="2:5" ht="12">
      <c r="B31" s="66" t="s">
        <v>21</v>
      </c>
      <c r="C31" s="67">
        <v>1121.6283333333333</v>
      </c>
      <c r="D31" s="67">
        <v>1013.59</v>
      </c>
      <c r="E31" s="67">
        <f t="shared" si="0"/>
        <v>-9.632275694414517</v>
      </c>
    </row>
    <row r="32" spans="2:5" ht="12">
      <c r="B32" s="66" t="s">
        <v>4</v>
      </c>
      <c r="C32" s="67">
        <v>344.451</v>
      </c>
      <c r="D32" s="67">
        <v>309.038</v>
      </c>
      <c r="E32" s="67">
        <f t="shared" si="0"/>
        <v>-10.28099787778233</v>
      </c>
    </row>
    <row r="33" spans="2:5" ht="12">
      <c r="B33" s="70" t="s">
        <v>38</v>
      </c>
      <c r="C33" s="71">
        <v>1691.9089999999999</v>
      </c>
      <c r="D33" s="71">
        <v>1326.615</v>
      </c>
      <c r="E33" s="71">
        <f t="shared" si="0"/>
        <v>-21.590641104220136</v>
      </c>
    </row>
    <row r="34" spans="2:5" ht="12">
      <c r="B34" s="75" t="s">
        <v>45</v>
      </c>
      <c r="C34" s="71"/>
      <c r="D34" s="71"/>
      <c r="E34" s="71"/>
    </row>
    <row r="35" spans="2:5" ht="12">
      <c r="B35" s="66" t="s">
        <v>29</v>
      </c>
      <c r="C35" s="67">
        <v>95.10433333333333</v>
      </c>
      <c r="D35" s="67">
        <v>106.3245</v>
      </c>
      <c r="E35" s="67">
        <f>(D35-C35)/C35*100</f>
        <v>11.797744932758064</v>
      </c>
    </row>
    <row r="36" spans="2:5" ht="12">
      <c r="B36" s="66" t="s">
        <v>28</v>
      </c>
      <c r="C36" s="67">
        <v>11.414666666666667</v>
      </c>
      <c r="D36" s="67">
        <v>11.344666666666667</v>
      </c>
      <c r="E36" s="67">
        <f>(D36-C36)/C36*100</f>
        <v>-0.6132461161079338</v>
      </c>
    </row>
    <row r="37" spans="2:5" ht="12">
      <c r="B37" s="72" t="s">
        <v>30</v>
      </c>
      <c r="C37" s="73">
        <v>47.26666666666667</v>
      </c>
      <c r="D37" s="73">
        <v>44.13333333333333</v>
      </c>
      <c r="E37" s="73">
        <f>(D37-C37)/C37*100</f>
        <v>-6.6290550070522</v>
      </c>
    </row>
    <row r="38" spans="2:5" ht="12">
      <c r="B38" s="76" t="s">
        <v>45</v>
      </c>
      <c r="C38" s="74"/>
      <c r="D38" s="74"/>
      <c r="E38" s="74"/>
    </row>
    <row r="39" spans="2:5" ht="12">
      <c r="B39" s="70" t="s">
        <v>64</v>
      </c>
      <c r="C39" s="71">
        <v>1425.1783333333333</v>
      </c>
      <c r="D39" s="71">
        <v>1840.8606666666667</v>
      </c>
      <c r="E39" s="71">
        <f aca="true" t="shared" si="1" ref="E39">(D39-C39)/C39*100</f>
        <v>29.16703991430313</v>
      </c>
    </row>
    <row r="40" ht="12"/>
    <row r="41" spans="2:13" ht="25.5" customHeight="1">
      <c r="B41" s="95" t="s">
        <v>55</v>
      </c>
      <c r="C41" s="95"/>
      <c r="D41" s="95"/>
      <c r="E41" s="95"/>
      <c r="F41" s="95"/>
      <c r="G41" s="95"/>
      <c r="H41" s="95"/>
      <c r="I41" s="95"/>
      <c r="J41" s="95"/>
      <c r="K41" s="95"/>
      <c r="L41" s="95"/>
      <c r="M41" s="95"/>
    </row>
    <row r="42" ht="12">
      <c r="B42" s="40" t="s">
        <v>36</v>
      </c>
    </row>
    <row r="43" ht="12">
      <c r="B43" s="11"/>
    </row>
    <row r="44" s="44" customFormat="1" ht="12">
      <c r="B44" s="48" t="s">
        <v>37</v>
      </c>
    </row>
    <row r="45" s="44" customFormat="1" ht="12">
      <c r="B45" s="44" t="s">
        <v>43</v>
      </c>
    </row>
    <row r="46" s="44" customFormat="1" ht="12"/>
    <row r="47" s="44" customFormat="1" ht="12">
      <c r="B47" s="44" t="s">
        <v>46</v>
      </c>
    </row>
  </sheetData>
  <mergeCells count="1">
    <mergeCell ref="B41:M41"/>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7"/>
  <sheetViews>
    <sheetView showGridLines="0" workbookViewId="0" topLeftCell="A22">
      <selection activeCell="B38" sqref="B38"/>
    </sheetView>
  </sheetViews>
  <sheetFormatPr defaultColWidth="10.28125" defaultRowHeight="15"/>
  <cols>
    <col min="1" max="1" width="10.28125" style="2" customWidth="1"/>
    <col min="2" max="2" width="14.421875" style="2" customWidth="1"/>
    <col min="3" max="13" width="12.00390625" style="2" customWidth="1"/>
    <col min="14" max="16384" width="10.28125" style="2" customWidth="1"/>
  </cols>
  <sheetData>
    <row r="2" ht="15">
      <c r="B2" s="1" t="s">
        <v>61</v>
      </c>
    </row>
    <row r="3" spans="2:4" ht="15">
      <c r="B3" s="3" t="s">
        <v>44</v>
      </c>
      <c r="D3" s="14"/>
    </row>
    <row r="5" spans="2:13" ht="15">
      <c r="B5" s="5"/>
      <c r="C5" s="41">
        <v>2011</v>
      </c>
      <c r="D5" s="42">
        <v>2012</v>
      </c>
      <c r="E5" s="42">
        <v>2013</v>
      </c>
      <c r="F5" s="42">
        <v>2014</v>
      </c>
      <c r="G5" s="42">
        <v>2015</v>
      </c>
      <c r="H5" s="42">
        <v>2016</v>
      </c>
      <c r="I5" s="42">
        <v>2017</v>
      </c>
      <c r="J5" s="42">
        <v>2018</v>
      </c>
      <c r="K5" s="42">
        <v>2019</v>
      </c>
      <c r="L5" s="42">
        <v>2020</v>
      </c>
      <c r="M5" s="42">
        <v>2021</v>
      </c>
    </row>
    <row r="6" spans="2:13" ht="12">
      <c r="B6" s="15" t="s">
        <v>39</v>
      </c>
      <c r="C6" s="16">
        <v>1039.974</v>
      </c>
      <c r="D6" s="17">
        <v>1026.097</v>
      </c>
      <c r="E6" s="17">
        <v>1092.102</v>
      </c>
      <c r="F6" s="17">
        <v>1106.258</v>
      </c>
      <c r="G6" s="17">
        <v>1085.641</v>
      </c>
      <c r="H6" s="17">
        <v>1094.069</v>
      </c>
      <c r="I6" s="17">
        <v>1121.787</v>
      </c>
      <c r="J6" s="17">
        <v>1119.851</v>
      </c>
      <c r="K6" s="17">
        <v>1151.968</v>
      </c>
      <c r="L6" s="43">
        <v>1183.19</v>
      </c>
      <c r="M6" s="43">
        <v>1138.346</v>
      </c>
    </row>
    <row r="7" spans="2:13" ht="15">
      <c r="B7" s="18" t="s">
        <v>2</v>
      </c>
      <c r="C7" s="28">
        <v>6.127</v>
      </c>
      <c r="D7" s="19">
        <v>5.58</v>
      </c>
      <c r="E7" s="19">
        <v>6.509</v>
      </c>
      <c r="F7" s="19">
        <v>6.919</v>
      </c>
      <c r="G7" s="19">
        <v>6.254</v>
      </c>
      <c r="H7" s="19">
        <v>5.635</v>
      </c>
      <c r="I7" s="19">
        <v>5.485</v>
      </c>
      <c r="J7" s="19">
        <v>5.67</v>
      </c>
      <c r="K7" s="19">
        <v>5.835</v>
      </c>
      <c r="L7" s="38">
        <v>5.651</v>
      </c>
      <c r="M7" s="38">
        <v>5.657</v>
      </c>
    </row>
    <row r="8" spans="2:13" ht="15">
      <c r="B8" s="20" t="s">
        <v>3</v>
      </c>
      <c r="C8" s="21">
        <v>12.902</v>
      </c>
      <c r="D8" s="22">
        <v>20.798</v>
      </c>
      <c r="E8" s="22">
        <v>11.656</v>
      </c>
      <c r="F8" s="22">
        <v>28.144</v>
      </c>
      <c r="G8" s="22">
        <v>27.573</v>
      </c>
      <c r="H8" s="22">
        <v>36.05</v>
      </c>
      <c r="I8" s="22">
        <v>29.562</v>
      </c>
      <c r="J8" s="22">
        <v>33.28</v>
      </c>
      <c r="K8" s="22">
        <v>33.501</v>
      </c>
      <c r="L8" s="22">
        <v>34.441</v>
      </c>
      <c r="M8" s="22">
        <v>31.836</v>
      </c>
    </row>
    <row r="9" spans="2:13" ht="15">
      <c r="B9" s="20" t="s">
        <v>4</v>
      </c>
      <c r="C9" s="21">
        <v>17.304</v>
      </c>
      <c r="D9" s="22">
        <v>18.713</v>
      </c>
      <c r="E9" s="22">
        <v>18.201</v>
      </c>
      <c r="F9" s="22">
        <v>20.07</v>
      </c>
      <c r="G9" s="22">
        <v>21.221</v>
      </c>
      <c r="H9" s="22">
        <v>20.716</v>
      </c>
      <c r="I9" s="22">
        <v>24.159</v>
      </c>
      <c r="J9" s="22">
        <v>22.459</v>
      </c>
      <c r="K9" s="22">
        <v>25.337</v>
      </c>
      <c r="L9" s="22">
        <v>20.716</v>
      </c>
      <c r="M9" s="22">
        <v>15.783</v>
      </c>
    </row>
    <row r="10" spans="2:13" ht="15">
      <c r="B10" s="20" t="s">
        <v>5</v>
      </c>
      <c r="C10" s="21">
        <v>10</v>
      </c>
      <c r="D10" s="22">
        <v>12.8</v>
      </c>
      <c r="E10" s="22">
        <v>12.3</v>
      </c>
      <c r="F10" s="22">
        <v>14</v>
      </c>
      <c r="G10" s="22">
        <v>13.8</v>
      </c>
      <c r="H10" s="22">
        <v>13.8</v>
      </c>
      <c r="I10" s="22">
        <v>20.8</v>
      </c>
      <c r="J10" s="22">
        <v>14.81</v>
      </c>
      <c r="K10" s="22">
        <v>14.767</v>
      </c>
      <c r="L10" s="22">
        <v>16.288</v>
      </c>
      <c r="M10" s="22">
        <v>15.062</v>
      </c>
    </row>
    <row r="11" spans="2:13" ht="15">
      <c r="B11" s="20" t="s">
        <v>38</v>
      </c>
      <c r="C11" s="21">
        <v>125.025</v>
      </c>
      <c r="D11" s="22">
        <v>107.88</v>
      </c>
      <c r="E11" s="22">
        <v>124.073</v>
      </c>
      <c r="F11" s="22">
        <v>123.999</v>
      </c>
      <c r="G11" s="22">
        <v>131.503</v>
      </c>
      <c r="H11" s="22">
        <v>125.643</v>
      </c>
      <c r="I11" s="22">
        <v>100.894</v>
      </c>
      <c r="J11" s="22">
        <v>91.047</v>
      </c>
      <c r="K11" s="22">
        <v>87.83</v>
      </c>
      <c r="L11" s="22">
        <v>108.18</v>
      </c>
      <c r="M11" s="22">
        <v>83.91</v>
      </c>
    </row>
    <row r="12" spans="2:13" ht="15">
      <c r="B12" s="20" t="s">
        <v>6</v>
      </c>
      <c r="C12" s="21">
        <v>2.68</v>
      </c>
      <c r="D12" s="22">
        <v>2.955</v>
      </c>
      <c r="E12" s="22">
        <v>3.129</v>
      </c>
      <c r="F12" s="22">
        <v>3.775</v>
      </c>
      <c r="G12" s="22">
        <v>3.522</v>
      </c>
      <c r="H12" s="22">
        <v>3.444</v>
      </c>
      <c r="I12" s="22">
        <v>4.063</v>
      </c>
      <c r="J12" s="22">
        <v>4.062</v>
      </c>
      <c r="K12" s="22">
        <v>4.055</v>
      </c>
      <c r="L12" s="22">
        <v>4.827</v>
      </c>
      <c r="M12" s="22">
        <v>4.957</v>
      </c>
    </row>
    <row r="13" spans="2:13" ht="15">
      <c r="B13" s="20" t="s">
        <v>7</v>
      </c>
      <c r="C13" s="21">
        <v>28.107</v>
      </c>
      <c r="D13" s="22">
        <v>27.421</v>
      </c>
      <c r="E13" s="22">
        <v>36.986</v>
      </c>
      <c r="F13" s="22">
        <v>35.584</v>
      </c>
      <c r="G13" s="22">
        <v>36.551</v>
      </c>
      <c r="H13" s="22">
        <v>37.075</v>
      </c>
      <c r="I13" s="22">
        <v>41.893</v>
      </c>
      <c r="J13" s="22">
        <v>46.387</v>
      </c>
      <c r="K13" s="22">
        <v>42.672</v>
      </c>
      <c r="L13" s="22">
        <v>44.259</v>
      </c>
      <c r="M13" s="22">
        <v>46.068</v>
      </c>
    </row>
    <row r="14" spans="2:13" ht="15">
      <c r="B14" s="20" t="s">
        <v>8</v>
      </c>
      <c r="C14" s="21">
        <v>25.048</v>
      </c>
      <c r="D14" s="22">
        <v>21.734</v>
      </c>
      <c r="E14" s="22">
        <v>25.896</v>
      </c>
      <c r="F14" s="22">
        <v>24.024</v>
      </c>
      <c r="G14" s="22">
        <v>21.962</v>
      </c>
      <c r="H14" s="22">
        <v>22.515</v>
      </c>
      <c r="I14" s="22">
        <v>28.172</v>
      </c>
      <c r="J14" s="22">
        <v>25.886</v>
      </c>
      <c r="K14" s="22">
        <v>25.977</v>
      </c>
      <c r="L14" s="22">
        <v>28.308</v>
      </c>
      <c r="M14" s="37" t="s">
        <v>32</v>
      </c>
    </row>
    <row r="15" spans="2:13" ht="15">
      <c r="B15" s="20" t="s">
        <v>9</v>
      </c>
      <c r="C15" s="21">
        <v>158.35</v>
      </c>
      <c r="D15" s="22">
        <v>164.427</v>
      </c>
      <c r="E15" s="22">
        <v>189.014</v>
      </c>
      <c r="F15" s="22">
        <v>174.028</v>
      </c>
      <c r="G15" s="22">
        <v>179.784</v>
      </c>
      <c r="H15" s="22">
        <v>181.186</v>
      </c>
      <c r="I15" s="22">
        <v>190.414</v>
      </c>
      <c r="J15" s="22">
        <v>185.983</v>
      </c>
      <c r="K15" s="22">
        <v>209.386</v>
      </c>
      <c r="L15" s="22">
        <v>212.467</v>
      </c>
      <c r="M15" s="22">
        <v>173.028</v>
      </c>
    </row>
    <row r="16" spans="2:13" ht="15">
      <c r="B16" s="20" t="s">
        <v>10</v>
      </c>
      <c r="C16" s="21">
        <v>196.352</v>
      </c>
      <c r="D16" s="22">
        <v>199.205</v>
      </c>
      <c r="E16" s="22">
        <v>202.345</v>
      </c>
      <c r="F16" s="22">
        <v>214.402</v>
      </c>
      <c r="G16" s="22">
        <v>198.553</v>
      </c>
      <c r="H16" s="22">
        <v>189.602</v>
      </c>
      <c r="I16" s="22">
        <v>182.94</v>
      </c>
      <c r="J16" s="22">
        <v>181.418</v>
      </c>
      <c r="K16" s="22">
        <v>190.283</v>
      </c>
      <c r="L16" s="22">
        <v>186.958</v>
      </c>
      <c r="M16" s="37">
        <v>189.189</v>
      </c>
    </row>
    <row r="17" spans="2:13" ht="15">
      <c r="B17" s="20" t="s">
        <v>11</v>
      </c>
      <c r="C17" s="21">
        <v>14.028</v>
      </c>
      <c r="D17" s="22">
        <v>14.33</v>
      </c>
      <c r="E17" s="22">
        <v>12.518</v>
      </c>
      <c r="F17" s="22">
        <v>16.875</v>
      </c>
      <c r="G17" s="22">
        <v>12.899</v>
      </c>
      <c r="H17" s="22">
        <v>5.781</v>
      </c>
      <c r="I17" s="22">
        <v>14.891</v>
      </c>
      <c r="J17" s="22">
        <v>15.564</v>
      </c>
      <c r="K17" s="22">
        <v>15.03</v>
      </c>
      <c r="L17" s="22">
        <v>15.373</v>
      </c>
      <c r="M17" s="22">
        <v>15.025</v>
      </c>
    </row>
    <row r="18" spans="2:13" ht="15">
      <c r="B18" s="20" t="s">
        <v>12</v>
      </c>
      <c r="C18" s="21">
        <v>100.291</v>
      </c>
      <c r="D18" s="22">
        <v>100.307</v>
      </c>
      <c r="E18" s="22">
        <v>98.079</v>
      </c>
      <c r="F18" s="22">
        <v>99.748</v>
      </c>
      <c r="G18" s="22">
        <v>99.007</v>
      </c>
      <c r="H18" s="22">
        <v>99.648</v>
      </c>
      <c r="I18" s="22">
        <v>100.273</v>
      </c>
      <c r="J18" s="22">
        <v>99.376</v>
      </c>
      <c r="K18" s="22">
        <v>98.16</v>
      </c>
      <c r="L18" s="22">
        <v>100.037</v>
      </c>
      <c r="M18" s="22">
        <v>100.31</v>
      </c>
    </row>
    <row r="19" spans="2:13" ht="15">
      <c r="B19" s="20" t="s">
        <v>13</v>
      </c>
      <c r="C19" s="21">
        <v>1.207</v>
      </c>
      <c r="D19" s="22">
        <v>2.143</v>
      </c>
      <c r="E19" s="22">
        <v>1.945</v>
      </c>
      <c r="F19" s="22">
        <v>1.728</v>
      </c>
      <c r="G19" s="22">
        <v>2.122</v>
      </c>
      <c r="H19" s="22">
        <v>2.349</v>
      </c>
      <c r="I19" s="22">
        <v>2.173</v>
      </c>
      <c r="J19" s="22">
        <v>2.267</v>
      </c>
      <c r="K19" s="22">
        <v>2.267</v>
      </c>
      <c r="L19" s="37" t="s">
        <v>32</v>
      </c>
      <c r="M19" s="37" t="s">
        <v>32</v>
      </c>
    </row>
    <row r="20" spans="2:13" ht="15">
      <c r="B20" s="20" t="s">
        <v>14</v>
      </c>
      <c r="C20" s="21">
        <v>7.64</v>
      </c>
      <c r="D20" s="22">
        <v>8.648</v>
      </c>
      <c r="E20" s="22">
        <v>10.67</v>
      </c>
      <c r="F20" s="22">
        <v>10.204</v>
      </c>
      <c r="G20" s="22">
        <v>10.633</v>
      </c>
      <c r="H20" s="22">
        <v>11.111</v>
      </c>
      <c r="I20" s="22">
        <v>11.3</v>
      </c>
      <c r="J20" s="22">
        <v>11.481</v>
      </c>
      <c r="K20" s="22">
        <v>11.712</v>
      </c>
      <c r="L20" s="22">
        <v>13.64</v>
      </c>
      <c r="M20" s="22">
        <v>14.309</v>
      </c>
    </row>
    <row r="21" spans="2:13" ht="15">
      <c r="B21" s="20" t="s">
        <v>15</v>
      </c>
      <c r="C21" s="21">
        <v>16</v>
      </c>
      <c r="D21" s="22">
        <v>17</v>
      </c>
      <c r="E21" s="22">
        <v>18.165</v>
      </c>
      <c r="F21" s="22">
        <v>19.419</v>
      </c>
      <c r="G21" s="22">
        <v>19.799</v>
      </c>
      <c r="H21" s="22">
        <v>22.217</v>
      </c>
      <c r="I21" s="22">
        <v>23.473</v>
      </c>
      <c r="J21" s="22">
        <v>22.425</v>
      </c>
      <c r="K21" s="22">
        <v>22.96</v>
      </c>
      <c r="L21" s="22">
        <v>23.801</v>
      </c>
      <c r="M21" s="22">
        <v>24.11</v>
      </c>
    </row>
    <row r="22" spans="2:13" ht="15">
      <c r="B22" s="20" t="s">
        <v>16</v>
      </c>
      <c r="C22" s="21">
        <v>0.516</v>
      </c>
      <c r="D22" s="22">
        <v>0.517</v>
      </c>
      <c r="E22" s="22">
        <v>0.515</v>
      </c>
      <c r="F22" s="22">
        <v>0.515</v>
      </c>
      <c r="G22" s="22">
        <v>0.516</v>
      </c>
      <c r="H22" s="22">
        <v>0.491</v>
      </c>
      <c r="I22" s="22">
        <v>0.51</v>
      </c>
      <c r="J22" s="22">
        <v>0.396</v>
      </c>
      <c r="K22" s="22">
        <v>0.371</v>
      </c>
      <c r="L22" s="22">
        <v>0.389</v>
      </c>
      <c r="M22" s="22">
        <v>0.415</v>
      </c>
    </row>
    <row r="23" spans="2:13" ht="15">
      <c r="B23" s="20" t="s">
        <v>17</v>
      </c>
      <c r="C23" s="21">
        <v>22.113</v>
      </c>
      <c r="D23" s="22">
        <v>25.735</v>
      </c>
      <c r="E23" s="22">
        <v>35.708</v>
      </c>
      <c r="F23" s="22">
        <v>35.821</v>
      </c>
      <c r="G23" s="22">
        <v>36.02</v>
      </c>
      <c r="H23" s="22">
        <v>41.337</v>
      </c>
      <c r="I23" s="22">
        <v>51.615</v>
      </c>
      <c r="J23" s="22">
        <v>51.152</v>
      </c>
      <c r="K23" s="22">
        <v>49.966</v>
      </c>
      <c r="L23" s="22">
        <v>48.956</v>
      </c>
      <c r="M23" s="22">
        <v>49.014</v>
      </c>
    </row>
    <row r="24" spans="2:13" ht="15">
      <c r="B24" s="20" t="s">
        <v>18</v>
      </c>
      <c r="C24" s="21">
        <v>0.057</v>
      </c>
      <c r="D24" s="22">
        <v>0.028</v>
      </c>
      <c r="E24" s="22">
        <v>0.031</v>
      </c>
      <c r="F24" s="22">
        <v>0.028</v>
      </c>
      <c r="G24" s="22">
        <v>0.038</v>
      </c>
      <c r="H24" s="22">
        <v>0.056</v>
      </c>
      <c r="I24" s="22">
        <v>0.055</v>
      </c>
      <c r="J24" s="22">
        <v>0.04</v>
      </c>
      <c r="K24" s="22">
        <v>0.04</v>
      </c>
      <c r="L24" s="37" t="s">
        <v>32</v>
      </c>
      <c r="M24" s="37" t="s">
        <v>32</v>
      </c>
    </row>
    <row r="25" spans="2:13" ht="15">
      <c r="B25" s="20" t="s">
        <v>19</v>
      </c>
      <c r="C25" s="21">
        <v>6.081</v>
      </c>
      <c r="D25" s="22">
        <v>4.611</v>
      </c>
      <c r="E25" s="22">
        <v>3.984</v>
      </c>
      <c r="F25" s="22">
        <v>5.869</v>
      </c>
      <c r="G25" s="22">
        <v>3.736</v>
      </c>
      <c r="H25" s="22">
        <v>6.011</v>
      </c>
      <c r="I25" s="22">
        <v>5.416</v>
      </c>
      <c r="J25" s="22">
        <v>5.271</v>
      </c>
      <c r="K25" s="22">
        <v>4.957</v>
      </c>
      <c r="L25" s="22">
        <v>5.702</v>
      </c>
      <c r="M25" s="22">
        <v>5.124</v>
      </c>
    </row>
    <row r="26" spans="2:13" ht="15">
      <c r="B26" s="20" t="s">
        <v>20</v>
      </c>
      <c r="C26" s="21">
        <v>9.947</v>
      </c>
      <c r="D26" s="22">
        <v>12.301</v>
      </c>
      <c r="E26" s="22">
        <v>14.234</v>
      </c>
      <c r="F26" s="22">
        <v>14.11</v>
      </c>
      <c r="G26" s="22">
        <v>12.495</v>
      </c>
      <c r="H26" s="22">
        <v>15.451</v>
      </c>
      <c r="I26" s="22">
        <v>11.789</v>
      </c>
      <c r="J26" s="22">
        <v>13.11</v>
      </c>
      <c r="K26" s="22">
        <v>13.238</v>
      </c>
      <c r="L26" s="22">
        <v>12.208</v>
      </c>
      <c r="M26" s="22">
        <v>9.757</v>
      </c>
    </row>
    <row r="27" spans="2:13" ht="15">
      <c r="B27" s="20" t="s">
        <v>21</v>
      </c>
      <c r="C27" s="21">
        <v>178.318</v>
      </c>
      <c r="D27" s="22">
        <v>161.883</v>
      </c>
      <c r="E27" s="22">
        <v>163.329</v>
      </c>
      <c r="F27" s="22">
        <v>148.914</v>
      </c>
      <c r="G27" s="22">
        <v>132.544</v>
      </c>
      <c r="H27" s="22">
        <v>142.281</v>
      </c>
      <c r="I27" s="22">
        <v>149.95</v>
      </c>
      <c r="J27" s="22">
        <v>147.865</v>
      </c>
      <c r="K27" s="22">
        <v>149.961</v>
      </c>
      <c r="L27" s="22">
        <v>156.627</v>
      </c>
      <c r="M27" s="37" t="s">
        <v>32</v>
      </c>
    </row>
    <row r="28" spans="2:13" ht="15">
      <c r="B28" s="20" t="s">
        <v>22</v>
      </c>
      <c r="C28" s="21">
        <v>12.908</v>
      </c>
      <c r="D28" s="22">
        <v>14.477</v>
      </c>
      <c r="E28" s="22">
        <v>17.289</v>
      </c>
      <c r="F28" s="22">
        <v>18.456</v>
      </c>
      <c r="G28" s="22">
        <v>20.159</v>
      </c>
      <c r="H28" s="22">
        <v>19.037</v>
      </c>
      <c r="I28" s="22">
        <v>17.934</v>
      </c>
      <c r="J28" s="22">
        <v>16.98</v>
      </c>
      <c r="K28" s="22">
        <v>16.645</v>
      </c>
      <c r="L28" s="22">
        <v>16.455</v>
      </c>
      <c r="M28" s="22">
        <v>17.042</v>
      </c>
    </row>
    <row r="29" spans="2:13" ht="15">
      <c r="B29" s="20" t="s">
        <v>23</v>
      </c>
      <c r="C29" s="21">
        <v>55.123</v>
      </c>
      <c r="D29" s="22">
        <v>49.353</v>
      </c>
      <c r="E29" s="22">
        <v>49.697</v>
      </c>
      <c r="F29" s="22">
        <v>51.772</v>
      </c>
      <c r="G29" s="22">
        <v>57.921</v>
      </c>
      <c r="H29" s="22">
        <v>55.097</v>
      </c>
      <c r="I29" s="22">
        <v>63.253</v>
      </c>
      <c r="J29" s="22">
        <v>82.264</v>
      </c>
      <c r="K29" s="22">
        <v>87.904</v>
      </c>
      <c r="L29" s="22">
        <v>81.9</v>
      </c>
      <c r="M29" s="22">
        <v>103.728</v>
      </c>
    </row>
    <row r="30" spans="2:13" ht="15">
      <c r="B30" s="20" t="s">
        <v>24</v>
      </c>
      <c r="C30" s="21">
        <v>3.935</v>
      </c>
      <c r="D30" s="22">
        <v>3.882</v>
      </c>
      <c r="E30" s="22">
        <v>3.886</v>
      </c>
      <c r="F30" s="22">
        <v>3.991</v>
      </c>
      <c r="G30" s="22">
        <v>4.12</v>
      </c>
      <c r="H30" s="22">
        <v>4</v>
      </c>
      <c r="I30" s="22">
        <v>3.988</v>
      </c>
      <c r="J30" s="22">
        <v>4.116</v>
      </c>
      <c r="K30" s="22">
        <v>3.538</v>
      </c>
      <c r="L30" s="22">
        <v>3.668</v>
      </c>
      <c r="M30" s="22">
        <v>3.183</v>
      </c>
    </row>
    <row r="31" spans="2:13" ht="15">
      <c r="B31" s="20" t="s">
        <v>25</v>
      </c>
      <c r="C31" s="21">
        <v>8.569</v>
      </c>
      <c r="D31" s="22">
        <v>8.369</v>
      </c>
      <c r="E31" s="22">
        <v>8.959</v>
      </c>
      <c r="F31" s="22">
        <v>9.918</v>
      </c>
      <c r="G31" s="22">
        <v>9.426</v>
      </c>
      <c r="H31" s="22">
        <v>10.608</v>
      </c>
      <c r="I31" s="22">
        <v>10.133</v>
      </c>
      <c r="J31" s="22">
        <v>11.209</v>
      </c>
      <c r="K31" s="22">
        <v>11.392</v>
      </c>
      <c r="L31" s="22">
        <v>11.969</v>
      </c>
      <c r="M31" s="22">
        <v>13.036</v>
      </c>
    </row>
    <row r="32" spans="2:13" ht="15">
      <c r="B32" s="23" t="s">
        <v>26</v>
      </c>
      <c r="C32" s="21">
        <v>11.046</v>
      </c>
      <c r="D32" s="22">
        <v>10.6</v>
      </c>
      <c r="E32" s="22">
        <v>11.184</v>
      </c>
      <c r="F32" s="22">
        <v>11.845</v>
      </c>
      <c r="G32" s="22">
        <v>10.983</v>
      </c>
      <c r="H32" s="22">
        <v>9.828</v>
      </c>
      <c r="I32" s="22">
        <v>12.252</v>
      </c>
      <c r="J32" s="22">
        <v>11.033</v>
      </c>
      <c r="K32" s="22">
        <v>11.384</v>
      </c>
      <c r="L32" s="22">
        <v>11.463</v>
      </c>
      <c r="M32" s="22">
        <v>12.761</v>
      </c>
    </row>
    <row r="33" spans="2:13" ht="15">
      <c r="B33" s="34" t="s">
        <v>27</v>
      </c>
      <c r="C33" s="35">
        <v>10.3</v>
      </c>
      <c r="D33" s="36">
        <v>10.4</v>
      </c>
      <c r="E33" s="36">
        <v>11.8</v>
      </c>
      <c r="F33" s="36">
        <v>12.1</v>
      </c>
      <c r="G33" s="36">
        <v>12.5</v>
      </c>
      <c r="H33" s="36">
        <v>13.1</v>
      </c>
      <c r="I33" s="36">
        <v>14.4</v>
      </c>
      <c r="J33" s="36">
        <v>14.3</v>
      </c>
      <c r="K33" s="36">
        <v>12.8</v>
      </c>
      <c r="L33" s="36">
        <v>16.6</v>
      </c>
      <c r="M33" s="36">
        <v>17.8</v>
      </c>
    </row>
    <row r="34" spans="2:13" ht="15">
      <c r="B34" s="23" t="s">
        <v>28</v>
      </c>
      <c r="C34" s="24">
        <v>1.355</v>
      </c>
      <c r="D34" s="25">
        <v>1.557</v>
      </c>
      <c r="E34" s="25">
        <v>1.585</v>
      </c>
      <c r="F34" s="25">
        <v>1.834</v>
      </c>
      <c r="G34" s="25">
        <v>1.719</v>
      </c>
      <c r="H34" s="25">
        <v>1.501</v>
      </c>
      <c r="I34" s="25">
        <v>2.046</v>
      </c>
      <c r="J34" s="25">
        <v>2.045</v>
      </c>
      <c r="K34" s="25">
        <v>1.482</v>
      </c>
      <c r="L34" s="25">
        <v>1.668</v>
      </c>
      <c r="M34" s="25">
        <v>1.802</v>
      </c>
    </row>
    <row r="35" spans="2:13" ht="15">
      <c r="B35" s="23" t="s">
        <v>29</v>
      </c>
      <c r="C35" s="24">
        <v>8.757</v>
      </c>
      <c r="D35" s="25">
        <v>8.35</v>
      </c>
      <c r="E35" s="25">
        <v>8.455</v>
      </c>
      <c r="F35" s="25">
        <v>8.405</v>
      </c>
      <c r="G35" s="25">
        <v>9.276</v>
      </c>
      <c r="H35" s="25">
        <v>9.097</v>
      </c>
      <c r="I35" s="25">
        <v>8.683</v>
      </c>
      <c r="J35" s="25">
        <v>8.892</v>
      </c>
      <c r="K35" s="25">
        <v>8.901</v>
      </c>
      <c r="L35" s="25">
        <v>8.996</v>
      </c>
      <c r="M35" s="37" t="s">
        <v>32</v>
      </c>
    </row>
    <row r="36" spans="2:13" ht="15">
      <c r="B36" s="34" t="s">
        <v>30</v>
      </c>
      <c r="C36" s="35">
        <v>4.585</v>
      </c>
      <c r="D36" s="36">
        <v>4.803</v>
      </c>
      <c r="E36" s="36">
        <v>4.323</v>
      </c>
      <c r="F36" s="36">
        <v>4.192</v>
      </c>
      <c r="G36" s="36">
        <v>4.235</v>
      </c>
      <c r="H36" s="36">
        <v>4.279</v>
      </c>
      <c r="I36" s="36">
        <v>4.279</v>
      </c>
      <c r="J36" s="36">
        <v>4.061</v>
      </c>
      <c r="K36" s="36">
        <v>4.366</v>
      </c>
      <c r="L36" s="36">
        <v>4.148</v>
      </c>
      <c r="M36" s="36">
        <v>4.017</v>
      </c>
    </row>
    <row r="37" spans="2:13" ht="15">
      <c r="B37" s="23" t="s">
        <v>31</v>
      </c>
      <c r="C37" s="24">
        <v>15.676</v>
      </c>
      <c r="D37" s="25">
        <v>15.01</v>
      </c>
      <c r="E37" s="25">
        <v>15.187</v>
      </c>
      <c r="F37" s="25">
        <v>14.43</v>
      </c>
      <c r="G37" s="25">
        <v>14.3</v>
      </c>
      <c r="H37" s="25">
        <v>14.081</v>
      </c>
      <c r="I37" s="25">
        <v>14.19</v>
      </c>
      <c r="J37" s="39" t="s">
        <v>32</v>
      </c>
      <c r="K37" s="39" t="s">
        <v>32</v>
      </c>
      <c r="L37" s="39" t="s">
        <v>32</v>
      </c>
      <c r="M37" s="39" t="s">
        <v>32</v>
      </c>
    </row>
    <row r="38" spans="2:13" ht="15">
      <c r="B38" s="34" t="s">
        <v>64</v>
      </c>
      <c r="C38" s="35">
        <v>214.008</v>
      </c>
      <c r="D38" s="36">
        <v>232.347</v>
      </c>
      <c r="E38" s="36">
        <v>271.906</v>
      </c>
      <c r="F38" s="36">
        <v>248.965</v>
      </c>
      <c r="G38" s="36">
        <v>255.223</v>
      </c>
      <c r="H38" s="36">
        <v>346.001</v>
      </c>
      <c r="I38" s="36">
        <v>329.524</v>
      </c>
      <c r="J38" s="36">
        <v>227.494</v>
      </c>
      <c r="K38" s="36">
        <v>291.373</v>
      </c>
      <c r="L38" s="36">
        <v>333.405</v>
      </c>
      <c r="M38" s="36">
        <v>276.619</v>
      </c>
    </row>
    <row r="40" ht="12">
      <c r="B40" s="2" t="s">
        <v>40</v>
      </c>
    </row>
    <row r="41" spans="2:13" ht="12" customHeight="1">
      <c r="B41" s="95" t="s">
        <v>50</v>
      </c>
      <c r="C41" s="95"/>
      <c r="D41" s="95"/>
      <c r="E41" s="95"/>
      <c r="F41" s="95"/>
      <c r="G41" s="95"/>
      <c r="H41" s="95"/>
      <c r="I41" s="95"/>
      <c r="J41" s="95"/>
      <c r="K41" s="95"/>
      <c r="L41" s="95"/>
      <c r="M41" s="95"/>
    </row>
    <row r="42" ht="12">
      <c r="B42" s="11" t="s">
        <v>36</v>
      </c>
    </row>
    <row r="43" ht="12">
      <c r="B43" s="11"/>
    </row>
    <row r="44" s="44" customFormat="1" ht="15">
      <c r="B44" s="48" t="s">
        <v>37</v>
      </c>
    </row>
    <row r="45" s="44" customFormat="1" ht="15">
      <c r="B45" s="44" t="s">
        <v>43</v>
      </c>
    </row>
    <row r="46" s="44" customFormat="1" ht="15"/>
    <row r="47" s="44" customFormat="1" ht="15">
      <c r="B47" s="44" t="s">
        <v>46</v>
      </c>
    </row>
    <row r="48" s="44" customFormat="1" ht="15"/>
    <row r="49" s="44" customFormat="1" ht="15"/>
  </sheetData>
  <mergeCells count="1">
    <mergeCell ref="B41:M41"/>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7"/>
  <sheetViews>
    <sheetView showGridLines="0" tabSelected="1" workbookViewId="0" topLeftCell="A37">
      <selection activeCell="B39" sqref="B39"/>
    </sheetView>
  </sheetViews>
  <sheetFormatPr defaultColWidth="10.28125" defaultRowHeight="15"/>
  <cols>
    <col min="1" max="1" width="10.28125" style="2" customWidth="1"/>
    <col min="2" max="2" width="14.421875" style="2" customWidth="1"/>
    <col min="3" max="3" width="13.57421875" style="2" customWidth="1"/>
    <col min="4" max="16384" width="10.28125" style="2" customWidth="1"/>
  </cols>
  <sheetData>
    <row r="1" ht="12"/>
    <row r="2" ht="12">
      <c r="B2" s="1" t="s">
        <v>63</v>
      </c>
    </row>
    <row r="3" ht="12">
      <c r="B3" s="3" t="s">
        <v>62</v>
      </c>
    </row>
    <row r="4" ht="12"/>
    <row r="5" spans="2:5" ht="36">
      <c r="B5" s="6"/>
      <c r="C5" s="63" t="s">
        <v>47</v>
      </c>
      <c r="D5" s="63" t="s">
        <v>48</v>
      </c>
      <c r="E5" s="63" t="s">
        <v>49</v>
      </c>
    </row>
    <row r="6" spans="2:5" ht="12">
      <c r="B6" s="64" t="s">
        <v>3</v>
      </c>
      <c r="C6" s="65">
        <v>15.118666666666664</v>
      </c>
      <c r="D6" s="65">
        <v>33.25933333333334</v>
      </c>
      <c r="E6" s="65">
        <f aca="true" t="shared" si="0" ref="E6:E33">(D6-C6)/C6*100</f>
        <v>119.98853514419268</v>
      </c>
    </row>
    <row r="7" spans="2:5" ht="12">
      <c r="B7" s="66" t="s">
        <v>23</v>
      </c>
      <c r="C7" s="67">
        <v>51.391</v>
      </c>
      <c r="D7" s="67">
        <v>91.17733333333332</v>
      </c>
      <c r="E7" s="67">
        <f>(D7-C7)/C7*100</f>
        <v>77.41887360303035</v>
      </c>
    </row>
    <row r="8" spans="2:5" ht="12">
      <c r="B8" s="66" t="s">
        <v>17</v>
      </c>
      <c r="C8" s="67">
        <v>27.852</v>
      </c>
      <c r="D8" s="67">
        <v>49.312000000000005</v>
      </c>
      <c r="E8" s="67">
        <f t="shared" si="0"/>
        <v>77.05012207381877</v>
      </c>
    </row>
    <row r="9" spans="2:5" ht="12">
      <c r="B9" s="66" t="s">
        <v>6</v>
      </c>
      <c r="C9" s="67">
        <v>2.921333333333333</v>
      </c>
      <c r="D9" s="67">
        <v>4.6129999999999995</v>
      </c>
      <c r="E9" s="67">
        <f t="shared" si="0"/>
        <v>57.907348242811494</v>
      </c>
    </row>
    <row r="10" spans="2:5" ht="12">
      <c r="B10" s="66" t="s">
        <v>14</v>
      </c>
      <c r="C10" s="67">
        <v>8.985999999999999</v>
      </c>
      <c r="D10" s="67">
        <v>13.220333333333334</v>
      </c>
      <c r="E10" s="67">
        <f t="shared" si="0"/>
        <v>47.12144817864829</v>
      </c>
    </row>
    <row r="11" spans="2:5" ht="12">
      <c r="B11" s="66" t="s">
        <v>27</v>
      </c>
      <c r="C11" s="67">
        <v>10.833333333333334</v>
      </c>
      <c r="D11" s="67">
        <v>15.733333333333334</v>
      </c>
      <c r="E11" s="67">
        <f t="shared" si="0"/>
        <v>45.230769230769226</v>
      </c>
    </row>
    <row r="12" spans="2:5" ht="12">
      <c r="B12" s="66" t="s">
        <v>7</v>
      </c>
      <c r="C12" s="67">
        <v>30.837999999999997</v>
      </c>
      <c r="D12" s="67">
        <v>44.333</v>
      </c>
      <c r="E12" s="67">
        <f t="shared" si="0"/>
        <v>43.76094428951294</v>
      </c>
    </row>
    <row r="13" spans="2:5" ht="12">
      <c r="B13" s="66" t="s">
        <v>25</v>
      </c>
      <c r="C13" s="67">
        <v>8.632333333333333</v>
      </c>
      <c r="D13" s="67">
        <v>12.132333333333333</v>
      </c>
      <c r="E13" s="67">
        <f t="shared" si="0"/>
        <v>40.545236900027035</v>
      </c>
    </row>
    <row r="14" spans="2:5" ht="12">
      <c r="B14" s="66" t="s">
        <v>15</v>
      </c>
      <c r="C14" s="67">
        <v>17.055</v>
      </c>
      <c r="D14" s="67">
        <v>23.623666666666665</v>
      </c>
      <c r="E14" s="67">
        <f t="shared" si="0"/>
        <v>38.51460959640379</v>
      </c>
    </row>
    <row r="15" spans="2:5" ht="12">
      <c r="B15" s="66" t="s">
        <v>5</v>
      </c>
      <c r="C15" s="67">
        <v>11.700000000000001</v>
      </c>
      <c r="D15" s="67">
        <v>15.372333333333332</v>
      </c>
      <c r="E15" s="67">
        <f t="shared" si="0"/>
        <v>31.387464387464366</v>
      </c>
    </row>
    <row r="16" spans="2:5" ht="12">
      <c r="B16" s="66" t="s">
        <v>13</v>
      </c>
      <c r="C16" s="67">
        <v>1.765</v>
      </c>
      <c r="D16" s="67">
        <v>2.267</v>
      </c>
      <c r="E16" s="67">
        <f t="shared" si="0"/>
        <v>28.441926345609065</v>
      </c>
    </row>
    <row r="17" spans="2:5" ht="12">
      <c r="B17" s="66" t="s">
        <v>9</v>
      </c>
      <c r="C17" s="67">
        <v>170.597</v>
      </c>
      <c r="D17" s="67">
        <v>198.29366666666667</v>
      </c>
      <c r="E17" s="67">
        <f t="shared" si="0"/>
        <v>16.235142861050697</v>
      </c>
    </row>
    <row r="18" spans="2:5" ht="12">
      <c r="B18" s="66" t="s">
        <v>4</v>
      </c>
      <c r="C18" s="67">
        <v>18.072666666666667</v>
      </c>
      <c r="D18" s="67">
        <v>20.612</v>
      </c>
      <c r="E18" s="67">
        <f t="shared" si="0"/>
        <v>14.050684274595143</v>
      </c>
    </row>
    <row r="19" spans="2:5" ht="12">
      <c r="B19" s="66" t="s">
        <v>22</v>
      </c>
      <c r="C19" s="67">
        <v>14.891333333333334</v>
      </c>
      <c r="D19" s="67">
        <v>16.714</v>
      </c>
      <c r="E19" s="67">
        <f t="shared" si="0"/>
        <v>12.239781528405771</v>
      </c>
    </row>
    <row r="20" spans="2:5" ht="12">
      <c r="B20" s="66" t="s">
        <v>8</v>
      </c>
      <c r="C20" s="67">
        <v>24.226</v>
      </c>
      <c r="D20" s="67">
        <v>27.1425</v>
      </c>
      <c r="E20" s="67">
        <f t="shared" si="0"/>
        <v>12.038718731940886</v>
      </c>
    </row>
    <row r="21" spans="2:5" ht="12">
      <c r="B21" s="66" t="s">
        <v>11</v>
      </c>
      <c r="C21" s="67">
        <v>13.625333333333336</v>
      </c>
      <c r="D21" s="67">
        <v>15.142666666666665</v>
      </c>
      <c r="E21" s="67">
        <f t="shared" si="0"/>
        <v>11.1361189940307</v>
      </c>
    </row>
    <row r="22" spans="2:5" ht="12">
      <c r="B22" s="68" t="s">
        <v>39</v>
      </c>
      <c r="C22" s="69">
        <v>1052.7243333333333</v>
      </c>
      <c r="D22" s="69">
        <v>1157.8346666666669</v>
      </c>
      <c r="E22" s="69">
        <f t="shared" si="0"/>
        <v>9.984601856833066</v>
      </c>
    </row>
    <row r="23" spans="2:5" ht="12">
      <c r="B23" s="66" t="s">
        <v>26</v>
      </c>
      <c r="C23" s="67">
        <v>10.943333333333333</v>
      </c>
      <c r="D23" s="67">
        <v>11.869333333333335</v>
      </c>
      <c r="E23" s="67">
        <f t="shared" si="0"/>
        <v>8.461772768809034</v>
      </c>
    </row>
    <row r="24" spans="2:5" ht="12">
      <c r="B24" s="66" t="s">
        <v>19</v>
      </c>
      <c r="C24" s="67">
        <v>4.892</v>
      </c>
      <c r="D24" s="67">
        <v>5.260999999999999</v>
      </c>
      <c r="E24" s="67">
        <f t="shared" si="0"/>
        <v>7.542927228127532</v>
      </c>
    </row>
    <row r="25" spans="2:5" ht="12">
      <c r="B25" s="66" t="s">
        <v>18</v>
      </c>
      <c r="C25" s="67">
        <v>0.03866666666666667</v>
      </c>
      <c r="D25" s="67">
        <v>0.04</v>
      </c>
      <c r="E25" s="67">
        <f t="shared" si="0"/>
        <v>3.4482758620689626</v>
      </c>
    </row>
    <row r="26" spans="2:5" ht="12">
      <c r="B26" s="66" t="s">
        <v>12</v>
      </c>
      <c r="C26" s="67">
        <v>99.55900000000001</v>
      </c>
      <c r="D26" s="67">
        <v>99.50233333333334</v>
      </c>
      <c r="E26" s="67">
        <f t="shared" si="0"/>
        <v>-0.05691767360728007</v>
      </c>
    </row>
    <row r="27" spans="2:5" ht="12">
      <c r="B27" s="66" t="s">
        <v>20</v>
      </c>
      <c r="C27" s="67">
        <v>12.160666666666666</v>
      </c>
      <c r="D27" s="67">
        <v>11.734333333333332</v>
      </c>
      <c r="E27" s="67">
        <f t="shared" si="0"/>
        <v>-3.505838495696513</v>
      </c>
    </row>
    <row r="28" spans="2:5" ht="12">
      <c r="B28" s="66" t="s">
        <v>10</v>
      </c>
      <c r="C28" s="67">
        <v>199.30066666666667</v>
      </c>
      <c r="D28" s="67">
        <v>188.80999999999997</v>
      </c>
      <c r="E28" s="67">
        <f t="shared" si="0"/>
        <v>-5.2637388735946855</v>
      </c>
    </row>
    <row r="29" spans="2:5" ht="12">
      <c r="B29" s="66" t="s">
        <v>2</v>
      </c>
      <c r="C29" s="67">
        <v>6.072</v>
      </c>
      <c r="D29" s="67">
        <v>5.714333333333333</v>
      </c>
      <c r="E29" s="67">
        <f t="shared" si="0"/>
        <v>-5.890425999121653</v>
      </c>
    </row>
    <row r="30" spans="2:5" ht="12">
      <c r="B30" s="66" t="s">
        <v>21</v>
      </c>
      <c r="C30" s="67">
        <v>167.84333333333333</v>
      </c>
      <c r="D30" s="67">
        <v>153.294</v>
      </c>
      <c r="E30" s="67">
        <f t="shared" si="0"/>
        <v>-8.668401088316479</v>
      </c>
    </row>
    <row r="31" spans="2:5" ht="12">
      <c r="B31" s="66" t="s">
        <v>24</v>
      </c>
      <c r="C31" s="67">
        <v>3.901</v>
      </c>
      <c r="D31" s="67">
        <v>3.4629999999999996</v>
      </c>
      <c r="E31" s="67">
        <f t="shared" si="0"/>
        <v>-11.227890284542429</v>
      </c>
    </row>
    <row r="32" spans="2:5" ht="12">
      <c r="B32" s="66" t="s">
        <v>38</v>
      </c>
      <c r="C32" s="67">
        <v>118.99266666666666</v>
      </c>
      <c r="D32" s="67">
        <v>93.30666666666666</v>
      </c>
      <c r="E32" s="67">
        <f t="shared" si="0"/>
        <v>-21.586204191854964</v>
      </c>
    </row>
    <row r="33" spans="2:5" ht="12">
      <c r="B33" s="70" t="s">
        <v>16</v>
      </c>
      <c r="C33" s="71">
        <v>0.516</v>
      </c>
      <c r="D33" s="71">
        <v>0.39166666666666666</v>
      </c>
      <c r="E33" s="71">
        <f t="shared" si="0"/>
        <v>-24.095607235142122</v>
      </c>
    </row>
    <row r="34" spans="2:5" ht="12">
      <c r="B34" s="75" t="s">
        <v>45</v>
      </c>
      <c r="C34" s="71"/>
      <c r="D34" s="71"/>
      <c r="E34" s="71"/>
    </row>
    <row r="35" spans="2:5" ht="12">
      <c r="B35" s="66" t="s">
        <v>30</v>
      </c>
      <c r="C35" s="67">
        <v>4.570333333333333</v>
      </c>
      <c r="D35" s="67">
        <v>4.177</v>
      </c>
      <c r="E35" s="67">
        <f>(D35-C35)/C35*100</f>
        <v>-8.606228575596242</v>
      </c>
    </row>
    <row r="36" spans="2:5" ht="12">
      <c r="B36" s="66" t="s">
        <v>29</v>
      </c>
      <c r="C36" s="67">
        <v>8.520666666666665</v>
      </c>
      <c r="D36" s="67">
        <v>8.9485</v>
      </c>
      <c r="E36" s="67">
        <f>(D36-C36)/C36*100</f>
        <v>5.021125107581574</v>
      </c>
    </row>
    <row r="37" spans="2:5" ht="12">
      <c r="B37" s="72" t="s">
        <v>28</v>
      </c>
      <c r="C37" s="73">
        <v>1.4989999999999999</v>
      </c>
      <c r="D37" s="73">
        <v>1.6506666666666667</v>
      </c>
      <c r="E37" s="73">
        <f>(D37-C37)/C37*100</f>
        <v>10.117856348676908</v>
      </c>
    </row>
    <row r="38" spans="2:5" ht="12">
      <c r="B38" s="76" t="s">
        <v>45</v>
      </c>
      <c r="C38" s="74"/>
      <c r="D38" s="74"/>
      <c r="E38" s="74"/>
    </row>
    <row r="39" spans="2:5" ht="12">
      <c r="B39" s="70" t="s">
        <v>64</v>
      </c>
      <c r="C39" s="71">
        <v>239.42033333333333</v>
      </c>
      <c r="D39" s="71">
        <v>300.46566666666666</v>
      </c>
      <c r="E39" s="71">
        <f aca="true" t="shared" si="1" ref="E39">(D39-C39)/C39*100</f>
        <v>25.497138226911943</v>
      </c>
    </row>
    <row r="40" ht="12"/>
    <row r="41" spans="2:13" ht="25.5" customHeight="1">
      <c r="B41" s="95" t="s">
        <v>55</v>
      </c>
      <c r="C41" s="95"/>
      <c r="D41" s="95"/>
      <c r="E41" s="95"/>
      <c r="F41" s="95"/>
      <c r="G41" s="95"/>
      <c r="H41" s="95"/>
      <c r="I41" s="95"/>
      <c r="J41" s="95"/>
      <c r="K41" s="95"/>
      <c r="L41" s="95"/>
      <c r="M41" s="95"/>
    </row>
    <row r="42" ht="12">
      <c r="B42" s="40" t="s">
        <v>36</v>
      </c>
    </row>
    <row r="43" s="44" customFormat="1" ht="12">
      <c r="B43" s="45"/>
    </row>
    <row r="44" s="44" customFormat="1" ht="12">
      <c r="B44" s="48" t="s">
        <v>37</v>
      </c>
    </row>
    <row r="45" s="44" customFormat="1" ht="12">
      <c r="B45" s="44" t="s">
        <v>43</v>
      </c>
    </row>
    <row r="46" s="44" customFormat="1" ht="12"/>
    <row r="47" s="44" customFormat="1" ht="12">
      <c r="B47" s="44" t="s">
        <v>46</v>
      </c>
    </row>
  </sheetData>
  <mergeCells count="1">
    <mergeCell ref="B41:M41"/>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CHALLINOR Vanessa (ESTAT-EXT)</cp:lastModifiedBy>
  <dcterms:created xsi:type="dcterms:W3CDTF">2022-05-19T13:36:00Z</dcterms:created>
  <dcterms:modified xsi:type="dcterms:W3CDTF">2023-06-29T13:42:45Z</dcterms:modified>
  <cp:category/>
  <cp:version/>
  <cp:contentType/>
  <cp:contentStatus/>
</cp:coreProperties>
</file>