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65416" yWindow="65416" windowWidth="29040" windowHeight="15840" tabRatio="728" activeTab="0"/>
  </bookViews>
  <sheets>
    <sheet name="FIGURE 1" sheetId="11" r:id="rId1"/>
    <sheet name="FIGURE 2" sheetId="24" r:id="rId2"/>
    <sheet name="FIGURE 3" sheetId="25" r:id="rId3"/>
    <sheet name="FIGURE 4" sheetId="26" r:id="rId4"/>
    <sheet name="FIGURE 5" sheetId="27" r:id="rId5"/>
    <sheet name="FIGURE 6" sheetId="28" r:id="rId6"/>
  </sheets>
  <definedNames/>
  <calcPr calcId="191029"/>
  <extLst/>
</workbook>
</file>

<file path=xl/sharedStrings.xml><?xml version="1.0" encoding="utf-8"?>
<sst xmlns="http://schemas.openxmlformats.org/spreadsheetml/2006/main" count="315" uniqueCount="110">
  <si>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</si>
  <si>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</si>
  <si>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</si>
  <si>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</si>
  <si>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</si>
  <si>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</si>
  <si>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</si>
  <si>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</si>
  <si>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</si>
  <si>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</si>
  <si>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</si>
  <si>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</si>
  <si>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</si>
  <si>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</si>
  <si>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</si>
  <si>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</si>
  <si>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</si>
  <si>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</si>
  <si>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</si>
  <si>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</si>
  <si>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</si>
  <si>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</si>
  <si>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Denmark</t>
  </si>
  <si>
    <t>Bulgaria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</si>
  <si>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</si>
  <si>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</si>
  <si>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</si>
  <si>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</si>
  <si>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</si>
  <si>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</si>
  <si>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</si>
  <si>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</si>
  <si>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</si>
  <si>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Germany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</si>
  <si>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</si>
  <si>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</si>
  <si>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</si>
  <si>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</si>
  <si>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</si>
  <si>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</si>
  <si>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</si>
  <si>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</si>
  <si>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</si>
  <si>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</si>
  <si>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</si>
  <si>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</si>
  <si>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</si>
  <si>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</si>
  <si>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</si>
  <si>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Czechia</t>
  </si>
  <si>
    <t>2017</t>
  </si>
  <si>
    <t>Number of prisoners</t>
  </si>
  <si>
    <t>Liechtenstein</t>
  </si>
  <si>
    <t>Norway</t>
  </si>
  <si>
    <t>Switzerland</t>
  </si>
  <si>
    <t>Iceland</t>
  </si>
  <si>
    <t>Albania</t>
  </si>
  <si>
    <t>Montenegro</t>
  </si>
  <si>
    <t>Serbia</t>
  </si>
  <si>
    <t>Bosnia and Herzegovina</t>
  </si>
  <si>
    <t>Prisoners per 100 000 inhabitants</t>
  </si>
  <si>
    <t>Population (inhabitants)</t>
  </si>
  <si>
    <t>:</t>
  </si>
  <si>
    <t>2018</t>
  </si>
  <si>
    <t>: not available</t>
  </si>
  <si>
    <t>2019</t>
  </si>
  <si>
    <t>Prisoners by 100 000 inhabitants</t>
  </si>
  <si>
    <t xml:space="preserve">  EU (¹)</t>
  </si>
  <si>
    <t>Number of prisoners (¹)</t>
  </si>
  <si>
    <t>(¹) Adjusted sum, due to occasionally missing figures</t>
  </si>
  <si>
    <t>Belgium</t>
  </si>
  <si>
    <t>2020</t>
  </si>
  <si>
    <t xml:space="preserve">Women % </t>
  </si>
  <si>
    <t>Women</t>
  </si>
  <si>
    <t>Men</t>
  </si>
  <si>
    <t>% Foreign country</t>
  </si>
  <si>
    <t>Reporting country</t>
  </si>
  <si>
    <t>Foreign country</t>
  </si>
  <si>
    <t>Türkiye</t>
  </si>
  <si>
    <t>2021</t>
  </si>
  <si>
    <r>
      <rPr>
        <vertAlign val="superscript"/>
        <sz val="10"/>
        <rFont val="Arial"/>
        <family val="2"/>
      </rPr>
      <t xml:space="preserve">(¹) </t>
    </r>
    <r>
      <rPr>
        <sz val="10"/>
        <rFont val="Arial"/>
        <family val="2"/>
      </rPr>
      <t>Adjusted sum, due to occasionally missing figures</t>
    </r>
  </si>
  <si>
    <r>
      <t xml:space="preserve">  EU</t>
    </r>
    <r>
      <rPr>
        <vertAlign val="superscript"/>
        <sz val="10"/>
        <rFont val="Arial"/>
        <family val="2"/>
      </rPr>
      <t xml:space="preserve"> (¹)</t>
    </r>
  </si>
  <si>
    <t>Figure 2: Prisoners (number and rate per 100 000 inhabitants), 1993-2022</t>
  </si>
  <si>
    <t>2022</t>
  </si>
  <si>
    <t>Figure 3: Adult prisoners by sex, 2010-2022</t>
  </si>
  <si>
    <t>Figure 4: Adult prisoners, percentage women, 2021-2022</t>
  </si>
  <si>
    <t>Figure 5: Prisoners with foreign citizenship in the reporting country, percentage, 2021-2022</t>
  </si>
  <si>
    <t>Figure 6: Unsentenced prisoners, percentage, 2021-2022</t>
  </si>
  <si>
    <t>(¹) Value for Cyprus is not included due to missing data.</t>
  </si>
  <si>
    <r>
      <rPr>
        <vertAlign val="superscript"/>
        <sz val="10"/>
        <rFont val="Arial"/>
        <family val="2"/>
      </rPr>
      <t xml:space="preserve">(¹) </t>
    </r>
    <r>
      <rPr>
        <sz val="10"/>
        <rFont val="Arial"/>
        <family val="2"/>
      </rPr>
      <t>Value for Germany is not included due to missing data.</t>
    </r>
  </si>
  <si>
    <t>Men (¹)</t>
  </si>
  <si>
    <t>Women (¹)</t>
  </si>
  <si>
    <t xml:space="preserve">  EU</t>
  </si>
  <si>
    <t>% women in adult prisoners</t>
  </si>
  <si>
    <t>Source: Eurostat (online data code: crim_pris_cap)</t>
  </si>
  <si>
    <t>Source: Eurostat (online data code: crim_pris_pop, crim_pris_cap)</t>
  </si>
  <si>
    <t>Figure 2: Prisoners per 100 000 inhabitants, EU, 1993-2022</t>
  </si>
  <si>
    <t>Note: Number of prisoners is an adjusted sum, due to occasionally missing data.</t>
  </si>
  <si>
    <t>Source: Eurostat (online data code: crim_pris_age)</t>
  </si>
  <si>
    <t>Figure 3: Percentage of women in adult prisoners, EU, 2010-2022</t>
  </si>
  <si>
    <t>(%)</t>
  </si>
  <si>
    <t>Source: Eurostat (online data code: crim_pris_age)</t>
  </si>
  <si>
    <t>Figure 4: Percentage of women in adult prisoners, 2021, 2022</t>
  </si>
  <si>
    <r>
      <rPr>
        <vertAlign val="superscript"/>
        <sz val="10"/>
        <rFont val="Arial"/>
        <family val="2"/>
      </rPr>
      <t>(¹)</t>
    </r>
    <r>
      <rPr>
        <sz val="10"/>
        <rFont val="Arial"/>
        <family val="2"/>
      </rPr>
      <t xml:space="preserve"> In the EU value for both years, Germany is estimated with the previous years' data.</t>
    </r>
  </si>
  <si>
    <t>Figure 5: Prisoners with foreign citizenship in the reporting country, 2021, 2022</t>
  </si>
  <si>
    <t>Source: Eurostat (online data code: crim_pris_ctz)</t>
  </si>
  <si>
    <t>Figure 6: Unsentenced prisoners, 2021, 2022</t>
  </si>
  <si>
    <t>(% of total prisoners)</t>
  </si>
  <si>
    <t>Source: Eurostat (online data code: crim_pris_tri)</t>
  </si>
  <si>
    <t>Figure 1: Prisoners per 100 000 inhabitants, 2021,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</si>
</sst>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_i"/>
    <numFmt numFmtId="166" formatCode="#,##0_i"/>
    <numFmt numFmtId="167" formatCode="0.0"/>
    <numFmt numFmtId="168" formatCode="_-* #,##0.00\ _z_ł_-;\-* #,##0.00\ _z_ł_-;_-* &quot;-&quot;??\ _z_ł_-;_-@_-"/>
    <numFmt numFmtId="169" formatCode="_(* #,##0.0_);_(* \(#,##0.0\);_(* &quot;-&quot;??_);_(@_)"/>
    <numFmt numFmtId="170" formatCode="#,##0.0"/>
    <numFmt numFmtId="171" formatCode="_(* #,##0_);_(* \(#,##0\);_(* &quot;-&quot;??_);_(@_)"/>
    <numFmt numFmtId="172" formatCode="0.0%"/>
  </numFmts>
  <fonts count="17">
    <font>
      <sz val="1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8" tint="-0.2499700039625167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/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thin">
        <color rgb="FF000000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5" fontId="3" fillId="0" borderId="0" applyFill="0" applyBorder="0" applyProtection="0">
      <alignment horizontal="right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/>
    <xf numFmtId="0" fontId="5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NumberFormat="1" applyFont="1" applyFill="1" applyBorder="1" applyAlignment="1">
      <alignment wrapText="1"/>
    </xf>
    <xf numFmtId="0" fontId="5" fillId="2" borderId="1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5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left"/>
    </xf>
    <xf numFmtId="3" fontId="5" fillId="3" borderId="2" xfId="0" applyNumberFormat="1" applyFont="1" applyFill="1" applyBorder="1" applyAlignment="1">
      <alignment/>
    </xf>
    <xf numFmtId="1" fontId="5" fillId="3" borderId="2" xfId="0" applyNumberFormat="1" applyFont="1" applyFill="1" applyBorder="1" applyAlignment="1">
      <alignment/>
    </xf>
    <xf numFmtId="0" fontId="5" fillId="0" borderId="0" xfId="0" applyFont="1" applyFill="1" applyBorder="1"/>
    <xf numFmtId="0" fontId="5" fillId="4" borderId="0" xfId="0" applyNumberFormat="1" applyFont="1" applyFill="1" applyBorder="1" applyAlignment="1">
      <alignment horizontal="left"/>
    </xf>
    <xf numFmtId="3" fontId="1" fillId="4" borderId="0" xfId="0" applyNumberFormat="1" applyFont="1" applyFill="1" applyBorder="1" applyAlignment="1">
      <alignment/>
    </xf>
    <xf numFmtId="1" fontId="1" fillId="4" borderId="0" xfId="0" applyNumberFormat="1" applyFont="1" applyFill="1" applyBorder="1"/>
    <xf numFmtId="0" fontId="5" fillId="2" borderId="3" xfId="0" applyNumberFormat="1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/>
    </xf>
    <xf numFmtId="1" fontId="1" fillId="0" borderId="3" xfId="0" applyNumberFormat="1" applyFont="1" applyFill="1" applyBorder="1" applyAlignment="1">
      <alignment horizontal="right"/>
    </xf>
    <xf numFmtId="0" fontId="5" fillId="2" borderId="4" xfId="0" applyNumberFormat="1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/>
    </xf>
    <xf numFmtId="1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5" fillId="2" borderId="5" xfId="0" applyNumberFormat="1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/>
    </xf>
    <xf numFmtId="1" fontId="1" fillId="0" borderId="5" xfId="0" applyNumberFormat="1" applyFont="1" applyFill="1" applyBorder="1" applyAlignment="1">
      <alignment/>
    </xf>
    <xf numFmtId="1" fontId="1" fillId="0" borderId="5" xfId="0" applyNumberFormat="1" applyFont="1" applyFill="1" applyBorder="1" applyAlignment="1">
      <alignment horizontal="right"/>
    </xf>
    <xf numFmtId="0" fontId="5" fillId="2" borderId="6" xfId="0" applyNumberFormat="1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9" fontId="6" fillId="0" borderId="0" xfId="15" applyFont="1" applyBorder="1" applyAlignment="1">
      <alignment horizontal="center"/>
    </xf>
    <xf numFmtId="172" fontId="6" fillId="0" borderId="0" xfId="15" applyNumberFormat="1" applyFont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left"/>
    </xf>
    <xf numFmtId="166" fontId="1" fillId="3" borderId="6" xfId="21" applyNumberFormat="1" applyFont="1" applyFill="1" applyBorder="1" applyAlignment="1">
      <alignment horizontal="right"/>
    </xf>
    <xf numFmtId="172" fontId="1" fillId="0" borderId="0" xfId="15" applyNumberFormat="1" applyFont="1"/>
    <xf numFmtId="0" fontId="5" fillId="3" borderId="4" xfId="0" applyNumberFormat="1" applyFont="1" applyFill="1" applyBorder="1" applyAlignment="1">
      <alignment horizontal="left"/>
    </xf>
    <xf numFmtId="166" fontId="1" fillId="3" borderId="4" xfId="21" applyNumberFormat="1" applyFont="1" applyFill="1" applyBorder="1" applyAlignment="1">
      <alignment horizontal="right"/>
    </xf>
    <xf numFmtId="166" fontId="1" fillId="3" borderId="0" xfId="21" applyNumberFormat="1" applyFont="1" applyFill="1" applyBorder="1" applyAlignment="1">
      <alignment horizontal="right"/>
    </xf>
    <xf numFmtId="0" fontId="5" fillId="3" borderId="8" xfId="0" applyNumberFormat="1" applyFont="1" applyFill="1" applyBorder="1" applyAlignment="1">
      <alignment horizontal="left"/>
    </xf>
    <xf numFmtId="0" fontId="1" fillId="0" borderId="0" xfId="0" applyFont="1" applyFill="1"/>
    <xf numFmtId="166" fontId="1" fillId="0" borderId="0" xfId="21" applyNumberFormat="1" applyFont="1" applyFill="1" applyBorder="1" applyAlignment="1">
      <alignment horizontal="right"/>
    </xf>
    <xf numFmtId="165" fontId="1" fillId="0" borderId="0" xfId="21" applyNumberFormat="1" applyFont="1" applyFill="1" applyBorder="1" applyAlignment="1">
      <alignment horizontal="right"/>
    </xf>
    <xf numFmtId="166" fontId="1" fillId="0" borderId="7" xfId="21" applyNumberFormat="1" applyFont="1" applyFill="1" applyBorder="1" applyAlignment="1">
      <alignment horizontal="right"/>
    </xf>
    <xf numFmtId="166" fontId="1" fillId="0" borderId="9" xfId="21" applyNumberFormat="1" applyFont="1" applyFill="1" applyBorder="1" applyAlignment="1">
      <alignment horizontal="right"/>
    </xf>
    <xf numFmtId="166" fontId="1" fillId="0" borderId="3" xfId="21" applyNumberFormat="1" applyFont="1" applyFill="1" applyBorder="1" applyAlignment="1">
      <alignment horizontal="right"/>
    </xf>
    <xf numFmtId="166" fontId="1" fillId="0" borderId="4" xfId="21" applyNumberFormat="1" applyFont="1" applyFill="1" applyBorder="1" applyAlignment="1">
      <alignment horizontal="right"/>
    </xf>
    <xf numFmtId="3" fontId="1" fillId="0" borderId="4" xfId="21" applyNumberFormat="1" applyFont="1" applyFill="1" applyBorder="1" applyAlignment="1">
      <alignment horizontal="right"/>
    </xf>
    <xf numFmtId="3" fontId="1" fillId="0" borderId="0" xfId="0" applyNumberFormat="1" applyFont="1"/>
    <xf numFmtId="166" fontId="1" fillId="0" borderId="0" xfId="0" applyNumberFormat="1" applyFont="1"/>
    <xf numFmtId="0" fontId="8" fillId="0" borderId="0" xfId="0" applyFont="1"/>
    <xf numFmtId="166" fontId="8" fillId="0" borderId="0" xfId="0" applyNumberFormat="1" applyFont="1"/>
    <xf numFmtId="0" fontId="5" fillId="0" borderId="0" xfId="0" applyFont="1" applyAlignment="1">
      <alignment horizontal="left"/>
    </xf>
    <xf numFmtId="0" fontId="5" fillId="3" borderId="7" xfId="0" applyFont="1" applyFill="1" applyBorder="1" applyAlignment="1">
      <alignment horizontal="right"/>
    </xf>
    <xf numFmtId="3" fontId="5" fillId="3" borderId="7" xfId="0" applyNumberFormat="1" applyFont="1" applyFill="1" applyBorder="1" applyAlignment="1" quotePrefix="1">
      <alignment horizontal="right"/>
    </xf>
    <xf numFmtId="3" fontId="1" fillId="2" borderId="7" xfId="0" applyNumberFormat="1" applyFont="1" applyFill="1" applyBorder="1"/>
    <xf numFmtId="170" fontId="1" fillId="2" borderId="7" xfId="0" applyNumberFormat="1" applyFont="1" applyFill="1" applyBorder="1"/>
    <xf numFmtId="3" fontId="5" fillId="3" borderId="0" xfId="0" applyNumberFormat="1" applyFont="1" applyFill="1" applyBorder="1" applyAlignment="1" quotePrefix="1">
      <alignment horizontal="right"/>
    </xf>
    <xf numFmtId="3" fontId="1" fillId="2" borderId="0" xfId="0" applyNumberFormat="1" applyFont="1" applyFill="1" applyBorder="1"/>
    <xf numFmtId="170" fontId="1" fillId="2" borderId="0" xfId="0" applyNumberFormat="1" applyFont="1" applyFill="1" applyBorder="1"/>
    <xf numFmtId="1" fontId="5" fillId="3" borderId="0" xfId="0" applyNumberFormat="1" applyFont="1" applyFill="1" applyBorder="1" applyAlignment="1" quotePrefix="1">
      <alignment horizontal="right"/>
    </xf>
    <xf numFmtId="1" fontId="5" fillId="3" borderId="10" xfId="0" applyNumberFormat="1" applyFont="1" applyFill="1" applyBorder="1" applyAlignment="1" quotePrefix="1">
      <alignment horizontal="right"/>
    </xf>
    <xf numFmtId="3" fontId="1" fillId="2" borderId="10" xfId="0" applyNumberFormat="1" applyFont="1" applyFill="1" applyBorder="1"/>
    <xf numFmtId="170" fontId="1" fillId="2" borderId="10" xfId="0" applyNumberFormat="1" applyFont="1" applyFill="1" applyBorder="1"/>
    <xf numFmtId="1" fontId="1" fillId="0" borderId="0" xfId="15" applyNumberFormat="1" applyFont="1"/>
    <xf numFmtId="9" fontId="1" fillId="0" borderId="0" xfId="15" applyFont="1"/>
    <xf numFmtId="0" fontId="1" fillId="0" borderId="0" xfId="0" applyFont="1" applyAlignment="1">
      <alignment/>
    </xf>
    <xf numFmtId="0" fontId="5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171" fontId="5" fillId="3" borderId="2" xfId="24" applyNumberFormat="1" applyFont="1" applyFill="1" applyBorder="1"/>
    <xf numFmtId="169" fontId="5" fillId="3" borderId="2" xfId="24" applyNumberFormat="1" applyFont="1" applyFill="1" applyBorder="1"/>
    <xf numFmtId="0" fontId="5" fillId="0" borderId="0" xfId="0" applyFont="1"/>
    <xf numFmtId="171" fontId="1" fillId="0" borderId="11" xfId="24" applyNumberFormat="1" applyFont="1" applyFill="1" applyBorder="1"/>
    <xf numFmtId="169" fontId="1" fillId="0" borderId="11" xfId="24" applyNumberFormat="1" applyFont="1" applyFill="1" applyBorder="1"/>
    <xf numFmtId="171" fontId="1" fillId="0" borderId="4" xfId="24" applyNumberFormat="1" applyFont="1" applyFill="1" applyBorder="1" applyAlignment="1">
      <alignment horizontal="right"/>
    </xf>
    <xf numFmtId="167" fontId="1" fillId="0" borderId="0" xfId="15" applyNumberFormat="1" applyFont="1"/>
    <xf numFmtId="1" fontId="1" fillId="0" borderId="0" xfId="0" applyNumberFormat="1" applyFont="1"/>
    <xf numFmtId="167" fontId="1" fillId="0" borderId="0" xfId="0" applyNumberFormat="1" applyFont="1"/>
    <xf numFmtId="171" fontId="1" fillId="0" borderId="0" xfId="24" applyNumberFormat="1" applyFont="1" applyFill="1" applyBorder="1" applyAlignment="1">
      <alignment horizontal="right"/>
    </xf>
    <xf numFmtId="167" fontId="1" fillId="0" borderId="0" xfId="15" applyNumberFormat="1" applyFont="1" applyFill="1" applyBorder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" fontId="5" fillId="0" borderId="0" xfId="15" applyNumberFormat="1" applyFont="1"/>
    <xf numFmtId="170" fontId="1" fillId="3" borderId="2" xfId="0" applyNumberFormat="1" applyFont="1" applyFill="1" applyBorder="1" applyAlignment="1">
      <alignment/>
    </xf>
    <xf numFmtId="167" fontId="1" fillId="0" borderId="0" xfId="0" applyNumberFormat="1" applyFont="1" applyFill="1" applyBorder="1"/>
    <xf numFmtId="170" fontId="1" fillId="4" borderId="0" xfId="0" applyNumberFormat="1" applyFont="1" applyFill="1" applyBorder="1"/>
    <xf numFmtId="170" fontId="1" fillId="0" borderId="4" xfId="15" applyNumberFormat="1" applyFont="1" applyFill="1" applyBorder="1" applyAlignment="1">
      <alignment/>
    </xf>
    <xf numFmtId="170" fontId="1" fillId="0" borderId="4" xfId="15" applyNumberFormat="1" applyFont="1" applyFill="1" applyBorder="1" applyAlignment="1">
      <alignment horizontal="right"/>
    </xf>
    <xf numFmtId="170" fontId="1" fillId="0" borderId="5" xfId="15" applyNumberFormat="1" applyFont="1" applyFill="1" applyBorder="1" applyAlignment="1">
      <alignment/>
    </xf>
    <xf numFmtId="170" fontId="1" fillId="0" borderId="6" xfId="15" applyNumberFormat="1" applyFont="1" applyFill="1" applyBorder="1" applyAlignment="1">
      <alignment/>
    </xf>
    <xf numFmtId="170" fontId="1" fillId="0" borderId="6" xfId="15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1" fontId="1" fillId="0" borderId="6" xfId="0" applyNumberFormat="1" applyFont="1" applyFill="1" applyBorder="1" applyAlignment="1">
      <alignment/>
    </xf>
    <xf numFmtId="0" fontId="5" fillId="3" borderId="2" xfId="0" applyNumberFormat="1" applyFont="1" applyFill="1" applyBorder="1" applyAlignment="1">
      <alignment horizontal="left"/>
    </xf>
    <xf numFmtId="167" fontId="1" fillId="0" borderId="0" xfId="15" applyNumberFormat="1" applyFont="1" applyFill="1"/>
    <xf numFmtId="172" fontId="7" fillId="0" borderId="0" xfId="15" applyNumberFormat="1" applyFont="1" applyAlignment="1">
      <alignment wrapText="1"/>
    </xf>
    <xf numFmtId="167" fontId="5" fillId="3" borderId="2" xfId="15" applyNumberFormat="1" applyFont="1" applyFill="1" applyBorder="1"/>
    <xf numFmtId="3" fontId="1" fillId="0" borderId="0" xfId="0" applyNumberFormat="1" applyFont="1" applyFill="1"/>
    <xf numFmtId="166" fontId="1" fillId="3" borderId="8" xfId="21" applyNumberFormat="1" applyFont="1" applyFill="1" applyBorder="1" applyAlignment="1">
      <alignment horizontal="right"/>
    </xf>
    <xf numFmtId="169" fontId="1" fillId="0" borderId="0" xfId="15" applyNumberFormat="1" applyFont="1"/>
    <xf numFmtId="169" fontId="1" fillId="0" borderId="4" xfId="15" applyNumberFormat="1" applyFont="1" applyFill="1" applyBorder="1"/>
    <xf numFmtId="169" fontId="1" fillId="0" borderId="4" xfId="24" applyNumberFormat="1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167" fontId="5" fillId="2" borderId="2" xfId="15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wrapText="1"/>
    </xf>
    <xf numFmtId="1" fontId="1" fillId="3" borderId="8" xfId="21" applyNumberFormat="1" applyFont="1" applyFill="1" applyBorder="1" applyAlignment="1">
      <alignment horizontal="right"/>
    </xf>
    <xf numFmtId="49" fontId="5" fillId="3" borderId="7" xfId="0" applyNumberFormat="1" applyFont="1" applyFill="1" applyBorder="1" applyAlignment="1" quotePrefix="1">
      <alignment horizontal="right"/>
    </xf>
    <xf numFmtId="49" fontId="5" fillId="3" borderId="0" xfId="0" applyNumberFormat="1" applyFont="1" applyFill="1" applyBorder="1" applyAlignment="1" quotePrefix="1">
      <alignment horizontal="right"/>
    </xf>
    <xf numFmtId="49" fontId="5" fillId="3" borderId="10" xfId="0" applyNumberFormat="1" applyFont="1" applyFill="1" applyBorder="1" applyAlignment="1" quotePrefix="1">
      <alignment horizontal="right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Comma 3" xfId="24"/>
    <cellStyle name="Normal 3" xfId="25"/>
    <cellStyle name="Percent 3" xfId="26"/>
    <cellStyle name="Percent 4" xfId="27"/>
    <cellStyle name="Comma 4" xfId="28"/>
    <cellStyle name="Comma 5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Prisoners per 100 000 inhabitants, 2021,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5"/>
          <c:w val="0.97075"/>
          <c:h val="0.73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1'!$D$4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1'!$A$5:$A$44</c:f>
              <c:strCache/>
            </c:strRef>
          </c:cat>
          <c:val>
            <c:numRef>
              <c:f>'FIGURE 1'!$D$5:$D$43</c:f>
              <c:numCache/>
            </c:numRef>
          </c:val>
        </c:ser>
        <c:ser>
          <c:idx val="0"/>
          <c:order val="1"/>
          <c:tx>
            <c:strRef>
              <c:f>'FIGURE 1'!$B$4:$C$4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1'!$A$5:$A$44</c:f>
              <c:strCache/>
            </c:strRef>
          </c:cat>
          <c:val>
            <c:numRef>
              <c:f>'FIGURE 1'!$C$5:$C$43</c:f>
              <c:numCache/>
            </c:numRef>
          </c:val>
        </c:ser>
        <c:overlap val="-27"/>
        <c:gapWidth val="75"/>
        <c:axId val="30395424"/>
        <c:axId val="5123361"/>
      </c:barChart>
      <c:catAx>
        <c:axId val="303954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3361"/>
        <c:crosses val="autoZero"/>
        <c:auto val="1"/>
        <c:lblOffset val="100"/>
        <c:noMultiLvlLbl val="0"/>
      </c:catAx>
      <c:valAx>
        <c:axId val="5123361"/>
        <c:scaling>
          <c:orientation val="minMax"/>
          <c:max val="3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30395424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445"/>
          <c:w val="0.124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Prisoners per 100 000 inhabitants, EU, 1993-2022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125"/>
          <c:w val="0.97075"/>
          <c:h val="0.7442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2'!$Q$43:$AT$43</c:f>
              <c:strCache/>
            </c:strRef>
          </c:cat>
          <c:val>
            <c:numRef>
              <c:f>'FIGURE 2'!$Q$44:$AT$44</c:f>
              <c:numCache/>
            </c:numRef>
          </c:val>
          <c:smooth val="0"/>
        </c:ser>
        <c:marker val="1"/>
        <c:axId val="46110250"/>
        <c:axId val="12339067"/>
      </c:line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9067"/>
        <c:crosses val="autoZero"/>
        <c:auto val="1"/>
        <c:lblOffset val="100"/>
        <c:noMultiLvlLbl val="0"/>
      </c:catAx>
      <c:valAx>
        <c:axId val="1233906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611025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women in adult prisoners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85"/>
          <c:w val="0.97075"/>
          <c:h val="0.721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3'!$D$3</c:f>
              <c:strCache>
                <c:ptCount val="1"/>
                <c:pt idx="0">
                  <c:v>% women in adult prisoners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3'!$A$4:$A$16</c:f>
              <c:strCache/>
            </c:strRef>
          </c:cat>
          <c:val>
            <c:numRef>
              <c:f>'FIGURE 3'!$D$4:$D$16</c:f>
              <c:numCache/>
            </c:numRef>
          </c:val>
          <c:smooth val="0"/>
        </c:ser>
        <c:marker val="1"/>
        <c:axId val="43942740"/>
        <c:axId val="59940341"/>
      </c:lineChart>
      <c:catAx>
        <c:axId val="43942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0341"/>
        <c:crosses val="autoZero"/>
        <c:auto val="1"/>
        <c:lblOffset val="100"/>
        <c:noMultiLvlLbl val="0"/>
      </c:catAx>
      <c:valAx>
        <c:axId val="59940341"/>
        <c:scaling>
          <c:orientation val="minMax"/>
          <c:max val="6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39427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83375"/>
          <c:w val="0.2935"/>
          <c:h val="0.04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women in adult prisoners, EU, 2010-2022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5"/>
          <c:w val="0.97075"/>
          <c:h val="0.6862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3'!$W$5:$W$17</c:f>
              <c:numCache/>
            </c:numRef>
          </c:cat>
          <c:val>
            <c:numRef>
              <c:f>'FIGURE 3'!$X$5:$X$17</c:f>
              <c:numCache/>
            </c:numRef>
          </c:val>
          <c:smooth val="0"/>
        </c:ser>
        <c:marker val="1"/>
        <c:axId val="2592158"/>
        <c:axId val="23329423"/>
      </c:lineChart>
      <c:catAx>
        <c:axId val="2592158"/>
        <c:scaling>
          <c:orientation val="minMax"/>
        </c:scaling>
        <c:axPos val="b"/>
        <c:delete val="0"/>
        <c:numFmt formatCode="@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29423"/>
        <c:crosses val="autoZero"/>
        <c:auto val="1"/>
        <c:lblOffset val="100"/>
        <c:noMultiLvlLbl val="0"/>
      </c:catAx>
      <c:valAx>
        <c:axId val="23329423"/>
        <c:scaling>
          <c:orientation val="minMax"/>
          <c:max val="6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259215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women in adult prisoners, 2021,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5"/>
          <c:w val="0.97075"/>
          <c:h val="0.68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4'!$E$4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4'!$A$5:$A$44</c:f>
              <c:strCache/>
            </c:strRef>
          </c:cat>
          <c:val>
            <c:numRef>
              <c:f>'FIGURE 4'!$E$5:$E$44</c:f>
              <c:numCache/>
            </c:numRef>
          </c:val>
        </c:ser>
        <c:ser>
          <c:idx val="0"/>
          <c:order val="1"/>
          <c:tx>
            <c:strRef>
              <c:f>'FIGURE 4'!$D$4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4'!$A$5:$A$44</c:f>
              <c:strCache/>
            </c:strRef>
          </c:cat>
          <c:val>
            <c:numRef>
              <c:f>'FIGURE 4'!$D$5:$D$44</c:f>
              <c:numCache/>
            </c:numRef>
          </c:val>
        </c:ser>
        <c:overlap val="-27"/>
        <c:gapWidth val="75"/>
        <c:axId val="8638216"/>
        <c:axId val="10635081"/>
      </c:barChart>
      <c:catAx>
        <c:axId val="86382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35081"/>
        <c:crossesAt val="0"/>
        <c:auto val="1"/>
        <c:lblOffset val="100"/>
        <c:noMultiLvlLbl val="0"/>
      </c:catAx>
      <c:valAx>
        <c:axId val="10635081"/>
        <c:scaling>
          <c:orientation val="minMax"/>
          <c:max val="1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86382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3375"/>
          <c:w val="0.124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Prisoners with foreign citizenship in the reporting country, 2021,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375"/>
          <c:w val="0.97075"/>
          <c:h val="0.6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5'!$E$4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5'!$A$5:$A$44</c:f>
              <c:strCache/>
            </c:strRef>
          </c:cat>
          <c:val>
            <c:numRef>
              <c:f>'FIGURE 5'!$E$5:$E$45</c:f>
              <c:numCache/>
            </c:numRef>
          </c:val>
        </c:ser>
        <c:ser>
          <c:idx val="0"/>
          <c:order val="1"/>
          <c:tx>
            <c:strRef>
              <c:f>'FIGURE 5'!$D$4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5'!$A$5:$A$44</c:f>
              <c:strCache/>
            </c:strRef>
          </c:cat>
          <c:val>
            <c:numRef>
              <c:f>'FIGURE 5'!$D$5:$D$44</c:f>
              <c:numCache/>
            </c:numRef>
          </c:val>
        </c:ser>
        <c:overlap val="-27"/>
        <c:gapWidth val="75"/>
        <c:axId val="28606866"/>
        <c:axId val="56135203"/>
      </c:barChart>
      <c:catAx>
        <c:axId val="286068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5203"/>
        <c:crosses val="autoZero"/>
        <c:auto val="1"/>
        <c:lblOffset val="100"/>
        <c:noMultiLvlLbl val="0"/>
      </c:catAx>
      <c:valAx>
        <c:axId val="561352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crossAx val="2860686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335"/>
          <c:w val="0.1155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Unsentenced prisoners, 2021, 2022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prisoners)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6'!$C$3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6'!$A$4:$A$43</c:f>
              <c:strCache/>
            </c:strRef>
          </c:cat>
          <c:val>
            <c:numRef>
              <c:f>'FIGURE 6'!$C$4:$C$43</c:f>
              <c:numCache/>
            </c:numRef>
          </c:val>
        </c:ser>
        <c:ser>
          <c:idx val="0"/>
          <c:order val="1"/>
          <c:tx>
            <c:strRef>
              <c:f>'FIGURE 6'!$B$3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6'!$A$4:$A$43</c:f>
              <c:strCache/>
            </c:strRef>
          </c:cat>
          <c:val>
            <c:numRef>
              <c:f>'FIGURE 6'!$B$4:$B$43</c:f>
              <c:numCache/>
            </c:numRef>
          </c:val>
        </c:ser>
        <c:overlap val="-27"/>
        <c:gapWidth val="75"/>
        <c:axId val="35454780"/>
        <c:axId val="50657565"/>
      </c:barChart>
      <c:catAx>
        <c:axId val="354547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57565"/>
        <c:crosses val="autoZero"/>
        <c:auto val="1"/>
        <c:lblOffset val="100"/>
        <c:noMultiLvlLbl val="0"/>
      </c:catAx>
      <c:valAx>
        <c:axId val="50657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3545478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335"/>
          <c:w val="0.124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0.932</cdr:y>
    </cdr:from>
    <cdr:to>
      <cdr:x>1</cdr:x>
      <cdr:y>1</cdr:y>
    </cdr:to>
    <cdr:pic>
      <cdr:nvPicPr>
        <cdr:cNvPr id="10" name="Picture 9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8001000" y="5419725"/>
          <a:ext cx="1524000" cy="4000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43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crim_pris_cap)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Value for Germany is not included due to missing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crim_pris_ctz)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123825</xdr:rowOff>
    </xdr:from>
    <xdr:to>
      <xdr:col>21</xdr:col>
      <xdr:colOff>438150</xdr:colOff>
      <xdr:row>38</xdr:row>
      <xdr:rowOff>0</xdr:rowOff>
    </xdr:to>
    <xdr:graphicFrame macro="">
      <xdr:nvGraphicFramePr>
        <xdr:cNvPr id="2" name="Chart 1"/>
        <xdr:cNvGraphicFramePr/>
      </xdr:nvGraphicFramePr>
      <xdr:xfrm>
        <a:off x="5391150" y="285750"/>
        <a:ext cx="10220325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</cdr:x>
      <cdr:y>0.932</cdr:y>
    </cdr:from>
    <cdr:to>
      <cdr:x>1</cdr:x>
      <cdr:y>1</cdr:y>
    </cdr:to>
    <cdr:pic>
      <cdr:nvPicPr>
        <cdr:cNvPr id="10" name="Picture 9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8001000" y="5429250"/>
          <a:ext cx="1524000" cy="4000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Value for Cyprus is not included due to missing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crim_pris_tri)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5</xdr:row>
      <xdr:rowOff>114300</xdr:rowOff>
    </xdr:from>
    <xdr:to>
      <xdr:col>17</xdr:col>
      <xdr:colOff>504825</xdr:colOff>
      <xdr:row>41</xdr:row>
      <xdr:rowOff>114300</xdr:rowOff>
    </xdr:to>
    <xdr:graphicFrame macro="">
      <xdr:nvGraphicFramePr>
        <xdr:cNvPr id="2" name="Chart 1"/>
        <xdr:cNvGraphicFramePr/>
      </xdr:nvGraphicFramePr>
      <xdr:xfrm>
        <a:off x="4533900" y="904875"/>
        <a:ext cx="9525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</xdr:row>
      <xdr:rowOff>219075</xdr:rowOff>
    </xdr:from>
    <xdr:to>
      <xdr:col>19</xdr:col>
      <xdr:colOff>390525</xdr:colOff>
      <xdr:row>38</xdr:row>
      <xdr:rowOff>57150</xdr:rowOff>
    </xdr:to>
    <xdr:graphicFrame macro="">
      <xdr:nvGraphicFramePr>
        <xdr:cNvPr id="3" name="Chart 2"/>
        <xdr:cNvGraphicFramePr/>
      </xdr:nvGraphicFramePr>
      <xdr:xfrm>
        <a:off x="8591550" y="542925"/>
        <a:ext cx="95250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572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Number of prisoners is an adjusted sum, due to occasionally missing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 Eurostat (online data code: crim_pris_pop, crim_pris_cap)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685800</xdr:colOff>
      <xdr:row>48</xdr:row>
      <xdr:rowOff>85725</xdr:rowOff>
    </xdr:from>
    <xdr:to>
      <xdr:col>27</xdr:col>
      <xdr:colOff>28575</xdr:colOff>
      <xdr:row>87</xdr:row>
      <xdr:rowOff>142875</xdr:rowOff>
    </xdr:to>
    <xdr:graphicFrame macro="">
      <xdr:nvGraphicFramePr>
        <xdr:cNvPr id="6" name="Chart 5"/>
        <xdr:cNvGraphicFramePr/>
      </xdr:nvGraphicFramePr>
      <xdr:xfrm>
        <a:off x="12620625" y="7943850"/>
        <a:ext cx="95250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715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Number of prisoners is an adjusted sum, due to occasionally missing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 Eurostat (online data code: crim_pris_age)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Number of prisoners is an adjusted sum, due to occasionally missing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 Eurostat (online data code: crim_pris_age)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2</xdr:row>
      <xdr:rowOff>19050</xdr:rowOff>
    </xdr:from>
    <xdr:to>
      <xdr:col>18</xdr:col>
      <xdr:colOff>609600</xdr:colOff>
      <xdr:row>37</xdr:row>
      <xdr:rowOff>133350</xdr:rowOff>
    </xdr:to>
    <xdr:graphicFrame macro="">
      <xdr:nvGraphicFramePr>
        <xdr:cNvPr id="3" name="Chart 2"/>
        <xdr:cNvGraphicFramePr/>
      </xdr:nvGraphicFramePr>
      <xdr:xfrm>
        <a:off x="3467100" y="323850"/>
        <a:ext cx="9525000" cy="623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428625</xdr:colOff>
      <xdr:row>2</xdr:row>
      <xdr:rowOff>38100</xdr:rowOff>
    </xdr:from>
    <xdr:to>
      <xdr:col>42</xdr:col>
      <xdr:colOff>95250</xdr:colOff>
      <xdr:row>38</xdr:row>
      <xdr:rowOff>9525</xdr:rowOff>
    </xdr:to>
    <xdr:graphicFrame macro="">
      <xdr:nvGraphicFramePr>
        <xdr:cNvPr id="4" name="Chart 3"/>
        <xdr:cNvGraphicFramePr/>
      </xdr:nvGraphicFramePr>
      <xdr:xfrm>
        <a:off x="18726150" y="342900"/>
        <a:ext cx="9525000" cy="627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343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In the EU value for both years, Germany is estimated with the previous years'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crim_pris_age)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4</xdr:row>
      <xdr:rowOff>123825</xdr:rowOff>
    </xdr:from>
    <xdr:to>
      <xdr:col>20</xdr:col>
      <xdr:colOff>609600</xdr:colOff>
      <xdr:row>40</xdr:row>
      <xdr:rowOff>104775</xdr:rowOff>
    </xdr:to>
    <xdr:graphicFrame macro="">
      <xdr:nvGraphicFramePr>
        <xdr:cNvPr id="2" name="Chart 1"/>
        <xdr:cNvGraphicFramePr/>
      </xdr:nvGraphicFramePr>
      <xdr:xfrm>
        <a:off x="5305425" y="914400"/>
        <a:ext cx="9525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workbookViewId="0" topLeftCell="A1"/>
  </sheetViews>
  <sheetFormatPr defaultColWidth="9.00390625" defaultRowHeight="14.25"/>
  <cols>
    <col min="1" max="1" width="38.375" style="2" bestFit="1" customWidth="1"/>
    <col min="2" max="2" width="15.875" style="2" bestFit="1" customWidth="1"/>
    <col min="3" max="3" width="24.125" style="2" bestFit="1" customWidth="1"/>
    <col min="4" max="4" width="24.875" style="2" bestFit="1" customWidth="1"/>
    <col min="5" max="250" width="8.625" style="2" customWidth="1"/>
    <col min="251" max="251" width="38.375" style="2" bestFit="1" customWidth="1"/>
    <col min="252" max="252" width="15.875" style="2" bestFit="1" customWidth="1"/>
    <col min="253" max="253" width="24.125" style="2" bestFit="1" customWidth="1"/>
    <col min="254" max="506" width="8.625" style="2" customWidth="1"/>
    <col min="507" max="507" width="38.375" style="2" bestFit="1" customWidth="1"/>
    <col min="508" max="508" width="15.875" style="2" bestFit="1" customWidth="1"/>
    <col min="509" max="509" width="24.125" style="2" bestFit="1" customWidth="1"/>
    <col min="510" max="762" width="8.625" style="2" customWidth="1"/>
    <col min="763" max="763" width="38.375" style="2" bestFit="1" customWidth="1"/>
    <col min="764" max="764" width="15.875" style="2" bestFit="1" customWidth="1"/>
    <col min="765" max="765" width="24.125" style="2" bestFit="1" customWidth="1"/>
    <col min="766" max="1018" width="8.625" style="2" customWidth="1"/>
    <col min="1019" max="1019" width="38.375" style="2" bestFit="1" customWidth="1"/>
    <col min="1020" max="1020" width="15.875" style="2" bestFit="1" customWidth="1"/>
    <col min="1021" max="1021" width="24.125" style="2" bestFit="1" customWidth="1"/>
    <col min="1022" max="1274" width="8.625" style="2" customWidth="1"/>
    <col min="1275" max="1275" width="38.375" style="2" bestFit="1" customWidth="1"/>
    <col min="1276" max="1276" width="15.875" style="2" bestFit="1" customWidth="1"/>
    <col min="1277" max="1277" width="24.125" style="2" bestFit="1" customWidth="1"/>
    <col min="1278" max="1530" width="8.625" style="2" customWidth="1"/>
    <col min="1531" max="1531" width="38.375" style="2" bestFit="1" customWidth="1"/>
    <col min="1532" max="1532" width="15.875" style="2" bestFit="1" customWidth="1"/>
    <col min="1533" max="1533" width="24.125" style="2" bestFit="1" customWidth="1"/>
    <col min="1534" max="1786" width="8.625" style="2" customWidth="1"/>
    <col min="1787" max="1787" width="38.375" style="2" bestFit="1" customWidth="1"/>
    <col min="1788" max="1788" width="15.875" style="2" bestFit="1" customWidth="1"/>
    <col min="1789" max="1789" width="24.125" style="2" bestFit="1" customWidth="1"/>
    <col min="1790" max="2042" width="8.625" style="2" customWidth="1"/>
    <col min="2043" max="2043" width="38.375" style="2" bestFit="1" customWidth="1"/>
    <col min="2044" max="2044" width="15.875" style="2" bestFit="1" customWidth="1"/>
    <col min="2045" max="2045" width="24.125" style="2" bestFit="1" customWidth="1"/>
    <col min="2046" max="2298" width="8.625" style="2" customWidth="1"/>
    <col min="2299" max="2299" width="38.375" style="2" bestFit="1" customWidth="1"/>
    <col min="2300" max="2300" width="15.875" style="2" bestFit="1" customWidth="1"/>
    <col min="2301" max="2301" width="24.125" style="2" bestFit="1" customWidth="1"/>
    <col min="2302" max="2554" width="8.625" style="2" customWidth="1"/>
    <col min="2555" max="2555" width="38.375" style="2" bestFit="1" customWidth="1"/>
    <col min="2556" max="2556" width="15.875" style="2" bestFit="1" customWidth="1"/>
    <col min="2557" max="2557" width="24.125" style="2" bestFit="1" customWidth="1"/>
    <col min="2558" max="2810" width="8.625" style="2" customWidth="1"/>
    <col min="2811" max="2811" width="38.375" style="2" bestFit="1" customWidth="1"/>
    <col min="2812" max="2812" width="15.875" style="2" bestFit="1" customWidth="1"/>
    <col min="2813" max="2813" width="24.125" style="2" bestFit="1" customWidth="1"/>
    <col min="2814" max="3066" width="8.625" style="2" customWidth="1"/>
    <col min="3067" max="3067" width="38.375" style="2" bestFit="1" customWidth="1"/>
    <col min="3068" max="3068" width="15.875" style="2" bestFit="1" customWidth="1"/>
    <col min="3069" max="3069" width="24.125" style="2" bestFit="1" customWidth="1"/>
    <col min="3070" max="3322" width="8.625" style="2" customWidth="1"/>
    <col min="3323" max="3323" width="38.375" style="2" bestFit="1" customWidth="1"/>
    <col min="3324" max="3324" width="15.875" style="2" bestFit="1" customWidth="1"/>
    <col min="3325" max="3325" width="24.125" style="2" bestFit="1" customWidth="1"/>
    <col min="3326" max="3578" width="8.625" style="2" customWidth="1"/>
    <col min="3579" max="3579" width="38.375" style="2" bestFit="1" customWidth="1"/>
    <col min="3580" max="3580" width="15.875" style="2" bestFit="1" customWidth="1"/>
    <col min="3581" max="3581" width="24.125" style="2" bestFit="1" customWidth="1"/>
    <col min="3582" max="3834" width="8.625" style="2" customWidth="1"/>
    <col min="3835" max="3835" width="38.375" style="2" bestFit="1" customWidth="1"/>
    <col min="3836" max="3836" width="15.875" style="2" bestFit="1" customWidth="1"/>
    <col min="3837" max="3837" width="24.125" style="2" bestFit="1" customWidth="1"/>
    <col min="3838" max="4090" width="8.625" style="2" customWidth="1"/>
    <col min="4091" max="4091" width="38.375" style="2" bestFit="1" customWidth="1"/>
    <col min="4092" max="4092" width="15.875" style="2" bestFit="1" customWidth="1"/>
    <col min="4093" max="4093" width="24.125" style="2" bestFit="1" customWidth="1"/>
    <col min="4094" max="4346" width="8.625" style="2" customWidth="1"/>
    <col min="4347" max="4347" width="38.375" style="2" bestFit="1" customWidth="1"/>
    <col min="4348" max="4348" width="15.875" style="2" bestFit="1" customWidth="1"/>
    <col min="4349" max="4349" width="24.125" style="2" bestFit="1" customWidth="1"/>
    <col min="4350" max="4602" width="8.625" style="2" customWidth="1"/>
    <col min="4603" max="4603" width="38.375" style="2" bestFit="1" customWidth="1"/>
    <col min="4604" max="4604" width="15.875" style="2" bestFit="1" customWidth="1"/>
    <col min="4605" max="4605" width="24.125" style="2" bestFit="1" customWidth="1"/>
    <col min="4606" max="4858" width="8.625" style="2" customWidth="1"/>
    <col min="4859" max="4859" width="38.375" style="2" bestFit="1" customWidth="1"/>
    <col min="4860" max="4860" width="15.875" style="2" bestFit="1" customWidth="1"/>
    <col min="4861" max="4861" width="24.125" style="2" bestFit="1" customWidth="1"/>
    <col min="4862" max="5114" width="8.625" style="2" customWidth="1"/>
    <col min="5115" max="5115" width="38.375" style="2" bestFit="1" customWidth="1"/>
    <col min="5116" max="5116" width="15.875" style="2" bestFit="1" customWidth="1"/>
    <col min="5117" max="5117" width="24.125" style="2" bestFit="1" customWidth="1"/>
    <col min="5118" max="5370" width="8.625" style="2" customWidth="1"/>
    <col min="5371" max="5371" width="38.375" style="2" bestFit="1" customWidth="1"/>
    <col min="5372" max="5372" width="15.875" style="2" bestFit="1" customWidth="1"/>
    <col min="5373" max="5373" width="24.125" style="2" bestFit="1" customWidth="1"/>
    <col min="5374" max="5626" width="8.625" style="2" customWidth="1"/>
    <col min="5627" max="5627" width="38.375" style="2" bestFit="1" customWidth="1"/>
    <col min="5628" max="5628" width="15.875" style="2" bestFit="1" customWidth="1"/>
    <col min="5629" max="5629" width="24.125" style="2" bestFit="1" customWidth="1"/>
    <col min="5630" max="5882" width="8.625" style="2" customWidth="1"/>
    <col min="5883" max="5883" width="38.375" style="2" bestFit="1" customWidth="1"/>
    <col min="5884" max="5884" width="15.875" style="2" bestFit="1" customWidth="1"/>
    <col min="5885" max="5885" width="24.125" style="2" bestFit="1" customWidth="1"/>
    <col min="5886" max="6138" width="8.625" style="2" customWidth="1"/>
    <col min="6139" max="6139" width="38.375" style="2" bestFit="1" customWidth="1"/>
    <col min="6140" max="6140" width="15.875" style="2" bestFit="1" customWidth="1"/>
    <col min="6141" max="6141" width="24.125" style="2" bestFit="1" customWidth="1"/>
    <col min="6142" max="6394" width="8.625" style="2" customWidth="1"/>
    <col min="6395" max="6395" width="38.375" style="2" bestFit="1" customWidth="1"/>
    <col min="6396" max="6396" width="15.875" style="2" bestFit="1" customWidth="1"/>
    <col min="6397" max="6397" width="24.125" style="2" bestFit="1" customWidth="1"/>
    <col min="6398" max="6650" width="8.625" style="2" customWidth="1"/>
    <col min="6651" max="6651" width="38.375" style="2" bestFit="1" customWidth="1"/>
    <col min="6652" max="6652" width="15.875" style="2" bestFit="1" customWidth="1"/>
    <col min="6653" max="6653" width="24.125" style="2" bestFit="1" customWidth="1"/>
    <col min="6654" max="6906" width="8.625" style="2" customWidth="1"/>
    <col min="6907" max="6907" width="38.375" style="2" bestFit="1" customWidth="1"/>
    <col min="6908" max="6908" width="15.875" style="2" bestFit="1" customWidth="1"/>
    <col min="6909" max="6909" width="24.125" style="2" bestFit="1" customWidth="1"/>
    <col min="6910" max="7162" width="8.625" style="2" customWidth="1"/>
    <col min="7163" max="7163" width="38.375" style="2" bestFit="1" customWidth="1"/>
    <col min="7164" max="7164" width="15.875" style="2" bestFit="1" customWidth="1"/>
    <col min="7165" max="7165" width="24.125" style="2" bestFit="1" customWidth="1"/>
    <col min="7166" max="7418" width="8.625" style="2" customWidth="1"/>
    <col min="7419" max="7419" width="38.375" style="2" bestFit="1" customWidth="1"/>
    <col min="7420" max="7420" width="15.875" style="2" bestFit="1" customWidth="1"/>
    <col min="7421" max="7421" width="24.125" style="2" bestFit="1" customWidth="1"/>
    <col min="7422" max="7674" width="8.625" style="2" customWidth="1"/>
    <col min="7675" max="7675" width="38.375" style="2" bestFit="1" customWidth="1"/>
    <col min="7676" max="7676" width="15.875" style="2" bestFit="1" customWidth="1"/>
    <col min="7677" max="7677" width="24.125" style="2" bestFit="1" customWidth="1"/>
    <col min="7678" max="7930" width="8.625" style="2" customWidth="1"/>
    <col min="7931" max="7931" width="38.375" style="2" bestFit="1" customWidth="1"/>
    <col min="7932" max="7932" width="15.875" style="2" bestFit="1" customWidth="1"/>
    <col min="7933" max="7933" width="24.125" style="2" bestFit="1" customWidth="1"/>
    <col min="7934" max="8186" width="8.625" style="2" customWidth="1"/>
    <col min="8187" max="8187" width="38.375" style="2" bestFit="1" customWidth="1"/>
    <col min="8188" max="8188" width="15.875" style="2" bestFit="1" customWidth="1"/>
    <col min="8189" max="8189" width="24.125" style="2" bestFit="1" customWidth="1"/>
    <col min="8190" max="8442" width="8.625" style="2" customWidth="1"/>
    <col min="8443" max="8443" width="38.375" style="2" bestFit="1" customWidth="1"/>
    <col min="8444" max="8444" width="15.875" style="2" bestFit="1" customWidth="1"/>
    <col min="8445" max="8445" width="24.125" style="2" bestFit="1" customWidth="1"/>
    <col min="8446" max="8698" width="8.625" style="2" customWidth="1"/>
    <col min="8699" max="8699" width="38.375" style="2" bestFit="1" customWidth="1"/>
    <col min="8700" max="8700" width="15.875" style="2" bestFit="1" customWidth="1"/>
    <col min="8701" max="8701" width="24.125" style="2" bestFit="1" customWidth="1"/>
    <col min="8702" max="8954" width="8.625" style="2" customWidth="1"/>
    <col min="8955" max="8955" width="38.375" style="2" bestFit="1" customWidth="1"/>
    <col min="8956" max="8956" width="15.875" style="2" bestFit="1" customWidth="1"/>
    <col min="8957" max="8957" width="24.125" style="2" bestFit="1" customWidth="1"/>
    <col min="8958" max="9210" width="8.625" style="2" customWidth="1"/>
    <col min="9211" max="9211" width="38.375" style="2" bestFit="1" customWidth="1"/>
    <col min="9212" max="9212" width="15.875" style="2" bestFit="1" customWidth="1"/>
    <col min="9213" max="9213" width="24.125" style="2" bestFit="1" customWidth="1"/>
    <col min="9214" max="9466" width="8.625" style="2" customWidth="1"/>
    <col min="9467" max="9467" width="38.375" style="2" bestFit="1" customWidth="1"/>
    <col min="9468" max="9468" width="15.875" style="2" bestFit="1" customWidth="1"/>
    <col min="9469" max="9469" width="24.125" style="2" bestFit="1" customWidth="1"/>
    <col min="9470" max="9722" width="8.625" style="2" customWidth="1"/>
    <col min="9723" max="9723" width="38.375" style="2" bestFit="1" customWidth="1"/>
    <col min="9724" max="9724" width="15.875" style="2" bestFit="1" customWidth="1"/>
    <col min="9725" max="9725" width="24.125" style="2" bestFit="1" customWidth="1"/>
    <col min="9726" max="9978" width="8.625" style="2" customWidth="1"/>
    <col min="9979" max="9979" width="38.375" style="2" bestFit="1" customWidth="1"/>
    <col min="9980" max="9980" width="15.875" style="2" bestFit="1" customWidth="1"/>
    <col min="9981" max="9981" width="24.125" style="2" bestFit="1" customWidth="1"/>
    <col min="9982" max="10234" width="8.625" style="2" customWidth="1"/>
    <col min="10235" max="10235" width="38.375" style="2" bestFit="1" customWidth="1"/>
    <col min="10236" max="10236" width="15.875" style="2" bestFit="1" customWidth="1"/>
    <col min="10237" max="10237" width="24.125" style="2" bestFit="1" customWidth="1"/>
    <col min="10238" max="10490" width="8.625" style="2" customWidth="1"/>
    <col min="10491" max="10491" width="38.375" style="2" bestFit="1" customWidth="1"/>
    <col min="10492" max="10492" width="15.875" style="2" bestFit="1" customWidth="1"/>
    <col min="10493" max="10493" width="24.125" style="2" bestFit="1" customWidth="1"/>
    <col min="10494" max="10746" width="8.625" style="2" customWidth="1"/>
    <col min="10747" max="10747" width="38.375" style="2" bestFit="1" customWidth="1"/>
    <col min="10748" max="10748" width="15.875" style="2" bestFit="1" customWidth="1"/>
    <col min="10749" max="10749" width="24.125" style="2" bestFit="1" customWidth="1"/>
    <col min="10750" max="11002" width="8.625" style="2" customWidth="1"/>
    <col min="11003" max="11003" width="38.375" style="2" bestFit="1" customWidth="1"/>
    <col min="11004" max="11004" width="15.875" style="2" bestFit="1" customWidth="1"/>
    <col min="11005" max="11005" width="24.125" style="2" bestFit="1" customWidth="1"/>
    <col min="11006" max="11258" width="8.625" style="2" customWidth="1"/>
    <col min="11259" max="11259" width="38.375" style="2" bestFit="1" customWidth="1"/>
    <col min="11260" max="11260" width="15.875" style="2" bestFit="1" customWidth="1"/>
    <col min="11261" max="11261" width="24.125" style="2" bestFit="1" customWidth="1"/>
    <col min="11262" max="11514" width="8.625" style="2" customWidth="1"/>
    <col min="11515" max="11515" width="38.375" style="2" bestFit="1" customWidth="1"/>
    <col min="11516" max="11516" width="15.875" style="2" bestFit="1" customWidth="1"/>
    <col min="11517" max="11517" width="24.125" style="2" bestFit="1" customWidth="1"/>
    <col min="11518" max="11770" width="8.625" style="2" customWidth="1"/>
    <col min="11771" max="11771" width="38.375" style="2" bestFit="1" customWidth="1"/>
    <col min="11772" max="11772" width="15.875" style="2" bestFit="1" customWidth="1"/>
    <col min="11773" max="11773" width="24.125" style="2" bestFit="1" customWidth="1"/>
    <col min="11774" max="12026" width="8.625" style="2" customWidth="1"/>
    <col min="12027" max="12027" width="38.375" style="2" bestFit="1" customWidth="1"/>
    <col min="12028" max="12028" width="15.875" style="2" bestFit="1" customWidth="1"/>
    <col min="12029" max="12029" width="24.125" style="2" bestFit="1" customWidth="1"/>
    <col min="12030" max="12282" width="8.625" style="2" customWidth="1"/>
    <col min="12283" max="12283" width="38.375" style="2" bestFit="1" customWidth="1"/>
    <col min="12284" max="12284" width="15.875" style="2" bestFit="1" customWidth="1"/>
    <col min="12285" max="12285" width="24.125" style="2" bestFit="1" customWidth="1"/>
    <col min="12286" max="12538" width="8.625" style="2" customWidth="1"/>
    <col min="12539" max="12539" width="38.375" style="2" bestFit="1" customWidth="1"/>
    <col min="12540" max="12540" width="15.875" style="2" bestFit="1" customWidth="1"/>
    <col min="12541" max="12541" width="24.125" style="2" bestFit="1" customWidth="1"/>
    <col min="12542" max="12794" width="8.625" style="2" customWidth="1"/>
    <col min="12795" max="12795" width="38.375" style="2" bestFit="1" customWidth="1"/>
    <col min="12796" max="12796" width="15.875" style="2" bestFit="1" customWidth="1"/>
    <col min="12797" max="12797" width="24.125" style="2" bestFit="1" customWidth="1"/>
    <col min="12798" max="13050" width="8.625" style="2" customWidth="1"/>
    <col min="13051" max="13051" width="38.375" style="2" bestFit="1" customWidth="1"/>
    <col min="13052" max="13052" width="15.875" style="2" bestFit="1" customWidth="1"/>
    <col min="13053" max="13053" width="24.125" style="2" bestFit="1" customWidth="1"/>
    <col min="13054" max="13306" width="8.625" style="2" customWidth="1"/>
    <col min="13307" max="13307" width="38.375" style="2" bestFit="1" customWidth="1"/>
    <col min="13308" max="13308" width="15.875" style="2" bestFit="1" customWidth="1"/>
    <col min="13309" max="13309" width="24.125" style="2" bestFit="1" customWidth="1"/>
    <col min="13310" max="13562" width="8.625" style="2" customWidth="1"/>
    <col min="13563" max="13563" width="38.375" style="2" bestFit="1" customWidth="1"/>
    <col min="13564" max="13564" width="15.875" style="2" bestFit="1" customWidth="1"/>
    <col min="13565" max="13565" width="24.125" style="2" bestFit="1" customWidth="1"/>
    <col min="13566" max="13818" width="8.625" style="2" customWidth="1"/>
    <col min="13819" max="13819" width="38.375" style="2" bestFit="1" customWidth="1"/>
    <col min="13820" max="13820" width="15.875" style="2" bestFit="1" customWidth="1"/>
    <col min="13821" max="13821" width="24.125" style="2" bestFit="1" customWidth="1"/>
    <col min="13822" max="14074" width="8.625" style="2" customWidth="1"/>
    <col min="14075" max="14075" width="38.375" style="2" bestFit="1" customWidth="1"/>
    <col min="14076" max="14076" width="15.875" style="2" bestFit="1" customWidth="1"/>
    <col min="14077" max="14077" width="24.125" style="2" bestFit="1" customWidth="1"/>
    <col min="14078" max="14330" width="8.625" style="2" customWidth="1"/>
    <col min="14331" max="14331" width="38.375" style="2" bestFit="1" customWidth="1"/>
    <col min="14332" max="14332" width="15.875" style="2" bestFit="1" customWidth="1"/>
    <col min="14333" max="14333" width="24.125" style="2" bestFit="1" customWidth="1"/>
    <col min="14334" max="14586" width="8.625" style="2" customWidth="1"/>
    <col min="14587" max="14587" width="38.375" style="2" bestFit="1" customWidth="1"/>
    <col min="14588" max="14588" width="15.875" style="2" bestFit="1" customWidth="1"/>
    <col min="14589" max="14589" width="24.125" style="2" bestFit="1" customWidth="1"/>
    <col min="14590" max="14842" width="8.625" style="2" customWidth="1"/>
    <col min="14843" max="14843" width="38.375" style="2" bestFit="1" customWidth="1"/>
    <col min="14844" max="14844" width="15.875" style="2" bestFit="1" customWidth="1"/>
    <col min="14845" max="14845" width="24.125" style="2" bestFit="1" customWidth="1"/>
    <col min="14846" max="15098" width="8.625" style="2" customWidth="1"/>
    <col min="15099" max="15099" width="38.375" style="2" bestFit="1" customWidth="1"/>
    <col min="15100" max="15100" width="15.875" style="2" bestFit="1" customWidth="1"/>
    <col min="15101" max="15101" width="24.125" style="2" bestFit="1" customWidth="1"/>
    <col min="15102" max="15354" width="8.625" style="2" customWidth="1"/>
    <col min="15355" max="15355" width="38.375" style="2" bestFit="1" customWidth="1"/>
    <col min="15356" max="15356" width="15.875" style="2" bestFit="1" customWidth="1"/>
    <col min="15357" max="15357" width="24.125" style="2" bestFit="1" customWidth="1"/>
    <col min="15358" max="15610" width="8.625" style="2" customWidth="1"/>
    <col min="15611" max="15611" width="38.375" style="2" bestFit="1" customWidth="1"/>
    <col min="15612" max="15612" width="15.875" style="2" bestFit="1" customWidth="1"/>
    <col min="15613" max="15613" width="24.125" style="2" bestFit="1" customWidth="1"/>
    <col min="15614" max="15866" width="8.625" style="2" customWidth="1"/>
    <col min="15867" max="15867" width="38.375" style="2" bestFit="1" customWidth="1"/>
    <col min="15868" max="15868" width="15.875" style="2" bestFit="1" customWidth="1"/>
    <col min="15869" max="15869" width="24.125" style="2" bestFit="1" customWidth="1"/>
    <col min="15870" max="16122" width="8.625" style="2" customWidth="1"/>
    <col min="16123" max="16123" width="38.375" style="2" bestFit="1" customWidth="1"/>
    <col min="16124" max="16124" width="15.875" style="2" bestFit="1" customWidth="1"/>
    <col min="16125" max="16125" width="24.125" style="2" bestFit="1" customWidth="1"/>
    <col min="16126" max="16378" width="8.625" style="2" customWidth="1"/>
    <col min="16379" max="16384" width="8.625" style="2" customWidth="1"/>
  </cols>
  <sheetData>
    <row r="1" ht="12.75">
      <c r="A1" s="1" t="s">
        <v>109</v>
      </c>
    </row>
    <row r="2" ht="12.75"/>
    <row r="3" spans="1:4" s="6" customFormat="1" ht="25.5">
      <c r="A3" s="3"/>
      <c r="B3" s="4" t="s">
        <v>51</v>
      </c>
      <c r="C3" s="4" t="s">
        <v>60</v>
      </c>
      <c r="D3" s="5" t="s">
        <v>66</v>
      </c>
    </row>
    <row r="4" spans="2:4" ht="12.75">
      <c r="B4" s="114">
        <v>2022</v>
      </c>
      <c r="C4" s="114"/>
      <c r="D4" s="7">
        <v>2021</v>
      </c>
    </row>
    <row r="5" spans="1:4" s="11" customFormat="1" ht="12" customHeight="1">
      <c r="A5" s="104" t="s">
        <v>92</v>
      </c>
      <c r="B5" s="9">
        <v>483593</v>
      </c>
      <c r="C5" s="10">
        <v>108.22983450091613</v>
      </c>
      <c r="D5" s="10">
        <v>106.33879163730948</v>
      </c>
    </row>
    <row r="6" spans="1:4" ht="12.75">
      <c r="A6" s="12"/>
      <c r="B6" s="13"/>
      <c r="C6" s="14"/>
      <c r="D6" s="14"/>
    </row>
    <row r="7" spans="1:4" ht="12.75">
      <c r="A7" s="15" t="s">
        <v>10</v>
      </c>
      <c r="B7" s="16">
        <v>19347</v>
      </c>
      <c r="C7" s="17">
        <v>199.68</v>
      </c>
      <c r="D7" s="18">
        <v>191.38</v>
      </c>
    </row>
    <row r="8" spans="1:4" ht="12.75">
      <c r="A8" s="19" t="s">
        <v>6</v>
      </c>
      <c r="B8" s="23">
        <v>71723</v>
      </c>
      <c r="C8" s="22">
        <v>190.48</v>
      </c>
      <c r="D8" s="22">
        <v>190.99</v>
      </c>
    </row>
    <row r="9" spans="1:4" ht="12.75">
      <c r="A9" s="19" t="s">
        <v>49</v>
      </c>
      <c r="B9" s="20">
        <v>19052</v>
      </c>
      <c r="C9" s="21">
        <v>181.16</v>
      </c>
      <c r="D9" s="22">
        <v>175.19</v>
      </c>
    </row>
    <row r="10" spans="1:4" ht="12.75">
      <c r="A10" s="19" t="s">
        <v>2</v>
      </c>
      <c r="B10" s="20">
        <v>9839</v>
      </c>
      <c r="C10" s="21">
        <v>181.04</v>
      </c>
      <c r="D10" s="22">
        <v>185.06</v>
      </c>
    </row>
    <row r="11" spans="1:4" ht="12.75">
      <c r="A11" s="19" t="s">
        <v>12</v>
      </c>
      <c r="B11" s="20">
        <v>4973</v>
      </c>
      <c r="C11" s="21">
        <v>177.23</v>
      </c>
      <c r="D11" s="22">
        <v>181.92</v>
      </c>
    </row>
    <row r="12" spans="1:4" ht="12.75">
      <c r="A12" s="19" t="s">
        <v>13</v>
      </c>
      <c r="B12" s="20">
        <v>3229</v>
      </c>
      <c r="C12" s="21">
        <v>172.14</v>
      </c>
      <c r="D12" s="22">
        <v>168.13</v>
      </c>
    </row>
    <row r="13" spans="1:4" ht="12.75">
      <c r="A13" s="19" t="s">
        <v>21</v>
      </c>
      <c r="B13" s="20">
        <v>2073</v>
      </c>
      <c r="C13" s="21">
        <v>155.65</v>
      </c>
      <c r="D13" s="22">
        <v>164.58</v>
      </c>
    </row>
    <row r="14" spans="1:4" ht="12.75">
      <c r="A14" s="19" t="s">
        <v>4</v>
      </c>
      <c r="B14" s="20">
        <v>23082</v>
      </c>
      <c r="C14" s="21">
        <v>121.21</v>
      </c>
      <c r="D14" s="22">
        <v>119.72</v>
      </c>
    </row>
    <row r="15" spans="1:4" ht="12.75">
      <c r="A15" s="19" t="s">
        <v>5</v>
      </c>
      <c r="B15" s="20">
        <v>12502</v>
      </c>
      <c r="C15" s="21">
        <v>120.77</v>
      </c>
      <c r="D15" s="22">
        <v>113.65</v>
      </c>
    </row>
    <row r="16" spans="1:4" ht="12.75">
      <c r="A16" s="19" t="s">
        <v>18</v>
      </c>
      <c r="B16" s="20">
        <v>55751</v>
      </c>
      <c r="C16" s="21">
        <v>117.54</v>
      </c>
      <c r="D16" s="22">
        <v>116.24</v>
      </c>
    </row>
    <row r="17" spans="1:4" ht="12.75">
      <c r="A17" s="19" t="s">
        <v>11</v>
      </c>
      <c r="B17" s="20">
        <v>705</v>
      </c>
      <c r="C17" s="21">
        <v>109.24</v>
      </c>
      <c r="D17" s="22">
        <v>97.21</v>
      </c>
    </row>
    <row r="18" spans="1:4" ht="12.75">
      <c r="A18" s="19" t="s">
        <v>9</v>
      </c>
      <c r="B18" s="20">
        <v>559</v>
      </c>
      <c r="C18" s="21">
        <v>107.3</v>
      </c>
      <c r="D18" s="22">
        <v>118.97</v>
      </c>
    </row>
    <row r="19" spans="1:4" ht="12.75">
      <c r="A19" s="19" t="s">
        <v>17</v>
      </c>
      <c r="B19" s="20">
        <v>72173</v>
      </c>
      <c r="C19" s="21">
        <v>106.34</v>
      </c>
      <c r="D19" s="22">
        <v>102.65</v>
      </c>
    </row>
    <row r="20" spans="1:4" ht="12.75">
      <c r="A20" s="19" t="s">
        <v>16</v>
      </c>
      <c r="B20" s="20">
        <v>4091</v>
      </c>
      <c r="C20" s="21">
        <v>105.92</v>
      </c>
      <c r="D20" s="22">
        <v>96.75</v>
      </c>
    </row>
    <row r="21" spans="1:4" ht="12.75">
      <c r="A21" s="19" t="s">
        <v>14</v>
      </c>
      <c r="B21" s="20">
        <v>958</v>
      </c>
      <c r="C21" s="21">
        <v>105.89</v>
      </c>
      <c r="D21" s="22">
        <v>88.73</v>
      </c>
    </row>
    <row r="22" spans="1:4" ht="12.75">
      <c r="A22" s="19" t="s">
        <v>19</v>
      </c>
      <c r="B22" s="23">
        <v>10526</v>
      </c>
      <c r="C22" s="22">
        <v>100.63</v>
      </c>
      <c r="D22" s="22">
        <v>103.29</v>
      </c>
    </row>
    <row r="23" spans="1:4" ht="12.75">
      <c r="A23" s="19" t="s">
        <v>7</v>
      </c>
      <c r="B23" s="20">
        <v>8993</v>
      </c>
      <c r="C23" s="21">
        <v>100.16</v>
      </c>
      <c r="D23" s="22">
        <v>94.44</v>
      </c>
    </row>
    <row r="24" spans="1:4" ht="12.75">
      <c r="A24" s="19" t="s">
        <v>15</v>
      </c>
      <c r="B24" s="20">
        <v>57455</v>
      </c>
      <c r="C24" s="21">
        <v>97.33</v>
      </c>
      <c r="D24" s="22">
        <v>93.44</v>
      </c>
    </row>
    <row r="25" spans="1:4" ht="12.75">
      <c r="A25" s="19" t="s">
        <v>70</v>
      </c>
      <c r="B25" s="20">
        <v>11050</v>
      </c>
      <c r="C25" s="21">
        <v>95.11</v>
      </c>
      <c r="D25" s="22">
        <v>93.2</v>
      </c>
    </row>
    <row r="26" spans="1:4" ht="12.75">
      <c r="A26" s="19" t="s">
        <v>20</v>
      </c>
      <c r="B26" s="20">
        <v>4369</v>
      </c>
      <c r="C26" s="21">
        <v>86.34</v>
      </c>
      <c r="D26" s="22">
        <v>76.02</v>
      </c>
    </row>
    <row r="27" spans="1:4" ht="12.75">
      <c r="A27" s="19" t="s">
        <v>23</v>
      </c>
      <c r="B27" s="20">
        <v>5577</v>
      </c>
      <c r="C27" s="21">
        <v>81.55</v>
      </c>
      <c r="D27" s="22">
        <v>84.91</v>
      </c>
    </row>
    <row r="28" spans="1:4" ht="12.75">
      <c r="A28" s="19" t="s">
        <v>0</v>
      </c>
      <c r="B28" s="23">
        <v>8414</v>
      </c>
      <c r="C28" s="22">
        <v>80.5</v>
      </c>
      <c r="D28" s="22">
        <v>74.92</v>
      </c>
    </row>
    <row r="29" spans="1:4" ht="12.75">
      <c r="A29" s="19" t="s">
        <v>22</v>
      </c>
      <c r="B29" s="20">
        <v>4208</v>
      </c>
      <c r="C29" s="21">
        <v>71.64</v>
      </c>
      <c r="D29" s="22">
        <v>72.29</v>
      </c>
    </row>
    <row r="30" spans="1:4" ht="12.75">
      <c r="A30" s="19" t="s">
        <v>33</v>
      </c>
      <c r="B30" s="20">
        <v>57465</v>
      </c>
      <c r="C30" s="21">
        <v>69.04</v>
      </c>
      <c r="D30" s="22">
        <v>69.18</v>
      </c>
    </row>
    <row r="31" spans="1:4" ht="12.75">
      <c r="A31" s="24" t="s">
        <v>3</v>
      </c>
      <c r="B31" s="25">
        <v>1380</v>
      </c>
      <c r="C31" s="26">
        <v>65.49</v>
      </c>
      <c r="D31" s="27">
        <v>53.86</v>
      </c>
    </row>
    <row r="32" spans="1:4" ht="12.75">
      <c r="A32" s="24" t="s">
        <v>8</v>
      </c>
      <c r="B32" s="25">
        <v>11238</v>
      </c>
      <c r="C32" s="26">
        <v>63.89</v>
      </c>
      <c r="D32" s="27">
        <v>64.71</v>
      </c>
    </row>
    <row r="33" spans="1:4" ht="12.75">
      <c r="A33" s="28" t="s">
        <v>1</v>
      </c>
      <c r="B33" s="102">
        <v>2861</v>
      </c>
      <c r="C33" s="103">
        <v>51.57</v>
      </c>
      <c r="D33" s="30">
        <v>50.8</v>
      </c>
    </row>
    <row r="34" spans="1:4" ht="12.75">
      <c r="A34" s="28"/>
      <c r="B34" s="29"/>
      <c r="C34" s="30"/>
      <c r="D34" s="30"/>
    </row>
    <row r="35" spans="1:4" ht="12.75">
      <c r="A35" s="28" t="s">
        <v>52</v>
      </c>
      <c r="B35" s="102">
        <v>58</v>
      </c>
      <c r="C35" s="103">
        <v>147.55</v>
      </c>
      <c r="D35" s="30">
        <v>133.15</v>
      </c>
    </row>
    <row r="36" spans="1:4" ht="12.75">
      <c r="A36" s="19" t="s">
        <v>54</v>
      </c>
      <c r="B36" s="20">
        <v>6252</v>
      </c>
      <c r="C36" s="21">
        <v>71.54</v>
      </c>
      <c r="D36" s="22">
        <v>70.51</v>
      </c>
    </row>
    <row r="37" spans="1:4" ht="12.75">
      <c r="A37" s="19" t="s">
        <v>53</v>
      </c>
      <c r="B37" s="20">
        <v>3687</v>
      </c>
      <c r="C37" s="21">
        <v>67.96</v>
      </c>
      <c r="D37" s="22">
        <v>67.72</v>
      </c>
    </row>
    <row r="38" spans="1:4" ht="12.75">
      <c r="A38" s="19" t="s">
        <v>55</v>
      </c>
      <c r="B38" s="23">
        <v>138</v>
      </c>
      <c r="C38" s="22">
        <v>36.68</v>
      </c>
      <c r="D38" s="22">
        <v>38.5</v>
      </c>
    </row>
    <row r="39" spans="1:4" ht="12.75">
      <c r="A39" s="19"/>
      <c r="B39" s="20"/>
      <c r="C39" s="21"/>
      <c r="D39" s="22"/>
    </row>
    <row r="40" spans="1:4" ht="14.25">
      <c r="A40" s="19" t="s">
        <v>78</v>
      </c>
      <c r="B40" s="20">
        <v>341294</v>
      </c>
      <c r="C40" s="21">
        <v>403.04</v>
      </c>
      <c r="D40" s="22">
        <v>356.23</v>
      </c>
    </row>
    <row r="41" spans="1:4" ht="14.25">
      <c r="A41" s="19" t="s">
        <v>56</v>
      </c>
      <c r="B41" s="20">
        <v>5060</v>
      </c>
      <c r="C41" s="21">
        <v>181.13</v>
      </c>
      <c r="D41" s="22">
        <v>175.14</v>
      </c>
    </row>
    <row r="42" spans="1:4" ht="14.25" customHeight="1">
      <c r="A42" s="19" t="s">
        <v>57</v>
      </c>
      <c r="B42" s="20">
        <v>1026</v>
      </c>
      <c r="C42" s="21">
        <v>166.1</v>
      </c>
      <c r="D42" s="22">
        <v>148.21</v>
      </c>
    </row>
    <row r="43" spans="1:4" ht="14.25">
      <c r="A43" s="19" t="s">
        <v>58</v>
      </c>
      <c r="B43" s="20">
        <v>10787</v>
      </c>
      <c r="C43" s="21">
        <v>158.7</v>
      </c>
      <c r="D43" s="22">
        <v>153.63</v>
      </c>
    </row>
    <row r="44" spans="1:4" ht="14.25">
      <c r="A44" s="19" t="s">
        <v>59</v>
      </c>
      <c r="B44" s="23">
        <v>4081</v>
      </c>
      <c r="C44" s="22" t="s">
        <v>62</v>
      </c>
      <c r="D44" s="22" t="s">
        <v>62</v>
      </c>
    </row>
    <row r="46" ht="14.25">
      <c r="A46" s="31" t="s">
        <v>94</v>
      </c>
    </row>
    <row r="47" ht="14.25">
      <c r="A47" s="2" t="s">
        <v>64</v>
      </c>
    </row>
    <row r="50" spans="1:7" ht="14.25">
      <c r="A50" s="11"/>
      <c r="B50" s="11"/>
      <c r="C50" s="11"/>
      <c r="D50" s="11"/>
      <c r="E50" s="11"/>
      <c r="F50" s="11"/>
      <c r="G50" s="11"/>
    </row>
    <row r="51" spans="1:7" ht="14.25">
      <c r="A51" s="11"/>
      <c r="B51" s="11"/>
      <c r="C51" s="11"/>
      <c r="D51" s="11"/>
      <c r="E51" s="11"/>
      <c r="F51" s="11"/>
      <c r="G51" s="11"/>
    </row>
  </sheetData>
  <mergeCells count="1">
    <mergeCell ref="B4:C4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48"/>
  <sheetViews>
    <sheetView showGridLines="0" workbookViewId="0" topLeftCell="F44">
      <selection activeCell="P47" sqref="P47:P48"/>
    </sheetView>
  </sheetViews>
  <sheetFormatPr defaultColWidth="8.625" defaultRowHeight="14.25"/>
  <cols>
    <col min="1" max="1" width="26.625" style="32" customWidth="1"/>
    <col min="2" max="2" width="9.875" style="32" customWidth="1"/>
    <col min="3" max="3" width="10.00390625" style="32" customWidth="1"/>
    <col min="4" max="4" width="10.125" style="32" customWidth="1"/>
    <col min="5" max="6" width="9.875" style="32" customWidth="1"/>
    <col min="7" max="10" width="10.125" style="32" customWidth="1"/>
    <col min="11" max="12" width="9.875" style="32" customWidth="1"/>
    <col min="13" max="13" width="10.125" style="32" customWidth="1"/>
    <col min="14" max="15" width="9.875" style="32" customWidth="1"/>
    <col min="16" max="17" width="10.00390625" style="32" customWidth="1"/>
    <col min="18" max="18" width="10.25390625" style="32" bestFit="1" customWidth="1"/>
    <col min="19" max="19" width="10.125" style="32" bestFit="1" customWidth="1"/>
    <col min="20" max="20" width="10.25390625" style="32" bestFit="1" customWidth="1"/>
    <col min="21" max="22" width="10.125" style="32" bestFit="1" customWidth="1"/>
    <col min="23" max="23" width="10.375" style="32" bestFit="1" customWidth="1"/>
    <col min="24" max="24" width="10.125" style="32" bestFit="1" customWidth="1"/>
    <col min="25" max="25" width="10.375" style="32" bestFit="1" customWidth="1"/>
    <col min="26" max="26" width="11.625" style="32" customWidth="1"/>
    <col min="27" max="27" width="10.375" style="32" bestFit="1" customWidth="1"/>
    <col min="28" max="31" width="10.25390625" style="32" customWidth="1"/>
    <col min="32" max="32" width="8.625" style="32" customWidth="1"/>
    <col min="33" max="33" width="11.00390625" style="32" bestFit="1" customWidth="1"/>
    <col min="34" max="16384" width="8.625" style="32" customWidth="1"/>
  </cols>
  <sheetData>
    <row r="1" spans="1:37" ht="15" customHeight="1">
      <c r="A1" s="1" t="s">
        <v>82</v>
      </c>
      <c r="E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G1" s="34"/>
      <c r="AH1" s="34"/>
      <c r="AI1" s="34"/>
      <c r="AJ1" s="34"/>
      <c r="AK1" s="34"/>
    </row>
    <row r="2" spans="1:37" ht="15" customHeight="1">
      <c r="A2" s="1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  <c r="V2" s="35"/>
      <c r="W2" s="35"/>
      <c r="X2" s="35"/>
      <c r="Y2" s="37"/>
      <c r="Z2" s="35"/>
      <c r="AA2" s="35"/>
      <c r="AB2" s="35"/>
      <c r="AC2" s="37"/>
      <c r="AD2" s="37"/>
      <c r="AE2" s="37"/>
      <c r="AG2" s="34"/>
      <c r="AH2" s="34"/>
      <c r="AI2" s="34"/>
      <c r="AJ2" s="34"/>
      <c r="AK2" s="34"/>
    </row>
    <row r="3" spans="1:37" ht="12.75">
      <c r="A3" s="38"/>
      <c r="B3" s="39" t="s">
        <v>34</v>
      </c>
      <c r="C3" s="39" t="s">
        <v>35</v>
      </c>
      <c r="D3" s="39" t="s">
        <v>36</v>
      </c>
      <c r="E3" s="39" t="s">
        <v>37</v>
      </c>
      <c r="F3" s="39" t="s">
        <v>38</v>
      </c>
      <c r="G3" s="39" t="s">
        <v>39</v>
      </c>
      <c r="H3" s="39" t="s">
        <v>40</v>
      </c>
      <c r="I3" s="39" t="s">
        <v>41</v>
      </c>
      <c r="J3" s="39" t="s">
        <v>42</v>
      </c>
      <c r="K3" s="39" t="s">
        <v>43</v>
      </c>
      <c r="L3" s="39" t="s">
        <v>44</v>
      </c>
      <c r="M3" s="39" t="s">
        <v>45</v>
      </c>
      <c r="N3" s="39" t="s">
        <v>46</v>
      </c>
      <c r="O3" s="39" t="s">
        <v>47</v>
      </c>
      <c r="P3" s="39" t="s">
        <v>48</v>
      </c>
      <c r="Q3" s="39" t="s">
        <v>32</v>
      </c>
      <c r="R3" s="39" t="s">
        <v>31</v>
      </c>
      <c r="S3" s="39" t="s">
        <v>30</v>
      </c>
      <c r="T3" s="39" t="s">
        <v>29</v>
      </c>
      <c r="U3" s="39" t="s">
        <v>28</v>
      </c>
      <c r="V3" s="40" t="s">
        <v>27</v>
      </c>
      <c r="W3" s="40" t="s">
        <v>26</v>
      </c>
      <c r="X3" s="40" t="s">
        <v>25</v>
      </c>
      <c r="Y3" s="40" t="s">
        <v>24</v>
      </c>
      <c r="Z3" s="40" t="s">
        <v>50</v>
      </c>
      <c r="AA3" s="40" t="s">
        <v>63</v>
      </c>
      <c r="AB3" s="40" t="s">
        <v>65</v>
      </c>
      <c r="AC3" s="40" t="s">
        <v>71</v>
      </c>
      <c r="AD3" s="40" t="s">
        <v>79</v>
      </c>
      <c r="AE3" s="40" t="s">
        <v>83</v>
      </c>
      <c r="AG3" s="34"/>
      <c r="AH3" s="34"/>
      <c r="AI3" s="34"/>
      <c r="AJ3" s="34"/>
      <c r="AK3" s="34"/>
    </row>
    <row r="4" spans="1:37" ht="12.75">
      <c r="A4" s="41" t="s">
        <v>68</v>
      </c>
      <c r="B4" s="42">
        <v>446045</v>
      </c>
      <c r="C4" s="42">
        <v>451480</v>
      </c>
      <c r="D4" s="42">
        <v>456592</v>
      </c>
      <c r="E4" s="42">
        <v>452419</v>
      </c>
      <c r="F4" s="42">
        <v>468587</v>
      </c>
      <c r="G4" s="42">
        <v>478763</v>
      </c>
      <c r="H4" s="42">
        <v>475230</v>
      </c>
      <c r="I4" s="42">
        <v>476878</v>
      </c>
      <c r="J4" s="42">
        <v>500625</v>
      </c>
      <c r="K4" s="42">
        <v>514985</v>
      </c>
      <c r="L4" s="42">
        <v>518842</v>
      </c>
      <c r="M4" s="42">
        <v>528386</v>
      </c>
      <c r="N4" s="42">
        <v>536395</v>
      </c>
      <c r="O4" s="42">
        <v>516140</v>
      </c>
      <c r="P4" s="42">
        <v>521384</v>
      </c>
      <c r="Q4" s="42">
        <f>SUM(Q8:Q34)</f>
        <v>531978</v>
      </c>
      <c r="R4" s="42">
        <f aca="true" t="shared" si="0" ref="R4:AE4">SUM(R8:R34)</f>
        <v>544630</v>
      </c>
      <c r="S4" s="42">
        <f t="shared" si="0"/>
        <v>546640</v>
      </c>
      <c r="T4" s="42">
        <f t="shared" si="0"/>
        <v>552837</v>
      </c>
      <c r="U4" s="42">
        <f t="shared" si="0"/>
        <v>552954</v>
      </c>
      <c r="V4" s="42">
        <f t="shared" si="0"/>
        <v>533363</v>
      </c>
      <c r="W4" s="42">
        <f>SUM(W8:W34)+V8</f>
        <v>511393</v>
      </c>
      <c r="X4" s="42">
        <f t="shared" si="0"/>
        <v>492798</v>
      </c>
      <c r="Y4" s="42">
        <f>SUM(Y8:Y34)+X8</f>
        <v>495265</v>
      </c>
      <c r="Z4" s="42">
        <f>SUM(Z8:Z34)+Y31</f>
        <v>496253</v>
      </c>
      <c r="AA4" s="42">
        <f t="shared" si="0"/>
        <v>494351</v>
      </c>
      <c r="AB4" s="42">
        <f t="shared" si="0"/>
        <v>496366</v>
      </c>
      <c r="AC4" s="42">
        <f t="shared" si="0"/>
        <v>463376</v>
      </c>
      <c r="AD4" s="42">
        <f t="shared" si="0"/>
        <v>475413</v>
      </c>
      <c r="AE4" s="42">
        <f t="shared" si="0"/>
        <v>483593</v>
      </c>
      <c r="AF4" s="43"/>
      <c r="AG4" s="106"/>
      <c r="AH4" s="34"/>
      <c r="AI4" s="34"/>
      <c r="AJ4" s="34"/>
      <c r="AK4" s="34"/>
    </row>
    <row r="5" spans="1:31" ht="12.75">
      <c r="A5" s="44" t="s">
        <v>61</v>
      </c>
      <c r="B5" s="45">
        <v>421912578</v>
      </c>
      <c r="C5" s="45">
        <v>423104986</v>
      </c>
      <c r="D5" s="45">
        <v>423960534</v>
      </c>
      <c r="E5" s="45">
        <v>424641798</v>
      </c>
      <c r="F5" s="45">
        <v>425273491</v>
      </c>
      <c r="G5" s="45">
        <v>427482962</v>
      </c>
      <c r="H5" s="45">
        <v>427998269</v>
      </c>
      <c r="I5" s="45">
        <v>428473834</v>
      </c>
      <c r="J5" s="45">
        <v>429240746</v>
      </c>
      <c r="K5" s="45">
        <v>429723142</v>
      </c>
      <c r="L5" s="45">
        <v>431190184</v>
      </c>
      <c r="M5" s="45">
        <v>432762039</v>
      </c>
      <c r="N5" s="45">
        <v>434416272</v>
      </c>
      <c r="O5" s="45">
        <v>435816236</v>
      </c>
      <c r="P5" s="45">
        <v>437227496</v>
      </c>
      <c r="Q5" s="45">
        <v>438725386</v>
      </c>
      <c r="R5" s="45">
        <v>440047892</v>
      </c>
      <c r="S5" s="45">
        <v>440660421</v>
      </c>
      <c r="T5" s="45">
        <v>439942305</v>
      </c>
      <c r="U5" s="45">
        <v>440552661</v>
      </c>
      <c r="V5" s="45">
        <v>441257711</v>
      </c>
      <c r="W5" s="45">
        <v>442883888</v>
      </c>
      <c r="X5" s="45">
        <v>443666812</v>
      </c>
      <c r="Y5" s="45">
        <v>444802830</v>
      </c>
      <c r="Z5" s="45">
        <v>445534430</v>
      </c>
      <c r="AA5" s="45">
        <v>446208557</v>
      </c>
      <c r="AB5" s="46">
        <v>446446444</v>
      </c>
      <c r="AC5" s="46">
        <v>447319916</v>
      </c>
      <c r="AD5" s="46">
        <v>447073916</v>
      </c>
      <c r="AE5" s="46">
        <v>446820419</v>
      </c>
    </row>
    <row r="6" spans="1:31" s="48" customFormat="1" ht="12.75">
      <c r="A6" s="47" t="s">
        <v>60</v>
      </c>
      <c r="B6" s="109">
        <v>105.719768326035</v>
      </c>
      <c r="C6" s="109">
        <v>106.706376653288</v>
      </c>
      <c r="D6" s="109">
        <v>107.696816892867</v>
      </c>
      <c r="E6" s="109">
        <v>106.541325449079</v>
      </c>
      <c r="F6" s="109">
        <v>110.18485984117</v>
      </c>
      <c r="G6" s="109">
        <v>111.995808618918</v>
      </c>
      <c r="H6" s="109">
        <v>111.035495800101</v>
      </c>
      <c r="I6" s="109">
        <v>111.296877932574</v>
      </c>
      <c r="J6" s="109">
        <v>116.630353633762</v>
      </c>
      <c r="K6" s="109">
        <v>119.841113886298</v>
      </c>
      <c r="L6" s="109">
        <v>120.327878335932</v>
      </c>
      <c r="M6" s="109">
        <v>122.096198922845</v>
      </c>
      <c r="N6" s="109">
        <v>123.474886778643</v>
      </c>
      <c r="O6" s="109">
        <v>118.430649747523</v>
      </c>
      <c r="P6" s="109">
        <v>119.247761124337</v>
      </c>
      <c r="Q6" s="109">
        <f>Q4/Q5*100000</f>
        <v>121.25534946819786</v>
      </c>
      <c r="R6" s="109">
        <f aca="true" t="shared" si="1" ref="R6:AE6">R4/R5*100000</f>
        <v>123.7660740799549</v>
      </c>
      <c r="S6" s="109">
        <f t="shared" si="1"/>
        <v>124.05016968837326</v>
      </c>
      <c r="T6" s="109">
        <f t="shared" si="1"/>
        <v>125.66125005868668</v>
      </c>
      <c r="U6" s="109">
        <f t="shared" si="1"/>
        <v>125.513712423133</v>
      </c>
      <c r="V6" s="109">
        <f t="shared" si="1"/>
        <v>120.87335511741345</v>
      </c>
      <c r="W6" s="109">
        <f t="shared" si="1"/>
        <v>115.46886528416675</v>
      </c>
      <c r="X6" s="109">
        <f t="shared" si="1"/>
        <v>111.07389299157224</v>
      </c>
      <c r="Y6" s="109">
        <f t="shared" si="1"/>
        <v>111.34484013961871</v>
      </c>
      <c r="Z6" s="109">
        <f t="shared" si="1"/>
        <v>111.38375994869801</v>
      </c>
      <c r="AA6" s="109">
        <f t="shared" si="1"/>
        <v>110.78922451054653</v>
      </c>
      <c r="AB6" s="109">
        <f t="shared" si="1"/>
        <v>111.18153289625036</v>
      </c>
      <c r="AC6" s="109">
        <f t="shared" si="1"/>
        <v>103.58939618507843</v>
      </c>
      <c r="AD6" s="109">
        <f t="shared" si="1"/>
        <v>106.33879163730948</v>
      </c>
      <c r="AE6" s="109">
        <f t="shared" si="1"/>
        <v>108.22983450091613</v>
      </c>
    </row>
    <row r="7" spans="1:31" s="48" customFormat="1" ht="12.75">
      <c r="A7" s="1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  <c r="Z7" s="50"/>
      <c r="AA7" s="50"/>
      <c r="AB7" s="51"/>
      <c r="AC7" s="52"/>
      <c r="AD7" s="52"/>
      <c r="AE7" s="49"/>
    </row>
    <row r="8" spans="1:31" ht="12.75">
      <c r="A8" s="15" t="s">
        <v>70</v>
      </c>
      <c r="B8" s="53">
        <v>7255</v>
      </c>
      <c r="C8" s="53">
        <v>7623</v>
      </c>
      <c r="D8" s="53">
        <v>7478</v>
      </c>
      <c r="E8" s="53">
        <v>7546</v>
      </c>
      <c r="F8" s="53">
        <v>8156</v>
      </c>
      <c r="G8" s="53">
        <v>8176</v>
      </c>
      <c r="H8" s="53">
        <v>7889</v>
      </c>
      <c r="I8" s="53">
        <v>8688</v>
      </c>
      <c r="J8" s="53">
        <v>8544</v>
      </c>
      <c r="K8" s="53">
        <v>8605</v>
      </c>
      <c r="L8" s="53">
        <v>9308</v>
      </c>
      <c r="M8" s="53">
        <v>9249</v>
      </c>
      <c r="N8" s="53">
        <v>9330</v>
      </c>
      <c r="O8" s="53">
        <v>9573</v>
      </c>
      <c r="P8" s="53">
        <v>9950</v>
      </c>
      <c r="Q8" s="53">
        <v>9811</v>
      </c>
      <c r="R8" s="53">
        <v>10126</v>
      </c>
      <c r="S8" s="53">
        <v>10526</v>
      </c>
      <c r="T8" s="53">
        <v>11040</v>
      </c>
      <c r="U8" s="53">
        <v>11183</v>
      </c>
      <c r="V8" s="53">
        <v>11818</v>
      </c>
      <c r="W8" s="53" t="s">
        <v>62</v>
      </c>
      <c r="X8" s="53">
        <v>10994</v>
      </c>
      <c r="Y8" s="53" t="s">
        <v>62</v>
      </c>
      <c r="Z8" s="53">
        <v>10471</v>
      </c>
      <c r="AA8" s="53">
        <v>10261</v>
      </c>
      <c r="AB8" s="53">
        <v>10794</v>
      </c>
      <c r="AC8" s="53">
        <v>10357</v>
      </c>
      <c r="AD8" s="53">
        <v>10769</v>
      </c>
      <c r="AE8" s="53">
        <v>11050</v>
      </c>
    </row>
    <row r="9" spans="1:34" ht="12.75">
      <c r="A9" s="19" t="s">
        <v>23</v>
      </c>
      <c r="B9" s="54">
        <v>8688</v>
      </c>
      <c r="C9" s="54">
        <v>8364</v>
      </c>
      <c r="D9" s="54">
        <v>9045</v>
      </c>
      <c r="E9" s="54">
        <v>10900</v>
      </c>
      <c r="F9" s="54">
        <v>11847</v>
      </c>
      <c r="G9" s="54">
        <v>10779</v>
      </c>
      <c r="H9" s="54">
        <v>10787</v>
      </c>
      <c r="I9" s="54">
        <v>9424</v>
      </c>
      <c r="J9" s="54">
        <v>9283</v>
      </c>
      <c r="K9" s="54">
        <v>9607</v>
      </c>
      <c r="L9" s="54">
        <v>10056</v>
      </c>
      <c r="M9" s="54">
        <v>10935</v>
      </c>
      <c r="N9" s="54">
        <v>11399</v>
      </c>
      <c r="O9" s="54">
        <v>11452</v>
      </c>
      <c r="P9" s="54">
        <v>10792</v>
      </c>
      <c r="Q9" s="54">
        <v>9408</v>
      </c>
      <c r="R9" s="54">
        <v>9006</v>
      </c>
      <c r="S9" s="54">
        <v>9379</v>
      </c>
      <c r="T9" s="54">
        <v>9885</v>
      </c>
      <c r="U9" s="54">
        <v>9493</v>
      </c>
      <c r="V9" s="54">
        <v>8834</v>
      </c>
      <c r="W9" s="54">
        <v>7870</v>
      </c>
      <c r="X9" s="54">
        <v>7408</v>
      </c>
      <c r="Y9" s="54">
        <v>7345</v>
      </c>
      <c r="Z9" s="55">
        <v>6988</v>
      </c>
      <c r="AA9" s="55">
        <v>6651</v>
      </c>
      <c r="AB9" s="55">
        <v>6448</v>
      </c>
      <c r="AC9" s="55">
        <v>6251</v>
      </c>
      <c r="AD9" s="55">
        <v>5873</v>
      </c>
      <c r="AE9" s="55">
        <v>5577</v>
      </c>
      <c r="AG9" s="56"/>
      <c r="AH9" s="56"/>
    </row>
    <row r="10" spans="1:34" ht="12.75">
      <c r="A10" s="19" t="s">
        <v>49</v>
      </c>
      <c r="B10" s="54">
        <v>16567</v>
      </c>
      <c r="C10" s="54">
        <v>18753</v>
      </c>
      <c r="D10" s="54">
        <v>19508</v>
      </c>
      <c r="E10" s="54">
        <v>20860</v>
      </c>
      <c r="F10" s="54">
        <v>21560</v>
      </c>
      <c r="G10" s="54">
        <v>22085</v>
      </c>
      <c r="H10" s="54">
        <v>23395</v>
      </c>
      <c r="I10" s="54">
        <v>22418</v>
      </c>
      <c r="J10" s="54">
        <v>20971</v>
      </c>
      <c r="K10" s="54">
        <v>16597</v>
      </c>
      <c r="L10" s="54">
        <v>17180</v>
      </c>
      <c r="M10" s="54">
        <v>18303</v>
      </c>
      <c r="N10" s="54">
        <v>19003</v>
      </c>
      <c r="O10" s="54">
        <v>18904</v>
      </c>
      <c r="P10" s="54">
        <v>19110</v>
      </c>
      <c r="Q10" s="54">
        <v>20502</v>
      </c>
      <c r="R10" s="54">
        <v>21853</v>
      </c>
      <c r="S10" s="54">
        <v>21900</v>
      </c>
      <c r="T10" s="54">
        <v>23170</v>
      </c>
      <c r="U10" s="54">
        <v>22644</v>
      </c>
      <c r="V10" s="54">
        <v>16645</v>
      </c>
      <c r="W10" s="54">
        <v>18658</v>
      </c>
      <c r="X10" s="54">
        <v>20866</v>
      </c>
      <c r="Y10" s="54">
        <v>22481</v>
      </c>
      <c r="Z10" s="55">
        <v>22159</v>
      </c>
      <c r="AA10" s="55">
        <v>21577</v>
      </c>
      <c r="AB10" s="55">
        <v>21048</v>
      </c>
      <c r="AC10" s="55">
        <v>19286</v>
      </c>
      <c r="AD10" s="55">
        <v>18748</v>
      </c>
      <c r="AE10" s="55">
        <v>19052</v>
      </c>
      <c r="AG10" s="56"/>
      <c r="AH10" s="56"/>
    </row>
    <row r="11" spans="1:34" ht="12.75">
      <c r="A11" s="19" t="s">
        <v>22</v>
      </c>
      <c r="B11" s="54">
        <v>3370</v>
      </c>
      <c r="C11" s="54">
        <v>3508</v>
      </c>
      <c r="D11" s="54">
        <v>3421</v>
      </c>
      <c r="E11" s="54">
        <v>3194</v>
      </c>
      <c r="F11" s="54">
        <v>3170</v>
      </c>
      <c r="G11" s="54">
        <v>3422</v>
      </c>
      <c r="H11" s="54">
        <v>3477</v>
      </c>
      <c r="I11" s="54">
        <v>3382</v>
      </c>
      <c r="J11" s="54">
        <v>3236</v>
      </c>
      <c r="K11" s="54">
        <v>3435</v>
      </c>
      <c r="L11" s="54">
        <v>3641</v>
      </c>
      <c r="M11" s="54">
        <v>3767</v>
      </c>
      <c r="N11" s="54">
        <v>4041</v>
      </c>
      <c r="O11" s="54">
        <v>3932</v>
      </c>
      <c r="P11" s="54">
        <v>3646</v>
      </c>
      <c r="Q11" s="54">
        <v>3451</v>
      </c>
      <c r="R11" s="54">
        <v>3721</v>
      </c>
      <c r="S11" s="54">
        <v>3944</v>
      </c>
      <c r="T11" s="54">
        <v>3947</v>
      </c>
      <c r="U11" s="54">
        <v>3829</v>
      </c>
      <c r="V11" s="54">
        <v>4091</v>
      </c>
      <c r="W11" s="54">
        <v>3583</v>
      </c>
      <c r="X11" s="54">
        <v>3203</v>
      </c>
      <c r="Y11" s="54">
        <v>3408</v>
      </c>
      <c r="Z11" s="55">
        <v>3418</v>
      </c>
      <c r="AA11" s="55">
        <v>3635</v>
      </c>
      <c r="AB11" s="55">
        <v>3920</v>
      </c>
      <c r="AC11" s="55">
        <v>4166</v>
      </c>
      <c r="AD11" s="55">
        <v>4222</v>
      </c>
      <c r="AE11" s="55">
        <v>4208</v>
      </c>
      <c r="AG11" s="56"/>
      <c r="AH11" s="56"/>
    </row>
    <row r="12" spans="1:34" ht="12.75">
      <c r="A12" s="19" t="s">
        <v>33</v>
      </c>
      <c r="B12" s="54">
        <v>59833</v>
      </c>
      <c r="C12" s="54">
        <v>60289</v>
      </c>
      <c r="D12" s="54">
        <v>61108</v>
      </c>
      <c r="E12" s="54">
        <v>64680</v>
      </c>
      <c r="F12" s="54">
        <v>68029</v>
      </c>
      <c r="G12" s="54">
        <v>69917</v>
      </c>
      <c r="H12" s="54">
        <v>69214</v>
      </c>
      <c r="I12" s="54">
        <v>70252</v>
      </c>
      <c r="J12" s="54">
        <v>70203</v>
      </c>
      <c r="K12" s="54">
        <v>75025</v>
      </c>
      <c r="L12" s="54">
        <v>79183</v>
      </c>
      <c r="M12" s="54">
        <v>79329</v>
      </c>
      <c r="N12" s="54">
        <v>79519</v>
      </c>
      <c r="O12" s="54">
        <v>77166</v>
      </c>
      <c r="P12" s="54">
        <v>73319</v>
      </c>
      <c r="Q12" s="54">
        <v>73793</v>
      </c>
      <c r="R12" s="54">
        <v>72295</v>
      </c>
      <c r="S12" s="54">
        <v>70827</v>
      </c>
      <c r="T12" s="54">
        <v>69543</v>
      </c>
      <c r="U12" s="54">
        <v>68533</v>
      </c>
      <c r="V12" s="54">
        <v>66221</v>
      </c>
      <c r="W12" s="54">
        <v>63228</v>
      </c>
      <c r="X12" s="54">
        <v>63020</v>
      </c>
      <c r="Y12" s="54">
        <v>64291</v>
      </c>
      <c r="Z12" s="55">
        <v>65841</v>
      </c>
      <c r="AA12" s="55">
        <v>65762</v>
      </c>
      <c r="AB12" s="55">
        <v>63146</v>
      </c>
      <c r="AC12" s="55">
        <v>59585</v>
      </c>
      <c r="AD12" s="55">
        <v>57525</v>
      </c>
      <c r="AE12" s="55">
        <v>57465</v>
      </c>
      <c r="AG12" s="56"/>
      <c r="AH12" s="56"/>
    </row>
    <row r="13" spans="1:34" ht="12.75">
      <c r="A13" s="19" t="s">
        <v>21</v>
      </c>
      <c r="B13" s="54">
        <v>4514</v>
      </c>
      <c r="C13" s="54">
        <v>4518</v>
      </c>
      <c r="D13" s="54">
        <v>4401</v>
      </c>
      <c r="E13" s="54">
        <v>4224</v>
      </c>
      <c r="F13" s="54">
        <v>4638</v>
      </c>
      <c r="G13" s="54">
        <v>4791</v>
      </c>
      <c r="H13" s="54">
        <v>4379</v>
      </c>
      <c r="I13" s="54">
        <v>4679</v>
      </c>
      <c r="J13" s="54">
        <v>4803</v>
      </c>
      <c r="K13" s="54">
        <v>4775</v>
      </c>
      <c r="L13" s="54">
        <v>4352</v>
      </c>
      <c r="M13" s="54">
        <v>4575</v>
      </c>
      <c r="N13" s="54">
        <v>4410</v>
      </c>
      <c r="O13" s="54">
        <v>4310</v>
      </c>
      <c r="P13" s="54">
        <v>3466</v>
      </c>
      <c r="Q13" s="54">
        <v>3656</v>
      </c>
      <c r="R13" s="54">
        <v>3555</v>
      </c>
      <c r="S13" s="54">
        <v>3393</v>
      </c>
      <c r="T13" s="54">
        <v>3400</v>
      </c>
      <c r="U13" s="54">
        <v>3286</v>
      </c>
      <c r="V13" s="54">
        <v>3023</v>
      </c>
      <c r="W13" s="54">
        <v>3034</v>
      </c>
      <c r="X13" s="54">
        <v>2823</v>
      </c>
      <c r="Y13" s="54">
        <v>2864</v>
      </c>
      <c r="Z13" s="55">
        <v>2723</v>
      </c>
      <c r="AA13" s="55">
        <v>2584</v>
      </c>
      <c r="AB13" s="55">
        <v>2487</v>
      </c>
      <c r="AC13" s="55">
        <v>2348</v>
      </c>
      <c r="AD13" s="55">
        <v>2189</v>
      </c>
      <c r="AE13" s="55">
        <v>2073</v>
      </c>
      <c r="AG13" s="56"/>
      <c r="AH13" s="56"/>
    </row>
    <row r="14" spans="1:34" ht="12.75">
      <c r="A14" s="19" t="s">
        <v>20</v>
      </c>
      <c r="B14" s="54">
        <v>2801</v>
      </c>
      <c r="C14" s="54">
        <v>2053</v>
      </c>
      <c r="D14" s="54">
        <v>2032</v>
      </c>
      <c r="E14" s="54">
        <v>2139</v>
      </c>
      <c r="F14" s="54">
        <v>2424</v>
      </c>
      <c r="G14" s="54">
        <v>2620</v>
      </c>
      <c r="H14" s="54">
        <v>2741</v>
      </c>
      <c r="I14" s="54">
        <v>2887</v>
      </c>
      <c r="J14" s="54">
        <v>3025</v>
      </c>
      <c r="K14" s="54">
        <v>3028</v>
      </c>
      <c r="L14" s="54">
        <v>2986</v>
      </c>
      <c r="M14" s="54">
        <v>3138</v>
      </c>
      <c r="N14" s="54">
        <v>3151</v>
      </c>
      <c r="O14" s="54">
        <v>3191</v>
      </c>
      <c r="P14" s="54">
        <v>3321</v>
      </c>
      <c r="Q14" s="54">
        <v>3484</v>
      </c>
      <c r="R14" s="54">
        <v>3868</v>
      </c>
      <c r="S14" s="54">
        <v>4318</v>
      </c>
      <c r="T14" s="54">
        <v>4216</v>
      </c>
      <c r="U14" s="54">
        <v>4287</v>
      </c>
      <c r="V14" s="54">
        <v>4088</v>
      </c>
      <c r="W14" s="54">
        <v>3777</v>
      </c>
      <c r="X14" s="54">
        <v>3755</v>
      </c>
      <c r="Y14" s="54">
        <v>3718</v>
      </c>
      <c r="Z14" s="55">
        <v>3680</v>
      </c>
      <c r="AA14" s="55">
        <v>3962</v>
      </c>
      <c r="AB14" s="55">
        <v>4017</v>
      </c>
      <c r="AC14" s="55">
        <v>3810</v>
      </c>
      <c r="AD14" s="55">
        <v>3806</v>
      </c>
      <c r="AE14" s="55">
        <v>4369</v>
      </c>
      <c r="AG14" s="56"/>
      <c r="AH14" s="56"/>
    </row>
    <row r="15" spans="1:34" ht="12.75">
      <c r="A15" s="19" t="s">
        <v>19</v>
      </c>
      <c r="B15" s="54">
        <v>6867</v>
      </c>
      <c r="C15" s="54">
        <v>5835</v>
      </c>
      <c r="D15" s="54">
        <v>5831</v>
      </c>
      <c r="E15" s="54">
        <v>5270</v>
      </c>
      <c r="F15" s="54">
        <v>5577</v>
      </c>
      <c r="G15" s="54">
        <v>7129</v>
      </c>
      <c r="H15" s="54">
        <v>7525</v>
      </c>
      <c r="I15" s="54">
        <v>8038</v>
      </c>
      <c r="J15" s="54">
        <v>8343</v>
      </c>
      <c r="K15" s="54">
        <v>8284</v>
      </c>
      <c r="L15" s="54">
        <v>8555</v>
      </c>
      <c r="M15" s="54">
        <v>8760</v>
      </c>
      <c r="N15" s="54">
        <v>9871</v>
      </c>
      <c r="O15" s="54">
        <v>10280</v>
      </c>
      <c r="P15" s="54">
        <v>11255</v>
      </c>
      <c r="Q15" s="54">
        <v>11736</v>
      </c>
      <c r="R15" s="54">
        <v>11364</v>
      </c>
      <c r="S15" s="54">
        <v>12349</v>
      </c>
      <c r="T15" s="54">
        <v>12479</v>
      </c>
      <c r="U15" s="54">
        <v>12475</v>
      </c>
      <c r="V15" s="54">
        <v>12693</v>
      </c>
      <c r="W15" s="54">
        <v>11798</v>
      </c>
      <c r="X15" s="54">
        <v>9611</v>
      </c>
      <c r="Y15" s="54">
        <v>9560</v>
      </c>
      <c r="Z15" s="55">
        <v>10011</v>
      </c>
      <c r="AA15" s="55">
        <v>10654</v>
      </c>
      <c r="AB15" s="55">
        <v>10891</v>
      </c>
      <c r="AC15" s="55">
        <v>11379</v>
      </c>
      <c r="AD15" s="55">
        <v>11030</v>
      </c>
      <c r="AE15" s="55">
        <v>10526</v>
      </c>
      <c r="AG15" s="56"/>
      <c r="AH15" s="56"/>
    </row>
    <row r="16" spans="1:34" ht="12.75">
      <c r="A16" s="19" t="s">
        <v>18</v>
      </c>
      <c r="B16" s="54">
        <v>46076</v>
      </c>
      <c r="C16" s="54">
        <v>47144</v>
      </c>
      <c r="D16" s="54">
        <v>44956</v>
      </c>
      <c r="E16" s="54">
        <v>41903</v>
      </c>
      <c r="F16" s="54">
        <v>42756</v>
      </c>
      <c r="G16" s="54">
        <v>44370</v>
      </c>
      <c r="H16" s="54">
        <v>44197</v>
      </c>
      <c r="I16" s="54">
        <v>45104</v>
      </c>
      <c r="J16" s="54">
        <v>47571</v>
      </c>
      <c r="K16" s="54">
        <v>51882</v>
      </c>
      <c r="L16" s="54">
        <v>56096</v>
      </c>
      <c r="M16" s="54">
        <v>59375</v>
      </c>
      <c r="N16" s="54">
        <v>61054</v>
      </c>
      <c r="O16" s="54">
        <v>64021</v>
      </c>
      <c r="P16" s="54">
        <v>67100</v>
      </c>
      <c r="Q16" s="54">
        <v>73558</v>
      </c>
      <c r="R16" s="54">
        <v>76079</v>
      </c>
      <c r="S16" s="54">
        <v>73929</v>
      </c>
      <c r="T16" s="54">
        <v>70472</v>
      </c>
      <c r="U16" s="54">
        <v>68597</v>
      </c>
      <c r="V16" s="54">
        <v>66765</v>
      </c>
      <c r="W16" s="54">
        <v>65017</v>
      </c>
      <c r="X16" s="54">
        <v>61614</v>
      </c>
      <c r="Y16" s="54">
        <v>59589</v>
      </c>
      <c r="Z16" s="55">
        <v>58812</v>
      </c>
      <c r="AA16" s="55">
        <v>58883</v>
      </c>
      <c r="AB16" s="55">
        <v>58517</v>
      </c>
      <c r="AC16" s="55">
        <v>55180</v>
      </c>
      <c r="AD16" s="55">
        <v>55097</v>
      </c>
      <c r="AE16" s="55">
        <v>55751</v>
      </c>
      <c r="AG16" s="56"/>
      <c r="AH16" s="56"/>
    </row>
    <row r="17" spans="1:34" ht="12.75">
      <c r="A17" s="19" t="s">
        <v>17</v>
      </c>
      <c r="B17" s="54">
        <v>51134</v>
      </c>
      <c r="C17" s="54">
        <v>53758</v>
      </c>
      <c r="D17" s="54">
        <v>53178</v>
      </c>
      <c r="E17" s="54">
        <v>54014</v>
      </c>
      <c r="F17" s="54">
        <v>54442</v>
      </c>
      <c r="G17" s="54">
        <v>53667</v>
      </c>
      <c r="H17" s="54">
        <v>53948</v>
      </c>
      <c r="I17" s="54">
        <v>48835</v>
      </c>
      <c r="J17" s="54">
        <v>47005</v>
      </c>
      <c r="K17" s="54">
        <v>53463</v>
      </c>
      <c r="L17" s="54">
        <v>55407</v>
      </c>
      <c r="M17" s="54">
        <v>59246</v>
      </c>
      <c r="N17" s="54">
        <v>59197</v>
      </c>
      <c r="O17" s="54">
        <v>59522</v>
      </c>
      <c r="P17" s="54">
        <v>60403</v>
      </c>
      <c r="Q17" s="54">
        <v>62252</v>
      </c>
      <c r="R17" s="54">
        <v>60978</v>
      </c>
      <c r="S17" s="54">
        <v>60544</v>
      </c>
      <c r="T17" s="54">
        <v>64787</v>
      </c>
      <c r="U17" s="54">
        <v>66572</v>
      </c>
      <c r="V17" s="54">
        <v>67075</v>
      </c>
      <c r="W17" s="54">
        <v>66270</v>
      </c>
      <c r="X17" s="54">
        <v>66678</v>
      </c>
      <c r="Y17" s="54">
        <v>68432</v>
      </c>
      <c r="Z17" s="55">
        <v>68974</v>
      </c>
      <c r="AA17" s="55">
        <v>70059</v>
      </c>
      <c r="AB17" s="55">
        <v>70739</v>
      </c>
      <c r="AC17" s="55">
        <v>62543</v>
      </c>
      <c r="AD17" s="55">
        <v>69448</v>
      </c>
      <c r="AE17" s="55">
        <v>72173</v>
      </c>
      <c r="AG17" s="56"/>
      <c r="AH17" s="56"/>
    </row>
    <row r="18" spans="1:34" ht="12.75">
      <c r="A18" s="19" t="s">
        <v>16</v>
      </c>
      <c r="B18" s="54" t="s">
        <v>62</v>
      </c>
      <c r="C18" s="54" t="s">
        <v>62</v>
      </c>
      <c r="D18" s="54" t="s">
        <v>62</v>
      </c>
      <c r="E18" s="54" t="s">
        <v>62</v>
      </c>
      <c r="F18" s="54" t="s">
        <v>62</v>
      </c>
      <c r="G18" s="54" t="s">
        <v>62</v>
      </c>
      <c r="H18" s="54" t="s">
        <v>62</v>
      </c>
      <c r="I18" s="54">
        <v>2623</v>
      </c>
      <c r="J18" s="54">
        <v>2679</v>
      </c>
      <c r="K18" s="54">
        <v>2641</v>
      </c>
      <c r="L18" s="54">
        <v>2803</v>
      </c>
      <c r="M18" s="54">
        <v>3010</v>
      </c>
      <c r="N18" s="54">
        <v>3485</v>
      </c>
      <c r="O18" s="54">
        <v>3833</v>
      </c>
      <c r="P18" s="54">
        <v>4290</v>
      </c>
      <c r="Q18" s="54">
        <v>4734</v>
      </c>
      <c r="R18" s="54">
        <v>4891</v>
      </c>
      <c r="S18" s="54">
        <v>5165</v>
      </c>
      <c r="T18" s="54">
        <v>5084</v>
      </c>
      <c r="U18" s="54">
        <v>4741</v>
      </c>
      <c r="V18" s="54">
        <v>4352</v>
      </c>
      <c r="W18" s="54">
        <v>3763</v>
      </c>
      <c r="X18" s="54">
        <v>3341</v>
      </c>
      <c r="Y18" s="54">
        <v>3108</v>
      </c>
      <c r="Z18" s="55">
        <v>3190</v>
      </c>
      <c r="AA18" s="55">
        <v>3217</v>
      </c>
      <c r="AB18" s="55">
        <v>3533</v>
      </c>
      <c r="AC18" s="55">
        <v>3531</v>
      </c>
      <c r="AD18" s="55">
        <v>3905</v>
      </c>
      <c r="AE18" s="55">
        <v>4091</v>
      </c>
      <c r="AG18" s="56"/>
      <c r="AH18" s="56"/>
    </row>
    <row r="19" spans="1:34" ht="12.75">
      <c r="A19" s="19" t="s">
        <v>15</v>
      </c>
      <c r="B19" s="54">
        <v>51231</v>
      </c>
      <c r="C19" s="54">
        <v>52041</v>
      </c>
      <c r="D19" s="54">
        <v>49102</v>
      </c>
      <c r="E19" s="54">
        <v>48747</v>
      </c>
      <c r="F19" s="54">
        <v>50527</v>
      </c>
      <c r="G19" s="54">
        <v>49173</v>
      </c>
      <c r="H19" s="54">
        <v>52870</v>
      </c>
      <c r="I19" s="54">
        <v>54039</v>
      </c>
      <c r="J19" s="54">
        <v>55751</v>
      </c>
      <c r="K19" s="54">
        <v>55670</v>
      </c>
      <c r="L19" s="54">
        <v>54237</v>
      </c>
      <c r="M19" s="54">
        <v>56068</v>
      </c>
      <c r="N19" s="54">
        <v>59523</v>
      </c>
      <c r="O19" s="54">
        <v>39005</v>
      </c>
      <c r="P19" s="54">
        <v>48693</v>
      </c>
      <c r="Q19" s="54">
        <v>59284</v>
      </c>
      <c r="R19" s="54">
        <v>65598</v>
      </c>
      <c r="S19" s="54">
        <v>69263</v>
      </c>
      <c r="T19" s="54">
        <v>68325</v>
      </c>
      <c r="U19" s="54">
        <v>67102</v>
      </c>
      <c r="V19" s="54">
        <v>63848</v>
      </c>
      <c r="W19" s="54">
        <v>54745</v>
      </c>
      <c r="X19" s="54">
        <v>53410</v>
      </c>
      <c r="Y19" s="54">
        <v>55978</v>
      </c>
      <c r="Z19" s="55">
        <v>59038</v>
      </c>
      <c r="AA19" s="55">
        <v>61131</v>
      </c>
      <c r="AB19" s="55">
        <v>62232</v>
      </c>
      <c r="AC19" s="55">
        <v>54605</v>
      </c>
      <c r="AD19" s="55">
        <v>55349</v>
      </c>
      <c r="AE19" s="55">
        <v>57455</v>
      </c>
      <c r="AG19" s="56"/>
      <c r="AH19" s="56"/>
    </row>
    <row r="20" spans="1:34" ht="12.75">
      <c r="A20" s="19" t="s">
        <v>14</v>
      </c>
      <c r="B20" s="54">
        <v>194</v>
      </c>
      <c r="C20" s="54">
        <v>184</v>
      </c>
      <c r="D20" s="54">
        <v>202</v>
      </c>
      <c r="E20" s="54">
        <v>235</v>
      </c>
      <c r="F20" s="54">
        <v>263</v>
      </c>
      <c r="G20" s="54">
        <v>226</v>
      </c>
      <c r="H20" s="54">
        <v>247</v>
      </c>
      <c r="I20" s="54">
        <v>287</v>
      </c>
      <c r="J20" s="54">
        <v>369</v>
      </c>
      <c r="K20" s="54">
        <v>351</v>
      </c>
      <c r="L20" s="54">
        <v>355</v>
      </c>
      <c r="M20" s="54">
        <v>546</v>
      </c>
      <c r="N20" s="54">
        <v>536</v>
      </c>
      <c r="O20" s="54">
        <v>599</v>
      </c>
      <c r="P20" s="54">
        <v>646</v>
      </c>
      <c r="Q20" s="54">
        <v>652</v>
      </c>
      <c r="R20" s="54">
        <v>578</v>
      </c>
      <c r="S20" s="54">
        <v>636</v>
      </c>
      <c r="T20" s="54">
        <v>622</v>
      </c>
      <c r="U20" s="54">
        <v>678</v>
      </c>
      <c r="V20" s="54">
        <v>553</v>
      </c>
      <c r="W20" s="54">
        <v>532</v>
      </c>
      <c r="X20" s="54">
        <v>547</v>
      </c>
      <c r="Y20" s="54">
        <v>586</v>
      </c>
      <c r="Z20" s="55">
        <v>592</v>
      </c>
      <c r="AA20" s="55">
        <v>619</v>
      </c>
      <c r="AB20" s="55">
        <v>759</v>
      </c>
      <c r="AC20" s="55">
        <v>601</v>
      </c>
      <c r="AD20" s="55">
        <v>795</v>
      </c>
      <c r="AE20" s="55">
        <v>958</v>
      </c>
      <c r="AG20" s="56"/>
      <c r="AH20" s="56"/>
    </row>
    <row r="21" spans="1:34" ht="12.75">
      <c r="A21" s="19" t="s">
        <v>13</v>
      </c>
      <c r="B21" s="54" t="s">
        <v>62</v>
      </c>
      <c r="C21" s="54" t="s">
        <v>62</v>
      </c>
      <c r="D21" s="54">
        <v>9457</v>
      </c>
      <c r="E21" s="54">
        <v>10316</v>
      </c>
      <c r="F21" s="54">
        <v>12736</v>
      </c>
      <c r="G21" s="54">
        <v>10070</v>
      </c>
      <c r="H21" s="54">
        <v>8815</v>
      </c>
      <c r="I21" s="54">
        <v>8831</v>
      </c>
      <c r="J21" s="54">
        <v>8673</v>
      </c>
      <c r="K21" s="54">
        <v>8358</v>
      </c>
      <c r="L21" s="54">
        <v>8222</v>
      </c>
      <c r="M21" s="54">
        <v>7666</v>
      </c>
      <c r="N21" s="54">
        <v>6998</v>
      </c>
      <c r="O21" s="54">
        <v>6636</v>
      </c>
      <c r="P21" s="54">
        <v>6548</v>
      </c>
      <c r="Q21" s="54">
        <v>6548</v>
      </c>
      <c r="R21" s="54">
        <v>7055</v>
      </c>
      <c r="S21" s="54">
        <v>6780</v>
      </c>
      <c r="T21" s="54">
        <v>6561</v>
      </c>
      <c r="U21" s="54">
        <v>6117</v>
      </c>
      <c r="V21" s="54">
        <v>5136</v>
      </c>
      <c r="W21" s="54">
        <v>4745</v>
      </c>
      <c r="X21" s="54">
        <v>4409</v>
      </c>
      <c r="Y21" s="54">
        <v>4243</v>
      </c>
      <c r="Z21" s="55">
        <v>3765</v>
      </c>
      <c r="AA21" s="55">
        <v>3522</v>
      </c>
      <c r="AB21" s="55">
        <v>3414</v>
      </c>
      <c r="AC21" s="55">
        <v>3104</v>
      </c>
      <c r="AD21" s="55">
        <v>3183</v>
      </c>
      <c r="AE21" s="55">
        <v>3229</v>
      </c>
      <c r="AG21" s="56"/>
      <c r="AH21" s="56"/>
    </row>
    <row r="22" spans="1:34" ht="12.75">
      <c r="A22" s="19" t="s">
        <v>12</v>
      </c>
      <c r="B22" s="54">
        <v>10324</v>
      </c>
      <c r="C22" s="54">
        <v>11776</v>
      </c>
      <c r="D22" s="54">
        <v>13228</v>
      </c>
      <c r="E22" s="54">
        <v>11980</v>
      </c>
      <c r="F22" s="54">
        <v>13205</v>
      </c>
      <c r="G22" s="54">
        <v>13813</v>
      </c>
      <c r="H22" s="54">
        <v>14207</v>
      </c>
      <c r="I22" s="54">
        <v>8667</v>
      </c>
      <c r="J22" s="54">
        <v>10750</v>
      </c>
      <c r="K22" s="54">
        <v>11345</v>
      </c>
      <c r="L22" s="54">
        <v>8957</v>
      </c>
      <c r="M22" s="54">
        <v>7838</v>
      </c>
      <c r="N22" s="54">
        <v>7951</v>
      </c>
      <c r="O22" s="54">
        <v>7982</v>
      </c>
      <c r="P22" s="54">
        <v>7770</v>
      </c>
      <c r="Q22" s="54">
        <v>8000</v>
      </c>
      <c r="R22" s="54">
        <v>8655</v>
      </c>
      <c r="S22" s="54">
        <v>9139</v>
      </c>
      <c r="T22" s="54">
        <v>9920</v>
      </c>
      <c r="U22" s="54">
        <v>9729</v>
      </c>
      <c r="V22" s="54">
        <v>9261</v>
      </c>
      <c r="W22" s="54">
        <v>8636</v>
      </c>
      <c r="X22" s="54">
        <v>7355</v>
      </c>
      <c r="Y22" s="54">
        <v>6815</v>
      </c>
      <c r="Z22" s="55">
        <v>6599</v>
      </c>
      <c r="AA22" s="55">
        <v>6485</v>
      </c>
      <c r="AB22" s="55">
        <v>6138</v>
      </c>
      <c r="AC22" s="55">
        <v>5320</v>
      </c>
      <c r="AD22" s="55">
        <v>5086</v>
      </c>
      <c r="AE22" s="55">
        <v>4973</v>
      </c>
      <c r="AG22" s="56"/>
      <c r="AH22" s="56"/>
    </row>
    <row r="23" spans="1:34" ht="12.75">
      <c r="A23" s="19" t="s">
        <v>11</v>
      </c>
      <c r="B23" s="54">
        <v>418</v>
      </c>
      <c r="C23" s="54">
        <v>452</v>
      </c>
      <c r="D23" s="54">
        <v>453</v>
      </c>
      <c r="E23" s="54">
        <v>427</v>
      </c>
      <c r="F23" s="54">
        <v>443</v>
      </c>
      <c r="G23" s="54">
        <v>392</v>
      </c>
      <c r="H23" s="54">
        <v>386</v>
      </c>
      <c r="I23" s="54">
        <v>400</v>
      </c>
      <c r="J23" s="54">
        <v>341</v>
      </c>
      <c r="K23" s="54">
        <v>391</v>
      </c>
      <c r="L23" s="54">
        <v>455</v>
      </c>
      <c r="M23" s="54">
        <v>577</v>
      </c>
      <c r="N23" s="54">
        <v>735</v>
      </c>
      <c r="O23" s="54">
        <v>738</v>
      </c>
      <c r="P23" s="54">
        <v>666</v>
      </c>
      <c r="Q23" s="54">
        <v>762</v>
      </c>
      <c r="R23" s="54">
        <v>702</v>
      </c>
      <c r="S23" s="54">
        <v>681</v>
      </c>
      <c r="T23" s="54">
        <v>637</v>
      </c>
      <c r="U23" s="54">
        <v>666</v>
      </c>
      <c r="V23" s="54">
        <v>656</v>
      </c>
      <c r="W23" s="54">
        <v>626</v>
      </c>
      <c r="X23" s="54">
        <v>691</v>
      </c>
      <c r="Y23" s="54">
        <v>724</v>
      </c>
      <c r="Z23" s="55">
        <v>684</v>
      </c>
      <c r="AA23" s="55">
        <v>656</v>
      </c>
      <c r="AB23" s="55">
        <v>594</v>
      </c>
      <c r="AC23" s="55">
        <v>557</v>
      </c>
      <c r="AD23" s="55">
        <v>617</v>
      </c>
      <c r="AE23" s="55">
        <v>705</v>
      </c>
      <c r="AG23" s="56"/>
      <c r="AH23" s="56"/>
    </row>
    <row r="24" spans="1:34" ht="12.75">
      <c r="A24" s="19" t="s">
        <v>10</v>
      </c>
      <c r="B24" s="54">
        <v>13196</v>
      </c>
      <c r="C24" s="54">
        <v>12697</v>
      </c>
      <c r="D24" s="54">
        <v>12455</v>
      </c>
      <c r="E24" s="54">
        <v>12763</v>
      </c>
      <c r="F24" s="54">
        <v>13405</v>
      </c>
      <c r="G24" s="54">
        <v>14366</v>
      </c>
      <c r="H24" s="54">
        <v>15110</v>
      </c>
      <c r="I24" s="54">
        <v>15539</v>
      </c>
      <c r="J24" s="54">
        <v>17275</v>
      </c>
      <c r="K24" s="54">
        <v>17838</v>
      </c>
      <c r="L24" s="54">
        <v>16507</v>
      </c>
      <c r="M24" s="54">
        <v>16543</v>
      </c>
      <c r="N24" s="54">
        <v>15720</v>
      </c>
      <c r="O24" s="54">
        <v>14740</v>
      </c>
      <c r="P24" s="54">
        <v>14743</v>
      </c>
      <c r="Q24" s="54">
        <v>14743</v>
      </c>
      <c r="R24" s="54">
        <v>15432</v>
      </c>
      <c r="S24" s="54">
        <v>16328</v>
      </c>
      <c r="T24" s="54">
        <v>17210</v>
      </c>
      <c r="U24" s="54">
        <v>17179</v>
      </c>
      <c r="V24" s="54">
        <v>17841</v>
      </c>
      <c r="W24" s="54">
        <v>17890</v>
      </c>
      <c r="X24" s="54">
        <v>17449</v>
      </c>
      <c r="Y24" s="54">
        <v>17658</v>
      </c>
      <c r="Z24" s="55">
        <v>17343</v>
      </c>
      <c r="AA24" s="55">
        <v>16303</v>
      </c>
      <c r="AB24" s="55">
        <v>16334</v>
      </c>
      <c r="AC24" s="55">
        <v>16752</v>
      </c>
      <c r="AD24" s="55">
        <v>18623</v>
      </c>
      <c r="AE24" s="55">
        <v>19347</v>
      </c>
      <c r="AG24" s="56"/>
      <c r="AH24" s="56"/>
    </row>
    <row r="25" spans="1:34" ht="12.75">
      <c r="A25" s="19" t="s">
        <v>9</v>
      </c>
      <c r="B25" s="54" t="s">
        <v>62</v>
      </c>
      <c r="C25" s="54">
        <v>204</v>
      </c>
      <c r="D25" s="54">
        <v>196</v>
      </c>
      <c r="E25" s="54">
        <v>189</v>
      </c>
      <c r="F25" s="54">
        <v>254</v>
      </c>
      <c r="G25" s="54">
        <v>260</v>
      </c>
      <c r="H25" s="54">
        <v>230</v>
      </c>
      <c r="I25" s="54">
        <v>246</v>
      </c>
      <c r="J25" s="54">
        <v>257</v>
      </c>
      <c r="K25" s="54">
        <v>283</v>
      </c>
      <c r="L25" s="54">
        <v>278</v>
      </c>
      <c r="M25" s="54">
        <v>298</v>
      </c>
      <c r="N25" s="54">
        <v>294</v>
      </c>
      <c r="O25" s="54">
        <v>375</v>
      </c>
      <c r="P25" s="54">
        <v>382</v>
      </c>
      <c r="Q25" s="54">
        <v>662</v>
      </c>
      <c r="R25" s="54">
        <v>494</v>
      </c>
      <c r="S25" s="54">
        <v>584</v>
      </c>
      <c r="T25" s="54">
        <v>584</v>
      </c>
      <c r="U25" s="54">
        <v>585</v>
      </c>
      <c r="V25" s="54">
        <v>615</v>
      </c>
      <c r="W25" s="54">
        <v>581</v>
      </c>
      <c r="X25" s="54">
        <v>569</v>
      </c>
      <c r="Y25" s="54">
        <v>553</v>
      </c>
      <c r="Z25" s="55">
        <v>591</v>
      </c>
      <c r="AA25" s="55">
        <v>635</v>
      </c>
      <c r="AB25" s="55">
        <v>754</v>
      </c>
      <c r="AC25" s="55">
        <v>864</v>
      </c>
      <c r="AD25" s="55">
        <v>614</v>
      </c>
      <c r="AE25" s="55">
        <v>559</v>
      </c>
      <c r="AG25" s="56"/>
      <c r="AH25" s="56"/>
    </row>
    <row r="26" spans="1:34" ht="12.75">
      <c r="A26" s="19" t="s">
        <v>8</v>
      </c>
      <c r="B26" s="54">
        <v>8631</v>
      </c>
      <c r="C26" s="54">
        <v>9298</v>
      </c>
      <c r="D26" s="54">
        <v>10777</v>
      </c>
      <c r="E26" s="54">
        <v>12348</v>
      </c>
      <c r="F26" s="54">
        <v>12418</v>
      </c>
      <c r="G26" s="54">
        <v>12593</v>
      </c>
      <c r="H26" s="54">
        <v>12813</v>
      </c>
      <c r="I26" s="54">
        <v>12700</v>
      </c>
      <c r="J26" s="54">
        <v>13743</v>
      </c>
      <c r="K26" s="54">
        <v>14137</v>
      </c>
      <c r="L26" s="54">
        <v>15189</v>
      </c>
      <c r="M26" s="54">
        <v>17376</v>
      </c>
      <c r="N26" s="54">
        <v>17860</v>
      </c>
      <c r="O26" s="54">
        <v>16536</v>
      </c>
      <c r="P26" s="54">
        <v>15540</v>
      </c>
      <c r="Q26" s="54">
        <v>14610</v>
      </c>
      <c r="R26" s="54">
        <v>14364</v>
      </c>
      <c r="S26" s="54">
        <v>14368</v>
      </c>
      <c r="T26" s="54">
        <v>13969</v>
      </c>
      <c r="U26" s="54">
        <v>13473</v>
      </c>
      <c r="V26" s="54">
        <v>12721</v>
      </c>
      <c r="W26" s="54">
        <v>11934</v>
      </c>
      <c r="X26" s="54">
        <v>10850</v>
      </c>
      <c r="Y26" s="54">
        <v>10601</v>
      </c>
      <c r="Z26" s="55">
        <v>10874</v>
      </c>
      <c r="AA26" s="55">
        <v>11251</v>
      </c>
      <c r="AB26" s="55">
        <v>11777</v>
      </c>
      <c r="AC26" s="55">
        <v>11024</v>
      </c>
      <c r="AD26" s="55">
        <v>11309</v>
      </c>
      <c r="AE26" s="55">
        <v>11238</v>
      </c>
      <c r="AG26" s="56"/>
      <c r="AH26" s="56"/>
    </row>
    <row r="27" spans="1:34" ht="12.75">
      <c r="A27" s="19" t="s">
        <v>7</v>
      </c>
      <c r="B27" s="54">
        <v>7099</v>
      </c>
      <c r="C27" s="54">
        <v>6806</v>
      </c>
      <c r="D27" s="54">
        <v>6180</v>
      </c>
      <c r="E27" s="54">
        <v>6778</v>
      </c>
      <c r="F27" s="54">
        <v>6946</v>
      </c>
      <c r="G27" s="54">
        <v>6891</v>
      </c>
      <c r="H27" s="54">
        <v>6877</v>
      </c>
      <c r="I27" s="54">
        <v>6896</v>
      </c>
      <c r="J27" s="54">
        <v>6915</v>
      </c>
      <c r="K27" s="54">
        <v>7511</v>
      </c>
      <c r="L27" s="54">
        <v>7816</v>
      </c>
      <c r="M27" s="54">
        <v>9000</v>
      </c>
      <c r="N27" s="54">
        <v>8955</v>
      </c>
      <c r="O27" s="54">
        <v>8780</v>
      </c>
      <c r="P27" s="54">
        <v>8887</v>
      </c>
      <c r="Q27" s="54">
        <v>8248</v>
      </c>
      <c r="R27" s="54">
        <v>8708</v>
      </c>
      <c r="S27" s="54">
        <v>8540</v>
      </c>
      <c r="T27" s="54">
        <v>8770</v>
      </c>
      <c r="U27" s="54">
        <v>8805</v>
      </c>
      <c r="V27" s="54">
        <v>8862</v>
      </c>
      <c r="W27" s="54">
        <v>8692</v>
      </c>
      <c r="X27" s="54">
        <v>8665</v>
      </c>
      <c r="Y27" s="54">
        <v>8619</v>
      </c>
      <c r="Z27" s="55">
        <v>8852</v>
      </c>
      <c r="AA27" s="55">
        <v>9163</v>
      </c>
      <c r="AB27" s="55">
        <v>9072</v>
      </c>
      <c r="AC27" s="55">
        <v>8488</v>
      </c>
      <c r="AD27" s="55">
        <v>8436</v>
      </c>
      <c r="AE27" s="55">
        <v>8993</v>
      </c>
      <c r="AG27" s="56"/>
      <c r="AH27" s="56"/>
    </row>
    <row r="28" spans="1:34" ht="12.75">
      <c r="A28" s="19" t="s">
        <v>6</v>
      </c>
      <c r="B28" s="54">
        <v>61895</v>
      </c>
      <c r="C28" s="54">
        <v>61694</v>
      </c>
      <c r="D28" s="54">
        <v>65819</v>
      </c>
      <c r="E28" s="54">
        <v>57320</v>
      </c>
      <c r="F28" s="54">
        <v>57424</v>
      </c>
      <c r="G28" s="54">
        <v>59180</v>
      </c>
      <c r="H28" s="54">
        <v>54842</v>
      </c>
      <c r="I28" s="54">
        <v>65336</v>
      </c>
      <c r="J28" s="54">
        <v>80004</v>
      </c>
      <c r="K28" s="54">
        <v>80990</v>
      </c>
      <c r="L28" s="54">
        <v>80692</v>
      </c>
      <c r="M28" s="54">
        <v>79344</v>
      </c>
      <c r="N28" s="54">
        <v>82656</v>
      </c>
      <c r="O28" s="54">
        <v>87669</v>
      </c>
      <c r="P28" s="54">
        <v>90199</v>
      </c>
      <c r="Q28" s="54">
        <v>84978</v>
      </c>
      <c r="R28" s="54">
        <v>85749</v>
      </c>
      <c r="S28" s="54">
        <v>82372</v>
      </c>
      <c r="T28" s="54">
        <v>82832</v>
      </c>
      <c r="U28" s="54">
        <v>85459</v>
      </c>
      <c r="V28" s="54">
        <v>80165</v>
      </c>
      <c r="W28" s="54">
        <v>79345</v>
      </c>
      <c r="X28" s="54">
        <v>72695</v>
      </c>
      <c r="Y28" s="54">
        <v>72209</v>
      </c>
      <c r="Z28" s="55">
        <v>74480</v>
      </c>
      <c r="AA28" s="55">
        <v>72818</v>
      </c>
      <c r="AB28" s="55">
        <v>74612</v>
      </c>
      <c r="AC28" s="55">
        <v>68354</v>
      </c>
      <c r="AD28" s="55">
        <v>72269</v>
      </c>
      <c r="AE28" s="55">
        <v>71723</v>
      </c>
      <c r="AG28" s="56"/>
      <c r="AH28" s="56"/>
    </row>
    <row r="29" spans="1:34" ht="12.75">
      <c r="A29" s="19" t="s">
        <v>5</v>
      </c>
      <c r="B29" s="54">
        <v>11079</v>
      </c>
      <c r="C29" s="54">
        <v>10023</v>
      </c>
      <c r="D29" s="54">
        <v>11829</v>
      </c>
      <c r="E29" s="54">
        <v>13743</v>
      </c>
      <c r="F29" s="54">
        <v>14167</v>
      </c>
      <c r="G29" s="54">
        <v>14330</v>
      </c>
      <c r="H29" s="54">
        <v>13086</v>
      </c>
      <c r="I29" s="54">
        <v>12728</v>
      </c>
      <c r="J29" s="54">
        <v>13210</v>
      </c>
      <c r="K29" s="54">
        <v>13772</v>
      </c>
      <c r="L29" s="54">
        <v>13635</v>
      </c>
      <c r="M29" s="54">
        <v>12956</v>
      </c>
      <c r="N29" s="54">
        <v>12687</v>
      </c>
      <c r="O29" s="54">
        <v>12446</v>
      </c>
      <c r="P29" s="54">
        <v>11587</v>
      </c>
      <c r="Q29" s="54">
        <v>10807</v>
      </c>
      <c r="R29" s="54">
        <v>11287</v>
      </c>
      <c r="S29" s="54">
        <v>11839</v>
      </c>
      <c r="T29" s="54">
        <v>12955</v>
      </c>
      <c r="U29" s="54">
        <v>13875</v>
      </c>
      <c r="V29" s="54">
        <v>14535</v>
      </c>
      <c r="W29" s="54">
        <v>14198</v>
      </c>
      <c r="X29" s="54">
        <v>14373</v>
      </c>
      <c r="Y29" s="54">
        <v>13917</v>
      </c>
      <c r="Z29" s="55">
        <v>13587</v>
      </c>
      <c r="AA29" s="55">
        <v>13021</v>
      </c>
      <c r="AB29" s="55">
        <v>12947</v>
      </c>
      <c r="AC29" s="55">
        <v>11502</v>
      </c>
      <c r="AD29" s="55">
        <v>11704</v>
      </c>
      <c r="AE29" s="55">
        <v>12502</v>
      </c>
      <c r="AG29" s="56"/>
      <c r="AH29" s="56"/>
    </row>
    <row r="30" spans="1:34" ht="12.75">
      <c r="A30" s="19" t="s">
        <v>4</v>
      </c>
      <c r="B30" s="54">
        <v>44521</v>
      </c>
      <c r="C30" s="54">
        <v>43990</v>
      </c>
      <c r="D30" s="54">
        <v>45309</v>
      </c>
      <c r="E30" s="54">
        <v>42445</v>
      </c>
      <c r="F30" s="54">
        <v>45121</v>
      </c>
      <c r="G30" s="54">
        <v>52149</v>
      </c>
      <c r="H30" s="54">
        <v>49790</v>
      </c>
      <c r="I30" s="54">
        <v>48267</v>
      </c>
      <c r="J30" s="54">
        <v>49840</v>
      </c>
      <c r="K30" s="54">
        <v>48081</v>
      </c>
      <c r="L30" s="54">
        <v>42815</v>
      </c>
      <c r="M30" s="54">
        <v>39031</v>
      </c>
      <c r="N30" s="54">
        <v>36700</v>
      </c>
      <c r="O30" s="54">
        <v>34038</v>
      </c>
      <c r="P30" s="54">
        <v>29390</v>
      </c>
      <c r="Q30" s="54">
        <v>26212</v>
      </c>
      <c r="R30" s="54">
        <v>26716</v>
      </c>
      <c r="S30" s="54">
        <v>28244</v>
      </c>
      <c r="T30" s="54">
        <v>30694</v>
      </c>
      <c r="U30" s="54">
        <v>31817</v>
      </c>
      <c r="V30" s="54">
        <v>33434</v>
      </c>
      <c r="W30" s="54">
        <v>30156</v>
      </c>
      <c r="X30" s="54">
        <v>28334</v>
      </c>
      <c r="Y30" s="54">
        <v>27455</v>
      </c>
      <c r="Z30" s="55">
        <v>23450</v>
      </c>
      <c r="AA30" s="55">
        <v>20792</v>
      </c>
      <c r="AB30" s="55">
        <v>20578</v>
      </c>
      <c r="AC30" s="55">
        <v>21753</v>
      </c>
      <c r="AD30" s="55">
        <v>22989</v>
      </c>
      <c r="AE30" s="55">
        <v>23082</v>
      </c>
      <c r="AG30" s="56"/>
      <c r="AH30" s="56"/>
    </row>
    <row r="31" spans="1:34" ht="12.75">
      <c r="A31" s="19" t="s">
        <v>3</v>
      </c>
      <c r="B31" s="54">
        <v>960</v>
      </c>
      <c r="C31" s="54">
        <v>879</v>
      </c>
      <c r="D31" s="54">
        <v>648</v>
      </c>
      <c r="E31" s="54">
        <v>614</v>
      </c>
      <c r="F31" s="54">
        <v>768</v>
      </c>
      <c r="G31" s="54">
        <v>793</v>
      </c>
      <c r="H31" s="54">
        <v>935</v>
      </c>
      <c r="I31" s="54">
        <v>1136</v>
      </c>
      <c r="J31" s="54">
        <v>1155</v>
      </c>
      <c r="K31" s="54">
        <v>1120</v>
      </c>
      <c r="L31" s="54">
        <v>1099</v>
      </c>
      <c r="M31" s="54">
        <v>1126</v>
      </c>
      <c r="N31" s="54">
        <v>1132</v>
      </c>
      <c r="O31" s="54">
        <v>1127</v>
      </c>
      <c r="P31" s="54">
        <v>1336</v>
      </c>
      <c r="Q31" s="54">
        <v>1318</v>
      </c>
      <c r="R31" s="54">
        <v>1365</v>
      </c>
      <c r="S31" s="54">
        <v>1351</v>
      </c>
      <c r="T31" s="54">
        <v>1273</v>
      </c>
      <c r="U31" s="54">
        <v>1377</v>
      </c>
      <c r="V31" s="54">
        <v>1360</v>
      </c>
      <c r="W31" s="54">
        <v>1522</v>
      </c>
      <c r="X31" s="54">
        <v>1399</v>
      </c>
      <c r="Y31" s="54">
        <v>1308</v>
      </c>
      <c r="Z31" s="55" t="s">
        <v>62</v>
      </c>
      <c r="AA31" s="55">
        <v>1346</v>
      </c>
      <c r="AB31" s="55">
        <v>1396</v>
      </c>
      <c r="AC31" s="55">
        <v>1449</v>
      </c>
      <c r="AD31" s="55">
        <v>1136</v>
      </c>
      <c r="AE31" s="55">
        <v>1380</v>
      </c>
      <c r="AG31" s="56"/>
      <c r="AH31" s="56"/>
    </row>
    <row r="32" spans="1:34" ht="12.75">
      <c r="A32" s="19" t="s">
        <v>2</v>
      </c>
      <c r="B32" s="54" t="s">
        <v>62</v>
      </c>
      <c r="C32" s="54" t="s">
        <v>62</v>
      </c>
      <c r="D32" s="54">
        <v>7979</v>
      </c>
      <c r="E32" s="54">
        <v>8168</v>
      </c>
      <c r="F32" s="54">
        <v>7656</v>
      </c>
      <c r="G32" s="54">
        <v>6897</v>
      </c>
      <c r="H32" s="54">
        <v>6904</v>
      </c>
      <c r="I32" s="54">
        <v>7136</v>
      </c>
      <c r="J32" s="54">
        <v>7509</v>
      </c>
      <c r="K32" s="54">
        <v>7849</v>
      </c>
      <c r="L32" s="54">
        <v>8829</v>
      </c>
      <c r="M32" s="54">
        <v>9504</v>
      </c>
      <c r="N32" s="54">
        <v>9289</v>
      </c>
      <c r="O32" s="54">
        <v>8657</v>
      </c>
      <c r="P32" s="54">
        <v>8235</v>
      </c>
      <c r="Q32" s="54">
        <v>8166</v>
      </c>
      <c r="R32" s="54">
        <v>9316</v>
      </c>
      <c r="S32" s="54">
        <v>10031</v>
      </c>
      <c r="T32" s="54">
        <v>10525</v>
      </c>
      <c r="U32" s="54">
        <v>10850</v>
      </c>
      <c r="V32" s="54">
        <v>9753</v>
      </c>
      <c r="W32" s="54">
        <v>10020</v>
      </c>
      <c r="X32" s="54">
        <v>9913</v>
      </c>
      <c r="Y32" s="54">
        <v>9995</v>
      </c>
      <c r="Z32" s="55">
        <v>10028</v>
      </c>
      <c r="AA32" s="55">
        <v>10294</v>
      </c>
      <c r="AB32" s="55">
        <v>10555</v>
      </c>
      <c r="AC32" s="55">
        <v>10519</v>
      </c>
      <c r="AD32" s="55">
        <v>10104</v>
      </c>
      <c r="AE32" s="55">
        <v>9839</v>
      </c>
      <c r="AG32" s="56"/>
      <c r="AH32" s="56"/>
    </row>
    <row r="33" spans="1:34" ht="12.75">
      <c r="A33" s="19" t="s">
        <v>1</v>
      </c>
      <c r="B33" s="54">
        <v>3432</v>
      </c>
      <c r="C33" s="54">
        <v>3322</v>
      </c>
      <c r="D33" s="54">
        <v>3092</v>
      </c>
      <c r="E33" s="54">
        <v>3248</v>
      </c>
      <c r="F33" s="54">
        <v>2836</v>
      </c>
      <c r="G33" s="54">
        <v>2772</v>
      </c>
      <c r="H33" s="54">
        <v>2663</v>
      </c>
      <c r="I33" s="54">
        <v>2887</v>
      </c>
      <c r="J33" s="54">
        <v>3110</v>
      </c>
      <c r="K33" s="54">
        <v>3469</v>
      </c>
      <c r="L33" s="54">
        <v>3463</v>
      </c>
      <c r="M33" s="54">
        <v>3535</v>
      </c>
      <c r="N33" s="54">
        <v>3883</v>
      </c>
      <c r="O33" s="54">
        <v>3477</v>
      </c>
      <c r="P33" s="54">
        <v>3370</v>
      </c>
      <c r="Q33" s="54">
        <v>3530</v>
      </c>
      <c r="R33" s="54">
        <v>3589</v>
      </c>
      <c r="S33" s="54">
        <v>3364</v>
      </c>
      <c r="T33" s="54">
        <v>3268</v>
      </c>
      <c r="U33" s="54">
        <v>3306</v>
      </c>
      <c r="V33" s="54">
        <v>3295</v>
      </c>
      <c r="W33" s="54">
        <v>3148</v>
      </c>
      <c r="X33" s="54">
        <v>3135</v>
      </c>
      <c r="Y33" s="54">
        <v>3156</v>
      </c>
      <c r="Z33" s="55">
        <v>3082</v>
      </c>
      <c r="AA33" s="55">
        <v>2956</v>
      </c>
      <c r="AB33" s="55">
        <v>2945</v>
      </c>
      <c r="AC33" s="55">
        <v>2751</v>
      </c>
      <c r="AD33" s="55">
        <v>2811</v>
      </c>
      <c r="AE33" s="55">
        <v>2861</v>
      </c>
      <c r="AG33" s="56"/>
      <c r="AH33" s="56"/>
    </row>
    <row r="34" spans="1:34" ht="12.75">
      <c r="A34" s="19" t="s">
        <v>0</v>
      </c>
      <c r="B34" s="54">
        <v>5697</v>
      </c>
      <c r="C34" s="54">
        <v>6210</v>
      </c>
      <c r="D34" s="54">
        <v>6285</v>
      </c>
      <c r="E34" s="54">
        <v>5745</v>
      </c>
      <c r="F34" s="54">
        <v>5196</v>
      </c>
      <c r="G34" s="54">
        <v>5279</v>
      </c>
      <c r="H34" s="54">
        <v>5280</v>
      </c>
      <c r="I34" s="54">
        <v>5453</v>
      </c>
      <c r="J34" s="54">
        <v>6060</v>
      </c>
      <c r="K34" s="54">
        <v>6478</v>
      </c>
      <c r="L34" s="54">
        <v>6726</v>
      </c>
      <c r="M34" s="54">
        <v>7291</v>
      </c>
      <c r="N34" s="54">
        <v>7016</v>
      </c>
      <c r="O34" s="54">
        <v>7151</v>
      </c>
      <c r="P34" s="54">
        <v>6740</v>
      </c>
      <c r="Q34" s="54">
        <v>7073</v>
      </c>
      <c r="R34" s="54">
        <v>7286</v>
      </c>
      <c r="S34" s="54">
        <v>6846</v>
      </c>
      <c r="T34" s="54">
        <v>6669</v>
      </c>
      <c r="U34" s="54">
        <v>6296</v>
      </c>
      <c r="V34" s="54">
        <v>5723</v>
      </c>
      <c r="W34" s="54">
        <v>5807</v>
      </c>
      <c r="X34" s="54">
        <v>5691</v>
      </c>
      <c r="Y34" s="54">
        <v>5658</v>
      </c>
      <c r="Z34" s="55">
        <v>5713</v>
      </c>
      <c r="AA34" s="55">
        <v>6114</v>
      </c>
      <c r="AB34" s="55">
        <v>6719</v>
      </c>
      <c r="AC34" s="55">
        <v>7297</v>
      </c>
      <c r="AD34" s="55">
        <v>7776</v>
      </c>
      <c r="AE34" s="55">
        <v>8414</v>
      </c>
      <c r="AG34" s="56"/>
      <c r="AH34" s="56"/>
    </row>
    <row r="35" spans="2:32" ht="12.7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6"/>
      <c r="AA35" s="56"/>
      <c r="AB35" s="56"/>
      <c r="AC35" s="56"/>
      <c r="AD35" s="56"/>
      <c r="AE35" s="56"/>
      <c r="AF35" s="56"/>
    </row>
    <row r="36" spans="1:31" ht="15.6" customHeight="1">
      <c r="A36" s="31" t="s">
        <v>69</v>
      </c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</row>
    <row r="37" spans="1:31" ht="12.75">
      <c r="A37" s="48" t="s">
        <v>95</v>
      </c>
      <c r="V37" s="57"/>
      <c r="W37" s="57"/>
      <c r="X37" s="57"/>
      <c r="Y37" s="57"/>
      <c r="Z37" s="57"/>
      <c r="AA37" s="57"/>
      <c r="AB37" s="57"/>
      <c r="AC37" s="57"/>
      <c r="AD37" s="57"/>
      <c r="AE37" s="57"/>
    </row>
    <row r="38" spans="1:31" ht="12.75">
      <c r="A38" s="2"/>
      <c r="AA38" s="58"/>
      <c r="AB38" s="59"/>
      <c r="AC38" s="59"/>
      <c r="AD38" s="59"/>
      <c r="AE38" s="59"/>
    </row>
    <row r="39" ht="12.75">
      <c r="P39" s="33" t="s">
        <v>96</v>
      </c>
    </row>
    <row r="40" ht="12.75"/>
    <row r="41" ht="12.75"/>
    <row r="42" ht="12.75"/>
    <row r="43" spans="17:46" ht="12.75">
      <c r="Q43" s="113" t="s">
        <v>34</v>
      </c>
      <c r="R43" s="113" t="s">
        <v>35</v>
      </c>
      <c r="S43" s="113" t="s">
        <v>36</v>
      </c>
      <c r="T43" s="113" t="s">
        <v>37</v>
      </c>
      <c r="U43" s="113" t="s">
        <v>38</v>
      </c>
      <c r="V43" s="113" t="s">
        <v>39</v>
      </c>
      <c r="W43" s="113" t="s">
        <v>40</v>
      </c>
      <c r="X43" s="113" t="s">
        <v>41</v>
      </c>
      <c r="Y43" s="113" t="s">
        <v>42</v>
      </c>
      <c r="Z43" s="113" t="s">
        <v>43</v>
      </c>
      <c r="AA43" s="113" t="s">
        <v>44</v>
      </c>
      <c r="AB43" s="113" t="s">
        <v>45</v>
      </c>
      <c r="AC43" s="113" t="s">
        <v>46</v>
      </c>
      <c r="AD43" s="113" t="s">
        <v>47</v>
      </c>
      <c r="AE43" s="113" t="s">
        <v>48</v>
      </c>
      <c r="AF43" s="113" t="s">
        <v>32</v>
      </c>
      <c r="AG43" s="113" t="s">
        <v>31</v>
      </c>
      <c r="AH43" s="113" t="s">
        <v>30</v>
      </c>
      <c r="AI43" s="113" t="s">
        <v>29</v>
      </c>
      <c r="AJ43" s="113" t="s">
        <v>28</v>
      </c>
      <c r="AK43" s="40" t="s">
        <v>27</v>
      </c>
      <c r="AL43" s="40" t="s">
        <v>26</v>
      </c>
      <c r="AM43" s="40" t="s">
        <v>25</v>
      </c>
      <c r="AN43" s="40" t="s">
        <v>24</v>
      </c>
      <c r="AO43" s="40" t="s">
        <v>50</v>
      </c>
      <c r="AP43" s="40" t="s">
        <v>63</v>
      </c>
      <c r="AQ43" s="40" t="s">
        <v>65</v>
      </c>
      <c r="AR43" s="40" t="s">
        <v>71</v>
      </c>
      <c r="AS43" s="40" t="s">
        <v>79</v>
      </c>
      <c r="AT43" s="40" t="s">
        <v>83</v>
      </c>
    </row>
    <row r="44" spans="16:46" ht="12.75">
      <c r="P44" s="47" t="s">
        <v>60</v>
      </c>
      <c r="Q44" s="120">
        <v>105.719768326035</v>
      </c>
      <c r="R44" s="120">
        <v>106.706376653288</v>
      </c>
      <c r="S44" s="120">
        <v>107.696816892867</v>
      </c>
      <c r="T44" s="120">
        <v>106.541325449079</v>
      </c>
      <c r="U44" s="120">
        <v>110.18485984117</v>
      </c>
      <c r="V44" s="120">
        <v>111.995808618918</v>
      </c>
      <c r="W44" s="120">
        <v>111.035495800101</v>
      </c>
      <c r="X44" s="120">
        <v>111.296877932574</v>
      </c>
      <c r="Y44" s="120">
        <v>116.630353633762</v>
      </c>
      <c r="Z44" s="120">
        <v>119.841113886298</v>
      </c>
      <c r="AA44" s="120">
        <v>120.327878335932</v>
      </c>
      <c r="AB44" s="120">
        <v>122.096198922845</v>
      </c>
      <c r="AC44" s="120">
        <v>123.474886778643</v>
      </c>
      <c r="AD44" s="120">
        <v>118.430649747523</v>
      </c>
      <c r="AE44" s="120">
        <v>119.247761124337</v>
      </c>
      <c r="AF44" s="120">
        <v>121.25534946819786</v>
      </c>
      <c r="AG44" s="120">
        <v>123.7660740799549</v>
      </c>
      <c r="AH44" s="120">
        <v>124.05016968837326</v>
      </c>
      <c r="AI44" s="120">
        <v>125.66125005868668</v>
      </c>
      <c r="AJ44" s="120">
        <v>125.513712423133</v>
      </c>
      <c r="AK44" s="120">
        <v>120.87335511741345</v>
      </c>
      <c r="AL44" s="120">
        <v>115.46886528416675</v>
      </c>
      <c r="AM44" s="120">
        <v>111.07389299157224</v>
      </c>
      <c r="AN44" s="120">
        <v>111.34484013961871</v>
      </c>
      <c r="AO44" s="120">
        <v>111.38375994869801</v>
      </c>
      <c r="AP44" s="120">
        <v>110.78922451054653</v>
      </c>
      <c r="AQ44" s="120">
        <v>111.18153289625036</v>
      </c>
      <c r="AR44" s="120">
        <v>103.58939618507843</v>
      </c>
      <c r="AS44" s="120">
        <v>106.33879163730948</v>
      </c>
      <c r="AT44" s="120">
        <v>108.22983450091613</v>
      </c>
    </row>
    <row r="45" ht="12.75"/>
    <row r="46" ht="12.75"/>
    <row r="47" ht="12.75">
      <c r="P47" s="32" t="s">
        <v>97</v>
      </c>
    </row>
    <row r="48" ht="12.75">
      <c r="P48" s="48" t="s">
        <v>95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ignoredErrors>
    <ignoredError sqref="AB3 B3:AA3" numberStoredAsText="1"/>
  </ignoredErrors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D00000"/>
          <x14:sparklines>
            <x14:sparkline>
              <xm:f>'FIGURE 2'!B35:AB35</xm:f>
              <xm:sqref>AF35</xm:sqref>
            </x14:sparkline>
          </x14:sparklines>
        </x14:sparklineGroup>
        <x14:sparklineGroup displayEmptyCellsAs="gap" high="1" low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FF0000"/>
          <x14:colorLow rgb="FF00B050"/>
          <x14:sparklines>
            <x14:sparkline>
              <xm:f>'FIGURE 2'!B8:AE8</xm:f>
              <xm:sqref>AF8</xm:sqref>
            </x14:sparkline>
            <x14:sparkline>
              <xm:f>'FIGURE 2'!B9:AE9</xm:f>
              <xm:sqref>AF9</xm:sqref>
            </x14:sparkline>
            <x14:sparkline>
              <xm:f>'FIGURE 2'!B10:AE10</xm:f>
              <xm:sqref>AF10</xm:sqref>
            </x14:sparkline>
            <x14:sparkline>
              <xm:f>'FIGURE 2'!B11:AE11</xm:f>
              <xm:sqref>AF11</xm:sqref>
            </x14:sparkline>
            <x14:sparkline>
              <xm:f>'FIGURE 2'!B12:AE12</xm:f>
              <xm:sqref>AF12</xm:sqref>
            </x14:sparkline>
            <x14:sparkline>
              <xm:f>'FIGURE 2'!B13:AE13</xm:f>
              <xm:sqref>AF13</xm:sqref>
            </x14:sparkline>
            <x14:sparkline>
              <xm:f>'FIGURE 2'!B14:AE14</xm:f>
              <xm:sqref>AF14</xm:sqref>
            </x14:sparkline>
            <x14:sparkline>
              <xm:f>'FIGURE 2'!B15:AE15</xm:f>
              <xm:sqref>AF15</xm:sqref>
            </x14:sparkline>
            <x14:sparkline>
              <xm:f>'FIGURE 2'!B16:AE16</xm:f>
              <xm:sqref>AF16</xm:sqref>
            </x14:sparkline>
            <x14:sparkline>
              <xm:f>'FIGURE 2'!B17:AE17</xm:f>
              <xm:sqref>AF17</xm:sqref>
            </x14:sparkline>
            <x14:sparkline>
              <xm:f>'FIGURE 2'!B18:AE18</xm:f>
              <xm:sqref>AF18</xm:sqref>
            </x14:sparkline>
            <x14:sparkline>
              <xm:f>'FIGURE 2'!B19:AE19</xm:f>
              <xm:sqref>AF19</xm:sqref>
            </x14:sparkline>
            <x14:sparkline>
              <xm:f>'FIGURE 2'!B20:AE20</xm:f>
              <xm:sqref>AF20</xm:sqref>
            </x14:sparkline>
            <x14:sparkline>
              <xm:f>'FIGURE 2'!B21:AE21</xm:f>
              <xm:sqref>AF21</xm:sqref>
            </x14:sparkline>
            <x14:sparkline>
              <xm:f>'FIGURE 2'!B22:AE22</xm:f>
              <xm:sqref>AF22</xm:sqref>
            </x14:sparkline>
            <x14:sparkline>
              <xm:f>'FIGURE 2'!B23:AE23</xm:f>
              <xm:sqref>AF23</xm:sqref>
            </x14:sparkline>
            <x14:sparkline>
              <xm:f>'FIGURE 2'!B24:AE24</xm:f>
              <xm:sqref>AF24</xm:sqref>
            </x14:sparkline>
            <x14:sparkline>
              <xm:f>'FIGURE 2'!B25:AE25</xm:f>
              <xm:sqref>AF25</xm:sqref>
            </x14:sparkline>
            <x14:sparkline>
              <xm:f>'FIGURE 2'!B26:AE26</xm:f>
              <xm:sqref>AF26</xm:sqref>
            </x14:sparkline>
            <x14:sparkline>
              <xm:f>'FIGURE 2'!B27:AE27</xm:f>
              <xm:sqref>AF27</xm:sqref>
            </x14:sparkline>
            <x14:sparkline>
              <xm:f>'FIGURE 2'!B28:AE28</xm:f>
              <xm:sqref>AF28</xm:sqref>
            </x14:sparkline>
            <x14:sparkline>
              <xm:f>'FIGURE 2'!B29:AE29</xm:f>
              <xm:sqref>AF29</xm:sqref>
            </x14:sparkline>
            <x14:sparkline>
              <xm:f>'FIGURE 2'!B30:AE30</xm:f>
              <xm:sqref>AF30</xm:sqref>
            </x14:sparkline>
            <x14:sparkline>
              <xm:f>'FIGURE 2'!B31:AE31</xm:f>
              <xm:sqref>AF31</xm:sqref>
            </x14:sparkline>
            <x14:sparkline>
              <xm:f>'FIGURE 2'!B32:AE32</xm:f>
              <xm:sqref>AF32</xm:sqref>
            </x14:sparkline>
            <x14:sparkline>
              <xm:f>'FIGURE 2'!B33:AE33</xm:f>
              <xm:sqref>AF33</xm:sqref>
            </x14:sparkline>
            <x14:sparkline>
              <xm:f>'FIGURE 2'!B34:AE34</xm:f>
              <xm:sqref>AF34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0"/>
  <sheetViews>
    <sheetView showGridLines="0" workbookViewId="0" topLeftCell="S1">
      <selection activeCell="Z31" sqref="Z31"/>
    </sheetView>
  </sheetViews>
  <sheetFormatPr defaultColWidth="8.625" defaultRowHeight="14.25"/>
  <cols>
    <col min="1" max="1" width="11.875" style="32" customWidth="1"/>
    <col min="2" max="3" width="8.625" style="32" customWidth="1"/>
    <col min="4" max="4" width="10.50390625" style="32" customWidth="1"/>
    <col min="5" max="7" width="8.625" style="32" customWidth="1"/>
    <col min="8" max="8" width="10.75390625" style="32" customWidth="1"/>
    <col min="9" max="16384" width="8.625" style="32" customWidth="1"/>
  </cols>
  <sheetData>
    <row r="1" spans="1:23" ht="12" customHeight="1">
      <c r="A1" s="60" t="s">
        <v>84</v>
      </c>
      <c r="G1" s="56"/>
      <c r="H1" s="56"/>
      <c r="W1" s="32" t="s">
        <v>99</v>
      </c>
    </row>
    <row r="2" spans="7:23" ht="12" customHeight="1">
      <c r="G2" s="56"/>
      <c r="H2" s="56"/>
      <c r="W2" s="32" t="s">
        <v>100</v>
      </c>
    </row>
    <row r="3" spans="2:8" ht="12.75">
      <c r="B3" s="61" t="s">
        <v>90</v>
      </c>
      <c r="C3" s="61" t="s">
        <v>91</v>
      </c>
      <c r="D3" s="61" t="s">
        <v>93</v>
      </c>
      <c r="G3" s="56"/>
      <c r="H3" s="56"/>
    </row>
    <row r="4" spans="1:40" ht="14.25">
      <c r="A4" s="62" t="s">
        <v>30</v>
      </c>
      <c r="B4" s="63">
        <v>506595</v>
      </c>
      <c r="C4" s="63">
        <v>26623</v>
      </c>
      <c r="D4" s="64">
        <f aca="true" t="shared" si="0" ref="D4:D16">C4/(B4+C4)*100</f>
        <v>4.992892212941048</v>
      </c>
      <c r="E4" s="72"/>
      <c r="X4" s="32" t="s">
        <v>93</v>
      </c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ht="14.25">
      <c r="A5" s="65" t="s">
        <v>29</v>
      </c>
      <c r="B5" s="66">
        <v>513255</v>
      </c>
      <c r="C5" s="66">
        <v>26862</v>
      </c>
      <c r="D5" s="67">
        <f t="shared" si="0"/>
        <v>4.973366881620094</v>
      </c>
      <c r="E5" s="72"/>
      <c r="W5" s="121">
        <v>2010</v>
      </c>
      <c r="X5" s="87">
        <v>4.992892212941048</v>
      </c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ht="14.25">
      <c r="A6" s="65" t="s">
        <v>28</v>
      </c>
      <c r="B6" s="66">
        <v>512977</v>
      </c>
      <c r="C6" s="66">
        <v>26955</v>
      </c>
      <c r="D6" s="67">
        <f t="shared" si="0"/>
        <v>4.992295326078098</v>
      </c>
      <c r="E6" s="72"/>
      <c r="W6" s="122">
        <v>2011</v>
      </c>
      <c r="X6" s="87">
        <v>4.973366881620094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ht="14.25">
      <c r="A7" s="65" t="s">
        <v>27</v>
      </c>
      <c r="B7" s="66">
        <v>495632</v>
      </c>
      <c r="C7" s="66">
        <v>26142</v>
      </c>
      <c r="D7" s="67">
        <f t="shared" si="0"/>
        <v>5.010215150620767</v>
      </c>
      <c r="E7" s="72"/>
      <c r="W7" s="122">
        <v>2012</v>
      </c>
      <c r="X7" s="87">
        <v>4.992295326078098</v>
      </c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24" ht="12.75">
      <c r="A8" s="65" t="s">
        <v>26</v>
      </c>
      <c r="B8" s="66">
        <v>475197</v>
      </c>
      <c r="C8" s="66">
        <v>25342</v>
      </c>
      <c r="D8" s="67">
        <f t="shared" si="0"/>
        <v>5.062942148364064</v>
      </c>
      <c r="E8" s="72"/>
      <c r="W8" s="122">
        <v>2013</v>
      </c>
      <c r="X8" s="87">
        <v>5.010215150620767</v>
      </c>
    </row>
    <row r="9" spans="1:24" ht="12.75">
      <c r="A9" s="65" t="s">
        <v>25</v>
      </c>
      <c r="B9" s="66">
        <v>458119</v>
      </c>
      <c r="C9" s="66">
        <v>24552</v>
      </c>
      <c r="D9" s="67">
        <f t="shared" si="0"/>
        <v>5.086694663652882</v>
      </c>
      <c r="E9" s="72"/>
      <c r="W9" s="122">
        <v>2014</v>
      </c>
      <c r="X9" s="87">
        <v>5.062942148364064</v>
      </c>
    </row>
    <row r="10" spans="1:24" ht="12.75">
      <c r="A10" s="65" t="s">
        <v>24</v>
      </c>
      <c r="B10" s="66">
        <v>459799</v>
      </c>
      <c r="C10" s="66">
        <v>25153</v>
      </c>
      <c r="D10" s="67">
        <f t="shared" si="0"/>
        <v>5.1866988897870305</v>
      </c>
      <c r="E10" s="72"/>
      <c r="W10" s="122">
        <v>2015</v>
      </c>
      <c r="X10" s="87">
        <v>5.086694663652882</v>
      </c>
    </row>
    <row r="11" spans="1:24" ht="12.75">
      <c r="A11" s="65" t="s">
        <v>50</v>
      </c>
      <c r="B11" s="66">
        <v>460378</v>
      </c>
      <c r="C11" s="66">
        <v>25334</v>
      </c>
      <c r="D11" s="67">
        <f t="shared" si="0"/>
        <v>5.215848074579175</v>
      </c>
      <c r="E11" s="72"/>
      <c r="W11" s="122">
        <v>2016</v>
      </c>
      <c r="X11" s="87">
        <v>5.1866988897870305</v>
      </c>
    </row>
    <row r="12" spans="1:24" ht="12.75">
      <c r="A12" s="65" t="s">
        <v>63</v>
      </c>
      <c r="B12" s="66">
        <v>459257</v>
      </c>
      <c r="C12" s="66">
        <v>25669</v>
      </c>
      <c r="D12" s="67">
        <f t="shared" si="0"/>
        <v>5.293384970077908</v>
      </c>
      <c r="E12" s="72"/>
      <c r="W12" s="122">
        <v>2017</v>
      </c>
      <c r="X12" s="87">
        <v>5.215848074579175</v>
      </c>
    </row>
    <row r="13" spans="1:24" ht="12.75">
      <c r="A13" s="68">
        <v>2019</v>
      </c>
      <c r="B13" s="66">
        <v>463199</v>
      </c>
      <c r="C13" s="66">
        <v>26340</v>
      </c>
      <c r="D13" s="67">
        <f t="shared" si="0"/>
        <v>5.380572334379896</v>
      </c>
      <c r="E13" s="72"/>
      <c r="W13" s="122">
        <v>2018</v>
      </c>
      <c r="X13" s="87">
        <v>5.293384970077908</v>
      </c>
    </row>
    <row r="14" spans="1:24" ht="12.75">
      <c r="A14" s="68">
        <v>2020</v>
      </c>
      <c r="B14" s="66">
        <v>437623</v>
      </c>
      <c r="C14" s="66">
        <v>24553</v>
      </c>
      <c r="D14" s="67">
        <f t="shared" si="0"/>
        <v>5.312478363220937</v>
      </c>
      <c r="E14" s="72"/>
      <c r="W14" s="122">
        <v>2019</v>
      </c>
      <c r="X14" s="87">
        <v>5.380572334379896</v>
      </c>
    </row>
    <row r="15" spans="1:24" ht="12.75">
      <c r="A15" s="68">
        <v>2021</v>
      </c>
      <c r="B15" s="66">
        <v>450031</v>
      </c>
      <c r="C15" s="66">
        <v>25092</v>
      </c>
      <c r="D15" s="67">
        <f t="shared" si="0"/>
        <v>5.28115877362283</v>
      </c>
      <c r="E15" s="72"/>
      <c r="F15" s="73"/>
      <c r="W15" s="122">
        <v>2020</v>
      </c>
      <c r="X15" s="87">
        <v>5.312478363220937</v>
      </c>
    </row>
    <row r="16" spans="1:24" ht="12.75">
      <c r="A16" s="69">
        <v>2022</v>
      </c>
      <c r="B16" s="70">
        <v>457728</v>
      </c>
      <c r="C16" s="70">
        <v>25586</v>
      </c>
      <c r="D16" s="71">
        <f t="shared" si="0"/>
        <v>5.2938669270908765</v>
      </c>
      <c r="E16" s="72"/>
      <c r="F16" s="43"/>
      <c r="G16" s="43"/>
      <c r="W16" s="122">
        <v>2021</v>
      </c>
      <c r="X16" s="87">
        <v>5.28115877362283</v>
      </c>
    </row>
    <row r="17" spans="1:24" ht="17.45" customHeight="1">
      <c r="A17" s="74" t="s">
        <v>80</v>
      </c>
      <c r="W17" s="123">
        <v>2022</v>
      </c>
      <c r="X17" s="87">
        <v>5.2938669270908765</v>
      </c>
    </row>
    <row r="18" ht="12.75">
      <c r="A18" s="31" t="s">
        <v>98</v>
      </c>
    </row>
    <row r="19" ht="12.75">
      <c r="W19" s="32" t="s">
        <v>97</v>
      </c>
    </row>
    <row r="20" ht="12.75">
      <c r="W20" s="48" t="s">
        <v>101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8"/>
  <sheetViews>
    <sheetView showGridLines="0" workbookViewId="0" topLeftCell="A1">
      <selection activeCell="Y32" sqref="Y32"/>
    </sheetView>
  </sheetViews>
  <sheetFormatPr defaultColWidth="8.625" defaultRowHeight="14.25"/>
  <cols>
    <col min="1" max="1" width="13.00390625" style="32" customWidth="1"/>
    <col min="2" max="3" width="7.50390625" style="32" bestFit="1" customWidth="1"/>
    <col min="4" max="5" width="14.625" style="32" bestFit="1" customWidth="1"/>
    <col min="6" max="16384" width="8.625" style="32" customWidth="1"/>
  </cols>
  <sheetData>
    <row r="1" ht="12.75">
      <c r="A1" s="60" t="s">
        <v>85</v>
      </c>
    </row>
    <row r="2" spans="1:8" ht="12.75">
      <c r="A2" s="60"/>
      <c r="H2" s="32" t="s">
        <v>102</v>
      </c>
    </row>
    <row r="3" spans="1:8" ht="12.75">
      <c r="A3" s="75"/>
      <c r="B3" s="76" t="s">
        <v>74</v>
      </c>
      <c r="C3" s="76" t="s">
        <v>73</v>
      </c>
      <c r="D3" s="115" t="s">
        <v>72</v>
      </c>
      <c r="E3" s="115"/>
      <c r="H3" s="32" t="s">
        <v>100</v>
      </c>
    </row>
    <row r="4" spans="1:5" ht="24" customHeight="1">
      <c r="A4" s="77"/>
      <c r="B4" s="115">
        <v>2022</v>
      </c>
      <c r="C4" s="115"/>
      <c r="D4" s="78">
        <v>2022</v>
      </c>
      <c r="E4" s="78">
        <v>2021</v>
      </c>
    </row>
    <row r="5" spans="1:5" s="81" customFormat="1" ht="14.25">
      <c r="A5" s="8" t="s">
        <v>81</v>
      </c>
      <c r="B5" s="79">
        <v>457728</v>
      </c>
      <c r="C5" s="79">
        <v>25586</v>
      </c>
      <c r="D5" s="80">
        <f>C5/(C5+B5)*100</f>
        <v>5.2938669270908765</v>
      </c>
      <c r="E5" s="80">
        <v>5.28115877362283</v>
      </c>
    </row>
    <row r="6" spans="1:5" ht="12.75">
      <c r="A6" s="28"/>
      <c r="B6" s="82"/>
      <c r="C6" s="82"/>
      <c r="D6" s="83"/>
      <c r="E6" s="110"/>
    </row>
    <row r="7" spans="1:6" ht="12.75">
      <c r="A7" s="19" t="s">
        <v>9</v>
      </c>
      <c r="B7" s="84">
        <v>504</v>
      </c>
      <c r="C7" s="84">
        <v>53</v>
      </c>
      <c r="D7" s="110">
        <f aca="true" t="shared" si="0" ref="D7:D32">C7/(C7+B7)*100</f>
        <v>9.515260323159785</v>
      </c>
      <c r="E7" s="111">
        <v>8.70279146141215</v>
      </c>
      <c r="F7" s="86"/>
    </row>
    <row r="8" spans="1:6" ht="12.75">
      <c r="A8" s="19" t="s">
        <v>49</v>
      </c>
      <c r="B8" s="84">
        <v>17388</v>
      </c>
      <c r="C8" s="84">
        <v>1611</v>
      </c>
      <c r="D8" s="110">
        <f t="shared" si="0"/>
        <v>8.47939365229749</v>
      </c>
      <c r="E8" s="111">
        <v>8.109410127395353</v>
      </c>
      <c r="F8" s="86"/>
    </row>
    <row r="9" spans="1:6" ht="12.75">
      <c r="A9" s="19" t="s">
        <v>13</v>
      </c>
      <c r="B9" s="84">
        <v>2958</v>
      </c>
      <c r="C9" s="84">
        <v>248</v>
      </c>
      <c r="D9" s="110">
        <f t="shared" si="0"/>
        <v>7.735495945102933</v>
      </c>
      <c r="E9" s="111">
        <v>8.460076045627376</v>
      </c>
      <c r="F9" s="86"/>
    </row>
    <row r="10" spans="1:6" ht="12.75">
      <c r="A10" s="19" t="s">
        <v>10</v>
      </c>
      <c r="B10" s="84">
        <v>17784</v>
      </c>
      <c r="C10" s="84">
        <v>1413</v>
      </c>
      <c r="D10" s="110">
        <f t="shared" si="0"/>
        <v>7.36052508204407</v>
      </c>
      <c r="E10" s="111">
        <v>7.69647402913936</v>
      </c>
      <c r="F10" s="86"/>
    </row>
    <row r="11" spans="1:6" ht="12.75">
      <c r="A11" s="19" t="s">
        <v>1</v>
      </c>
      <c r="B11" s="84">
        <v>2648</v>
      </c>
      <c r="C11" s="84">
        <v>208</v>
      </c>
      <c r="D11" s="110">
        <f t="shared" si="0"/>
        <v>7.282913165266107</v>
      </c>
      <c r="E11" s="111">
        <v>7.54855258336387</v>
      </c>
      <c r="F11" s="86"/>
    </row>
    <row r="12" spans="1:6" ht="12.75">
      <c r="A12" s="19" t="s">
        <v>18</v>
      </c>
      <c r="B12" s="84">
        <v>50898</v>
      </c>
      <c r="C12" s="84">
        <v>3940</v>
      </c>
      <c r="D12" s="110">
        <f t="shared" si="0"/>
        <v>7.184798862102921</v>
      </c>
      <c r="E12" s="111">
        <v>7.18633563286236</v>
      </c>
      <c r="F12" s="86"/>
    </row>
    <row r="13" spans="1:6" ht="12.75">
      <c r="A13" s="19" t="s">
        <v>5</v>
      </c>
      <c r="B13" s="84">
        <v>11341</v>
      </c>
      <c r="C13" s="84">
        <v>872</v>
      </c>
      <c r="D13" s="110">
        <f t="shared" si="0"/>
        <v>7.1399328584295425</v>
      </c>
      <c r="E13" s="111">
        <v>7.0373284378005065</v>
      </c>
      <c r="F13" s="86"/>
    </row>
    <row r="14" spans="1:6" ht="12.75">
      <c r="A14" s="19" t="s">
        <v>7</v>
      </c>
      <c r="B14" s="84">
        <v>8308</v>
      </c>
      <c r="C14" s="84">
        <v>596</v>
      </c>
      <c r="D14" s="110">
        <f t="shared" si="0"/>
        <v>6.693620844564241</v>
      </c>
      <c r="E14" s="111">
        <v>6.199040767386091</v>
      </c>
      <c r="F14" s="86"/>
    </row>
    <row r="15" spans="1:6" ht="12.75">
      <c r="A15" s="19" t="s">
        <v>0</v>
      </c>
      <c r="B15" s="84">
        <v>7840</v>
      </c>
      <c r="C15" s="84">
        <v>530</v>
      </c>
      <c r="D15" s="110">
        <f t="shared" si="0"/>
        <v>6.332138590203106</v>
      </c>
      <c r="E15" s="112">
        <v>5.873241254679231</v>
      </c>
      <c r="F15" s="86"/>
    </row>
    <row r="16" spans="1:6" ht="12.75">
      <c r="A16" s="19" t="s">
        <v>2</v>
      </c>
      <c r="B16" s="84">
        <v>9169</v>
      </c>
      <c r="C16" s="84">
        <v>618</v>
      </c>
      <c r="D16" s="110">
        <f t="shared" si="0"/>
        <v>6.314498824971901</v>
      </c>
      <c r="E16" s="111">
        <v>7.451994826385435</v>
      </c>
      <c r="F16" s="86"/>
    </row>
    <row r="17" spans="1:6" ht="12.75">
      <c r="A17" s="19" t="s">
        <v>14</v>
      </c>
      <c r="B17" s="84">
        <v>876</v>
      </c>
      <c r="C17" s="84">
        <v>56</v>
      </c>
      <c r="D17" s="110">
        <f t="shared" si="0"/>
        <v>6.008583690987124</v>
      </c>
      <c r="E17" s="111">
        <v>9.542483660130719</v>
      </c>
      <c r="F17" s="86"/>
    </row>
    <row r="18" spans="1:6" ht="12.75">
      <c r="A18" s="19" t="s">
        <v>11</v>
      </c>
      <c r="B18" s="84">
        <v>659</v>
      </c>
      <c r="C18" s="84">
        <v>38</v>
      </c>
      <c r="D18" s="110">
        <f t="shared" si="0"/>
        <v>5.4519368723099</v>
      </c>
      <c r="E18" s="111">
        <v>5.6105610561056105</v>
      </c>
      <c r="F18" s="86"/>
    </row>
    <row r="19" spans="1:6" ht="12.75">
      <c r="A19" s="19" t="s">
        <v>3</v>
      </c>
      <c r="B19" s="84">
        <v>1294</v>
      </c>
      <c r="C19" s="84">
        <v>73</v>
      </c>
      <c r="D19" s="110">
        <f t="shared" si="0"/>
        <v>5.340160936356987</v>
      </c>
      <c r="E19" s="111">
        <v>4.901960784313726</v>
      </c>
      <c r="F19" s="86"/>
    </row>
    <row r="20" spans="1:6" ht="12.75">
      <c r="A20" s="19" t="s">
        <v>16</v>
      </c>
      <c r="B20" s="84">
        <v>3835</v>
      </c>
      <c r="C20" s="84">
        <v>211</v>
      </c>
      <c r="D20" s="110">
        <f t="shared" si="0"/>
        <v>5.215027187345527</v>
      </c>
      <c r="E20" s="112">
        <v>5.071151358344114</v>
      </c>
      <c r="F20" s="86"/>
    </row>
    <row r="21" spans="1:6" ht="12.75">
      <c r="A21" s="19" t="s">
        <v>19</v>
      </c>
      <c r="B21" s="84">
        <v>9960</v>
      </c>
      <c r="C21" s="84">
        <v>530</v>
      </c>
      <c r="D21" s="110">
        <f t="shared" si="0"/>
        <v>5.052430886558628</v>
      </c>
      <c r="E21" s="111">
        <v>4.8554282596835785</v>
      </c>
      <c r="F21" s="86"/>
    </row>
    <row r="22" spans="1:6" ht="12.75">
      <c r="A22" s="19" t="s">
        <v>21</v>
      </c>
      <c r="B22" s="84">
        <v>1968</v>
      </c>
      <c r="C22" s="84">
        <v>102</v>
      </c>
      <c r="D22" s="110">
        <f t="shared" si="0"/>
        <v>4.9275362318840585</v>
      </c>
      <c r="E22" s="112">
        <v>4.624542124542125</v>
      </c>
      <c r="F22" s="86"/>
    </row>
    <row r="23" spans="1:6" ht="12.75">
      <c r="A23" s="19" t="s">
        <v>22</v>
      </c>
      <c r="B23" s="84">
        <v>3995</v>
      </c>
      <c r="C23" s="84">
        <v>203</v>
      </c>
      <c r="D23" s="110">
        <f t="shared" si="0"/>
        <v>4.835636017151025</v>
      </c>
      <c r="E23" s="111">
        <v>4.367434132447187</v>
      </c>
      <c r="F23" s="86"/>
    </row>
    <row r="24" spans="1:6" ht="12.75">
      <c r="A24" s="19" t="s">
        <v>6</v>
      </c>
      <c r="B24" s="84">
        <v>66899</v>
      </c>
      <c r="C24" s="84">
        <v>3378</v>
      </c>
      <c r="D24" s="110">
        <f t="shared" si="0"/>
        <v>4.80669351281358</v>
      </c>
      <c r="E24" s="111">
        <v>4.713985293494983</v>
      </c>
      <c r="F24" s="86"/>
    </row>
    <row r="25" spans="1:6" ht="12.75">
      <c r="A25" s="19" t="s">
        <v>8</v>
      </c>
      <c r="B25" s="84">
        <v>10246</v>
      </c>
      <c r="C25" s="84">
        <v>509</v>
      </c>
      <c r="D25" s="110">
        <f t="shared" si="0"/>
        <v>4.732682473268247</v>
      </c>
      <c r="E25" s="111">
        <v>5.158254129371597</v>
      </c>
      <c r="F25" s="86"/>
    </row>
    <row r="26" spans="1:6" ht="12.75">
      <c r="A26" s="19" t="s">
        <v>20</v>
      </c>
      <c r="B26" s="84">
        <v>4165</v>
      </c>
      <c r="C26" s="84">
        <v>204</v>
      </c>
      <c r="D26" s="110">
        <f t="shared" si="0"/>
        <v>4.669260700389105</v>
      </c>
      <c r="E26" s="111">
        <v>3.836048344718865</v>
      </c>
      <c r="F26" s="86"/>
    </row>
    <row r="27" spans="1:6" ht="12.75">
      <c r="A27" s="19" t="s">
        <v>70</v>
      </c>
      <c r="B27" s="84">
        <v>10547</v>
      </c>
      <c r="C27" s="84">
        <v>503</v>
      </c>
      <c r="D27" s="110">
        <f t="shared" si="0"/>
        <v>4.552036199095022</v>
      </c>
      <c r="E27" s="111">
        <v>4.707958027672021</v>
      </c>
      <c r="F27" s="86"/>
    </row>
    <row r="28" spans="1:6" ht="12.75">
      <c r="A28" s="19" t="s">
        <v>4</v>
      </c>
      <c r="B28" s="84">
        <v>21801</v>
      </c>
      <c r="C28" s="84">
        <v>1032</v>
      </c>
      <c r="D28" s="110">
        <f t="shared" si="0"/>
        <v>4.519774011299435</v>
      </c>
      <c r="E28" s="111">
        <v>4.449813309905556</v>
      </c>
      <c r="F28" s="86"/>
    </row>
    <row r="29" spans="1:6" ht="12.75">
      <c r="A29" s="19" t="s">
        <v>12</v>
      </c>
      <c r="B29" s="84">
        <v>4749</v>
      </c>
      <c r="C29" s="84">
        <v>212</v>
      </c>
      <c r="D29" s="110">
        <f t="shared" si="0"/>
        <v>4.273331989518242</v>
      </c>
      <c r="E29" s="111">
        <v>4.2611955020714145</v>
      </c>
      <c r="F29" s="86"/>
    </row>
    <row r="30" spans="1:6" ht="12.75">
      <c r="A30" s="19" t="s">
        <v>15</v>
      </c>
      <c r="B30" s="84">
        <v>53831</v>
      </c>
      <c r="C30" s="84">
        <v>2365</v>
      </c>
      <c r="D30" s="110">
        <f t="shared" si="0"/>
        <v>4.208484589650509</v>
      </c>
      <c r="E30" s="111">
        <v>4.132338271696161</v>
      </c>
      <c r="F30" s="86"/>
    </row>
    <row r="31" spans="1:6" ht="12.75">
      <c r="A31" s="19" t="s">
        <v>23</v>
      </c>
      <c r="B31" s="84">
        <v>5360</v>
      </c>
      <c r="C31" s="84">
        <v>207</v>
      </c>
      <c r="D31" s="110">
        <f t="shared" si="0"/>
        <v>3.718340219148554</v>
      </c>
      <c r="E31" s="111">
        <v>3.5677705701604645</v>
      </c>
      <c r="F31" s="86"/>
    </row>
    <row r="32" spans="1:6" ht="12.75">
      <c r="A32" s="19" t="s">
        <v>17</v>
      </c>
      <c r="B32" s="84">
        <v>69294</v>
      </c>
      <c r="C32" s="84">
        <v>2265</v>
      </c>
      <c r="D32" s="110">
        <f t="shared" si="0"/>
        <v>3.1652203077181063</v>
      </c>
      <c r="E32" s="111">
        <v>3.1890627497130573</v>
      </c>
      <c r="F32" s="87"/>
    </row>
    <row r="33" spans="1:6" ht="12.75">
      <c r="A33" s="19" t="s">
        <v>33</v>
      </c>
      <c r="B33" s="84" t="s">
        <v>62</v>
      </c>
      <c r="C33" s="84" t="s">
        <v>62</v>
      </c>
      <c r="D33" s="110"/>
      <c r="E33" s="111"/>
      <c r="F33" s="87"/>
    </row>
    <row r="34" spans="1:6" ht="12.75">
      <c r="A34" s="19"/>
      <c r="B34" s="84"/>
      <c r="C34" s="84"/>
      <c r="D34" s="110"/>
      <c r="E34" s="112"/>
      <c r="F34" s="87"/>
    </row>
    <row r="35" spans="1:5" ht="12.75">
      <c r="A35" s="19" t="s">
        <v>55</v>
      </c>
      <c r="B35" s="84">
        <v>126</v>
      </c>
      <c r="C35" s="84">
        <v>12</v>
      </c>
      <c r="D35" s="110">
        <f>C35/(C35+B35)*100</f>
        <v>8.695652173913043</v>
      </c>
      <c r="E35" s="112">
        <v>8.450704225352112</v>
      </c>
    </row>
    <row r="36" spans="1:5" ht="12.75">
      <c r="A36" s="19" t="s">
        <v>54</v>
      </c>
      <c r="B36" s="84">
        <v>5830</v>
      </c>
      <c r="C36" s="84">
        <v>374</v>
      </c>
      <c r="D36" s="110">
        <f>C36/(C36+B36)*100</f>
        <v>6.028368794326241</v>
      </c>
      <c r="E36" s="111">
        <v>6.053109021936335</v>
      </c>
    </row>
    <row r="37" spans="1:5" ht="12.75">
      <c r="A37" s="19" t="s">
        <v>53</v>
      </c>
      <c r="B37" s="84">
        <v>3456</v>
      </c>
      <c r="C37" s="84">
        <v>213</v>
      </c>
      <c r="D37" s="110">
        <f>C37/(C37+B37)*100</f>
        <v>5.80539656582175</v>
      </c>
      <c r="E37" s="111">
        <v>6.52533039647577</v>
      </c>
    </row>
    <row r="38" spans="1:5" ht="12.75">
      <c r="A38" s="19" t="s">
        <v>52</v>
      </c>
      <c r="B38" s="84">
        <v>56</v>
      </c>
      <c r="C38" s="84">
        <v>2</v>
      </c>
      <c r="D38" s="110">
        <f>C38/(C38+B38)*100</f>
        <v>3.4482758620689653</v>
      </c>
      <c r="E38" s="111">
        <v>10</v>
      </c>
    </row>
    <row r="39" spans="1:5" ht="12.75">
      <c r="A39" s="19"/>
      <c r="B39" s="84"/>
      <c r="C39" s="84"/>
      <c r="D39" s="110"/>
      <c r="E39" s="111"/>
    </row>
    <row r="40" spans="1:5" ht="12.75">
      <c r="A40" s="19" t="s">
        <v>58</v>
      </c>
      <c r="B40" s="84">
        <v>10144</v>
      </c>
      <c r="C40" s="84">
        <v>437</v>
      </c>
      <c r="D40" s="110">
        <f>C40/(C40+B40)*100</f>
        <v>4.130044419242037</v>
      </c>
      <c r="E40" s="111">
        <v>4.726992089523442</v>
      </c>
    </row>
    <row r="41" spans="1:5" ht="12.75">
      <c r="A41" s="19" t="s">
        <v>78</v>
      </c>
      <c r="B41" s="84">
        <v>324810</v>
      </c>
      <c r="C41" s="84">
        <v>13975</v>
      </c>
      <c r="D41" s="110">
        <f>C41/(C41+B41)*100</f>
        <v>4.125035051728973</v>
      </c>
      <c r="E41" s="111">
        <v>3.92949672851579</v>
      </c>
    </row>
    <row r="42" spans="1:5" ht="14.25">
      <c r="A42" s="19" t="s">
        <v>57</v>
      </c>
      <c r="B42" s="84">
        <v>984</v>
      </c>
      <c r="C42" s="84">
        <v>39</v>
      </c>
      <c r="D42" s="110">
        <f>C42/(C42+B42)*100</f>
        <v>3.812316715542522</v>
      </c>
      <c r="E42" s="111">
        <v>3.293084522502744</v>
      </c>
    </row>
    <row r="43" spans="1:5" ht="14.25">
      <c r="A43" s="19" t="s">
        <v>59</v>
      </c>
      <c r="B43" s="84">
        <v>2768</v>
      </c>
      <c r="C43" s="84">
        <v>74</v>
      </c>
      <c r="D43" s="110">
        <f>C43/(C43+B43)*100</f>
        <v>2.6038001407459537</v>
      </c>
      <c r="E43" s="111">
        <v>3.0251529571719917</v>
      </c>
    </row>
    <row r="44" spans="1:5" ht="14.25">
      <c r="A44" s="19" t="s">
        <v>56</v>
      </c>
      <c r="B44" s="84">
        <v>4980</v>
      </c>
      <c r="C44" s="84">
        <v>64</v>
      </c>
      <c r="D44" s="110">
        <f>C44/(C44+B44)*100</f>
        <v>1.26883425852498</v>
      </c>
      <c r="E44" s="111">
        <v>1.276078590236986</v>
      </c>
    </row>
    <row r="45" spans="1:5" s="48" customFormat="1" ht="14.25">
      <c r="A45" s="1"/>
      <c r="B45" s="88"/>
      <c r="C45" s="88"/>
      <c r="D45" s="105"/>
      <c r="E45" s="89"/>
    </row>
    <row r="46" spans="1:5" ht="17.45" customHeight="1">
      <c r="A46" s="31" t="s">
        <v>103</v>
      </c>
      <c r="E46" s="89"/>
    </row>
    <row r="47" ht="14.45" customHeight="1">
      <c r="A47" s="31" t="s">
        <v>98</v>
      </c>
    </row>
    <row r="48" ht="14.25">
      <c r="A48" s="2" t="s">
        <v>64</v>
      </c>
    </row>
  </sheetData>
  <mergeCells count="2">
    <mergeCell ref="D3:E3"/>
    <mergeCell ref="B4:C4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8"/>
  <sheetViews>
    <sheetView showGridLines="0" workbookViewId="0" topLeftCell="A1">
      <selection activeCell="W29" sqref="W29"/>
    </sheetView>
  </sheetViews>
  <sheetFormatPr defaultColWidth="8.625" defaultRowHeight="14.25"/>
  <cols>
    <col min="1" max="1" width="13.00390625" style="32" customWidth="1"/>
    <col min="2" max="2" width="9.125" style="32" customWidth="1"/>
    <col min="3" max="3" width="9.75390625" style="32" customWidth="1"/>
    <col min="4" max="5" width="14.625" style="32" bestFit="1" customWidth="1"/>
    <col min="6" max="16384" width="8.625" style="32" customWidth="1"/>
  </cols>
  <sheetData>
    <row r="1" spans="1:8" ht="12.75">
      <c r="A1" s="60" t="s">
        <v>86</v>
      </c>
      <c r="H1" s="60" t="s">
        <v>104</v>
      </c>
    </row>
    <row r="2" spans="1:8" ht="12.75">
      <c r="A2" s="60"/>
      <c r="H2" s="32" t="s">
        <v>100</v>
      </c>
    </row>
    <row r="3" spans="1:5" ht="34.5" customHeight="1">
      <c r="A3" s="117"/>
      <c r="B3" s="90" t="s">
        <v>77</v>
      </c>
      <c r="C3" s="90" t="s">
        <v>76</v>
      </c>
      <c r="D3" s="116" t="s">
        <v>75</v>
      </c>
      <c r="E3" s="116"/>
    </row>
    <row r="4" spans="1:5" s="92" customFormat="1" ht="21.95" customHeight="1">
      <c r="A4" s="118"/>
      <c r="B4" s="119">
        <v>2022</v>
      </c>
      <c r="C4" s="119"/>
      <c r="D4" s="91">
        <v>2022</v>
      </c>
      <c r="E4" s="91">
        <v>2021</v>
      </c>
    </row>
    <row r="5" spans="1:7" s="81" customFormat="1" ht="14.25">
      <c r="A5" s="8" t="s">
        <v>81</v>
      </c>
      <c r="B5" s="79">
        <v>86545</v>
      </c>
      <c r="C5" s="79">
        <v>337415</v>
      </c>
      <c r="D5" s="107">
        <f>B5/(B5+C5)*100</f>
        <v>20.413482404000376</v>
      </c>
      <c r="E5" s="107">
        <v>19.858393117828566</v>
      </c>
      <c r="F5" s="93"/>
      <c r="G5" s="93"/>
    </row>
    <row r="6" spans="1:7" ht="12.75">
      <c r="A6" s="28"/>
      <c r="B6" s="56"/>
      <c r="C6" s="56"/>
      <c r="D6" s="85"/>
      <c r="E6" s="85"/>
      <c r="F6" s="72"/>
      <c r="G6" s="72"/>
    </row>
    <row r="7" spans="1:7" ht="12.75">
      <c r="A7" s="28" t="s">
        <v>11</v>
      </c>
      <c r="B7" s="56">
        <v>549</v>
      </c>
      <c r="C7" s="56">
        <v>156</v>
      </c>
      <c r="D7" s="85">
        <f aca="true" t="shared" si="0" ref="D7:D32">B7/(B7+C7)*100</f>
        <v>77.87234042553192</v>
      </c>
      <c r="E7" s="85">
        <v>72.44732576985413</v>
      </c>
      <c r="F7" s="72"/>
      <c r="G7" s="72"/>
    </row>
    <row r="8" spans="1:7" ht="12.75">
      <c r="A8" s="19" t="s">
        <v>19</v>
      </c>
      <c r="B8" s="56">
        <v>6022</v>
      </c>
      <c r="C8" s="56">
        <v>4504</v>
      </c>
      <c r="D8" s="85">
        <f t="shared" si="0"/>
        <v>57.21071632148964</v>
      </c>
      <c r="E8" s="85">
        <v>58.921124206708974</v>
      </c>
      <c r="F8" s="72"/>
      <c r="G8" s="72"/>
    </row>
    <row r="9" spans="1:7" ht="12.75">
      <c r="A9" s="19" t="s">
        <v>14</v>
      </c>
      <c r="B9" s="56">
        <v>531</v>
      </c>
      <c r="C9" s="56">
        <v>427</v>
      </c>
      <c r="D9" s="85">
        <f t="shared" si="0"/>
        <v>55.42797494780793</v>
      </c>
      <c r="E9" s="85">
        <v>52.45283018867924</v>
      </c>
      <c r="F9" s="72"/>
      <c r="G9" s="72"/>
    </row>
    <row r="10" spans="1:7" ht="12.75">
      <c r="A10" s="19" t="s">
        <v>7</v>
      </c>
      <c r="B10" s="56">
        <v>4644</v>
      </c>
      <c r="C10" s="56">
        <v>4349</v>
      </c>
      <c r="D10" s="85">
        <f t="shared" si="0"/>
        <v>51.64016457244524</v>
      </c>
      <c r="E10" s="85">
        <v>49.265054528212424</v>
      </c>
      <c r="F10" s="72"/>
      <c r="G10" s="72"/>
    </row>
    <row r="11" spans="1:7" ht="12.75">
      <c r="A11" s="19" t="s">
        <v>9</v>
      </c>
      <c r="B11" s="56">
        <v>264</v>
      </c>
      <c r="C11" s="56">
        <v>295</v>
      </c>
      <c r="D11" s="85">
        <f t="shared" si="0"/>
        <v>47.227191413237925</v>
      </c>
      <c r="E11" s="85">
        <v>50.65146579804561</v>
      </c>
      <c r="F11" s="72"/>
      <c r="G11" s="72"/>
    </row>
    <row r="12" spans="1:7" ht="12.75">
      <c r="A12" s="19" t="s">
        <v>70</v>
      </c>
      <c r="B12" s="56">
        <v>4730</v>
      </c>
      <c r="C12" s="56">
        <v>6320</v>
      </c>
      <c r="D12" s="85">
        <f t="shared" si="0"/>
        <v>42.80542986425339</v>
      </c>
      <c r="E12" s="85">
        <v>43.69950784659672</v>
      </c>
      <c r="F12" s="72"/>
      <c r="G12" s="72"/>
    </row>
    <row r="13" spans="1:7" ht="12.75">
      <c r="A13" s="19" t="s">
        <v>21</v>
      </c>
      <c r="B13" s="56">
        <v>686</v>
      </c>
      <c r="C13" s="56">
        <v>1387</v>
      </c>
      <c r="D13" s="85">
        <f t="shared" si="0"/>
        <v>33.09213699951761</v>
      </c>
      <c r="E13" s="85">
        <v>33.12014618547282</v>
      </c>
      <c r="F13" s="72"/>
      <c r="G13" s="72"/>
    </row>
    <row r="14" spans="1:7" ht="12.75">
      <c r="A14" s="19" t="s">
        <v>15</v>
      </c>
      <c r="B14" s="56">
        <v>18138</v>
      </c>
      <c r="C14" s="56">
        <v>39317</v>
      </c>
      <c r="D14" s="85">
        <f t="shared" si="0"/>
        <v>31.56905404229397</v>
      </c>
      <c r="E14" s="85">
        <v>31.48927713237818</v>
      </c>
      <c r="F14" s="72"/>
      <c r="G14" s="72"/>
    </row>
    <row r="15" spans="1:7" ht="12.75">
      <c r="A15" s="19" t="s">
        <v>18</v>
      </c>
      <c r="B15" s="56">
        <v>16758</v>
      </c>
      <c r="C15" s="56">
        <v>38993</v>
      </c>
      <c r="D15" s="85">
        <f t="shared" si="0"/>
        <v>30.058653656436658</v>
      </c>
      <c r="E15" s="85">
        <v>29.533368422963136</v>
      </c>
      <c r="F15" s="72"/>
      <c r="G15" s="72"/>
    </row>
    <row r="16" spans="1:7" ht="12.75">
      <c r="A16" s="19" t="s">
        <v>3</v>
      </c>
      <c r="B16" s="56">
        <v>404</v>
      </c>
      <c r="C16" s="56">
        <v>976</v>
      </c>
      <c r="D16" s="85">
        <f t="shared" si="0"/>
        <v>29.275362318840582</v>
      </c>
      <c r="E16" s="85">
        <v>31.602112676056336</v>
      </c>
      <c r="F16" s="72"/>
      <c r="G16" s="72"/>
    </row>
    <row r="17" spans="1:7" ht="12.75">
      <c r="A17" s="19" t="s">
        <v>22</v>
      </c>
      <c r="B17" s="56">
        <v>1145</v>
      </c>
      <c r="C17" s="56">
        <v>3063</v>
      </c>
      <c r="D17" s="85">
        <f t="shared" si="0"/>
        <v>27.210076045627375</v>
      </c>
      <c r="E17" s="85">
        <v>25.43818095689247</v>
      </c>
      <c r="F17" s="72"/>
      <c r="G17" s="72"/>
    </row>
    <row r="18" spans="1:7" ht="12.75">
      <c r="A18" s="19" t="s">
        <v>17</v>
      </c>
      <c r="B18" s="56">
        <v>18068</v>
      </c>
      <c r="C18" s="56">
        <v>54105</v>
      </c>
      <c r="D18" s="85">
        <f t="shared" si="0"/>
        <v>25.034292602496777</v>
      </c>
      <c r="E18" s="85">
        <v>25.122393733440845</v>
      </c>
      <c r="F18" s="72"/>
      <c r="G18" s="72"/>
    </row>
    <row r="19" spans="1:7" ht="12.75">
      <c r="A19" s="19" t="s">
        <v>0</v>
      </c>
      <c r="B19" s="56">
        <v>1486</v>
      </c>
      <c r="C19" s="56">
        <v>4660</v>
      </c>
      <c r="D19" s="85">
        <f t="shared" si="0"/>
        <v>24.178327367393425</v>
      </c>
      <c r="E19" s="85">
        <v>25.127483734833834</v>
      </c>
      <c r="F19" s="72"/>
      <c r="G19" s="72"/>
    </row>
    <row r="20" spans="1:7" ht="12.75">
      <c r="A20" s="19" t="s">
        <v>8</v>
      </c>
      <c r="B20" s="56">
        <v>2456</v>
      </c>
      <c r="C20" s="56">
        <v>8782</v>
      </c>
      <c r="D20" s="85">
        <f t="shared" si="0"/>
        <v>21.85442249510589</v>
      </c>
      <c r="E20" s="85">
        <v>20.15209125475285</v>
      </c>
      <c r="F20" s="72"/>
      <c r="G20" s="72"/>
    </row>
    <row r="21" spans="1:7" ht="12.75">
      <c r="A21" s="19" t="s">
        <v>1</v>
      </c>
      <c r="B21" s="56">
        <v>461</v>
      </c>
      <c r="C21" s="56">
        <v>2400</v>
      </c>
      <c r="D21" s="85">
        <f t="shared" si="0"/>
        <v>16.11324711639287</v>
      </c>
      <c r="E21" s="85">
        <v>14.976876556385626</v>
      </c>
      <c r="F21" s="72"/>
      <c r="G21" s="72"/>
    </row>
    <row r="22" spans="1:7" ht="12.75">
      <c r="A22" s="19" t="s">
        <v>5</v>
      </c>
      <c r="B22" s="56">
        <v>1914</v>
      </c>
      <c r="C22" s="56">
        <v>10588</v>
      </c>
      <c r="D22" s="85">
        <f t="shared" si="0"/>
        <v>15.30955047192449</v>
      </c>
      <c r="E22" s="85">
        <v>14.285714285714285</v>
      </c>
      <c r="F22" s="72"/>
      <c r="G22" s="72"/>
    </row>
    <row r="23" spans="1:7" ht="12.75">
      <c r="A23" s="19" t="s">
        <v>10</v>
      </c>
      <c r="B23" s="56">
        <v>2893</v>
      </c>
      <c r="C23" s="56">
        <v>16454</v>
      </c>
      <c r="D23" s="85">
        <f t="shared" si="0"/>
        <v>14.953222721869022</v>
      </c>
      <c r="E23" s="85">
        <v>10.089674058959352</v>
      </c>
      <c r="F23" s="72"/>
      <c r="G23" s="72"/>
    </row>
    <row r="24" spans="1:7" ht="12.75">
      <c r="A24" s="19" t="s">
        <v>20</v>
      </c>
      <c r="B24" s="56">
        <v>651</v>
      </c>
      <c r="C24" s="56">
        <v>3718</v>
      </c>
      <c r="D24" s="85">
        <f t="shared" si="0"/>
        <v>14.900434882124056</v>
      </c>
      <c r="E24" s="85">
        <v>15.1077246452969</v>
      </c>
      <c r="F24" s="72"/>
      <c r="G24" s="72"/>
    </row>
    <row r="25" spans="1:7" ht="12.75">
      <c r="A25" s="19" t="s">
        <v>16</v>
      </c>
      <c r="B25" s="56">
        <v>423</v>
      </c>
      <c r="C25" s="56">
        <v>3668</v>
      </c>
      <c r="D25" s="85">
        <f t="shared" si="0"/>
        <v>10.339770227328282</v>
      </c>
      <c r="E25" s="85">
        <v>11.959026888604352</v>
      </c>
      <c r="F25" s="72"/>
      <c r="G25" s="72"/>
    </row>
    <row r="26" spans="1:7" ht="12.75">
      <c r="A26" s="19" t="s">
        <v>49</v>
      </c>
      <c r="B26" s="56">
        <v>1459</v>
      </c>
      <c r="C26" s="56">
        <v>17593</v>
      </c>
      <c r="D26" s="85">
        <f t="shared" si="0"/>
        <v>7.6579886626075995</v>
      </c>
      <c r="E26" s="85">
        <v>7.446127586942606</v>
      </c>
      <c r="F26" s="72"/>
      <c r="G26" s="72"/>
    </row>
    <row r="27" spans="1:7" ht="12.75">
      <c r="A27" s="19" t="s">
        <v>2</v>
      </c>
      <c r="B27" s="56">
        <v>407</v>
      </c>
      <c r="C27" s="56">
        <v>9532</v>
      </c>
      <c r="D27" s="85">
        <f t="shared" si="0"/>
        <v>4.094979374182514</v>
      </c>
      <c r="E27" s="85">
        <v>2.5831353919239906</v>
      </c>
      <c r="F27" s="72"/>
      <c r="G27" s="72"/>
    </row>
    <row r="28" spans="1:7" ht="12.75">
      <c r="A28" s="19" t="s">
        <v>12</v>
      </c>
      <c r="B28" s="56">
        <v>166</v>
      </c>
      <c r="C28" s="56">
        <v>4807</v>
      </c>
      <c r="D28" s="85">
        <f t="shared" si="0"/>
        <v>3.3380253368188213</v>
      </c>
      <c r="E28" s="85">
        <v>3.2835233975619347</v>
      </c>
      <c r="F28" s="72"/>
      <c r="G28" s="72"/>
    </row>
    <row r="29" spans="1:7" ht="12.75">
      <c r="A29" s="19" t="s">
        <v>6</v>
      </c>
      <c r="B29" s="56">
        <v>1829</v>
      </c>
      <c r="C29" s="56">
        <v>69894</v>
      </c>
      <c r="D29" s="85">
        <f t="shared" si="0"/>
        <v>2.5500885350584888</v>
      </c>
      <c r="E29" s="85">
        <v>2.4090550581853907</v>
      </c>
      <c r="F29" s="72"/>
      <c r="G29" s="72"/>
    </row>
    <row r="30" spans="1:7" ht="12.75">
      <c r="A30" s="19" t="s">
        <v>13</v>
      </c>
      <c r="B30" s="56">
        <v>79</v>
      </c>
      <c r="C30" s="56">
        <v>3150</v>
      </c>
      <c r="D30" s="85">
        <f t="shared" si="0"/>
        <v>2.446577887890988</v>
      </c>
      <c r="E30" s="85">
        <v>1.8221803330191644</v>
      </c>
      <c r="F30" s="72"/>
      <c r="G30" s="72"/>
    </row>
    <row r="31" spans="1:7" ht="12.75">
      <c r="A31" s="19" t="s">
        <v>23</v>
      </c>
      <c r="B31" s="56">
        <v>134</v>
      </c>
      <c r="C31" s="56">
        <v>5443</v>
      </c>
      <c r="D31" s="85">
        <f t="shared" si="0"/>
        <v>2.4027254796485567</v>
      </c>
      <c r="E31" s="85">
        <v>2.707304614336796</v>
      </c>
      <c r="F31" s="72"/>
      <c r="G31" s="72"/>
    </row>
    <row r="32" spans="1:7" ht="12.75">
      <c r="A32" s="19" t="s">
        <v>4</v>
      </c>
      <c r="B32" s="56">
        <v>248</v>
      </c>
      <c r="C32" s="56">
        <v>22834</v>
      </c>
      <c r="D32" s="85">
        <f t="shared" si="0"/>
        <v>1.074430292002426</v>
      </c>
      <c r="E32" s="85">
        <v>0.9787289573274174</v>
      </c>
      <c r="F32" s="72"/>
      <c r="G32" s="72"/>
    </row>
    <row r="33" spans="1:7" ht="12.75">
      <c r="A33" s="19" t="s">
        <v>33</v>
      </c>
      <c r="B33" s="56" t="s">
        <v>62</v>
      </c>
      <c r="C33" s="56" t="s">
        <v>62</v>
      </c>
      <c r="D33" s="85"/>
      <c r="E33" s="85"/>
      <c r="F33" s="72"/>
      <c r="G33" s="72"/>
    </row>
    <row r="34" spans="1:7" ht="12.75">
      <c r="A34" s="19"/>
      <c r="B34" s="56"/>
      <c r="C34" s="56"/>
      <c r="D34" s="85"/>
      <c r="E34" s="85"/>
      <c r="F34" s="72"/>
      <c r="G34" s="72"/>
    </row>
    <row r="35" spans="1:7" ht="12.75">
      <c r="A35" s="19" t="s">
        <v>52</v>
      </c>
      <c r="B35" s="56">
        <v>53</v>
      </c>
      <c r="C35" s="56">
        <v>5</v>
      </c>
      <c r="D35" s="85">
        <f>B35/(B35+C35)*100</f>
        <v>91.37931034482759</v>
      </c>
      <c r="E35" s="85"/>
      <c r="F35" s="72"/>
      <c r="G35" s="72"/>
    </row>
    <row r="36" spans="1:7" ht="12.75">
      <c r="A36" s="19" t="s">
        <v>54</v>
      </c>
      <c r="B36" s="56">
        <v>4396</v>
      </c>
      <c r="C36" s="56">
        <v>1856</v>
      </c>
      <c r="D36" s="85">
        <f>B36/(B36+C36)*100</f>
        <v>70.31349968010237</v>
      </c>
      <c r="E36" s="85">
        <v>69.19679371830524</v>
      </c>
      <c r="F36" s="72"/>
      <c r="G36" s="72"/>
    </row>
    <row r="37" spans="1:7" ht="12.75">
      <c r="A37" s="19" t="s">
        <v>55</v>
      </c>
      <c r="B37" s="56">
        <v>39</v>
      </c>
      <c r="C37" s="56">
        <v>99</v>
      </c>
      <c r="D37" s="85">
        <f>B37/(B37+C37)*100</f>
        <v>28.26086956521739</v>
      </c>
      <c r="E37" s="85">
        <v>22.535211267605636</v>
      </c>
      <c r="F37" s="72"/>
      <c r="G37" s="72"/>
    </row>
    <row r="38" spans="1:7" ht="12.75">
      <c r="A38" s="19" t="s">
        <v>53</v>
      </c>
      <c r="B38" s="56">
        <v>875</v>
      </c>
      <c r="C38" s="56">
        <v>2796</v>
      </c>
      <c r="D38" s="85">
        <f>B38/(B38+C38)*100</f>
        <v>23.835467175156634</v>
      </c>
      <c r="E38" s="85">
        <v>24.759284731774414</v>
      </c>
      <c r="F38" s="72"/>
      <c r="G38" s="72"/>
    </row>
    <row r="39" spans="1:7" ht="12.75">
      <c r="A39" s="19"/>
      <c r="B39" s="56"/>
      <c r="C39" s="56"/>
      <c r="D39" s="85"/>
      <c r="E39" s="85"/>
      <c r="F39" s="72"/>
      <c r="G39" s="72"/>
    </row>
    <row r="40" spans="1:7" ht="14.25">
      <c r="A40" s="19" t="s">
        <v>57</v>
      </c>
      <c r="B40" s="56">
        <v>144</v>
      </c>
      <c r="C40" s="56">
        <v>882</v>
      </c>
      <c r="D40" s="85">
        <f>B40/(B40+C40)*100</f>
        <v>14.035087719298245</v>
      </c>
      <c r="E40" s="85">
        <v>16.630434782608695</v>
      </c>
      <c r="F40" s="72"/>
      <c r="G40" s="72"/>
    </row>
    <row r="41" spans="1:7" ht="13.5" customHeight="1">
      <c r="A41" s="19" t="s">
        <v>78</v>
      </c>
      <c r="B41" s="56">
        <v>15028</v>
      </c>
      <c r="C41" s="56">
        <v>326266</v>
      </c>
      <c r="D41" s="85">
        <f>B41/(B41+C41)*100</f>
        <v>4.40324177981447</v>
      </c>
      <c r="E41" s="85">
        <v>4.044321329639889</v>
      </c>
      <c r="F41" s="72"/>
      <c r="G41" s="72"/>
    </row>
    <row r="42" spans="1:7" ht="14.25">
      <c r="A42" s="19" t="s">
        <v>59</v>
      </c>
      <c r="B42" s="56">
        <v>120</v>
      </c>
      <c r="C42" s="56">
        <v>2704</v>
      </c>
      <c r="D42" s="85">
        <f>B42/(B42+C42)*100</f>
        <v>4.2492917847025495</v>
      </c>
      <c r="E42" s="85">
        <v>3.399048266485384</v>
      </c>
      <c r="F42" s="72"/>
      <c r="G42" s="72"/>
    </row>
    <row r="43" spans="1:7" ht="14.25">
      <c r="A43" s="19" t="s">
        <v>58</v>
      </c>
      <c r="B43" s="56">
        <v>394</v>
      </c>
      <c r="C43" s="56">
        <v>10393</v>
      </c>
      <c r="D43" s="85">
        <f>B43/(B43+C43)*100</f>
        <v>3.6525447297673126</v>
      </c>
      <c r="E43" s="85">
        <v>4.0068201193520885</v>
      </c>
      <c r="F43" s="72"/>
      <c r="G43" s="72"/>
    </row>
    <row r="44" spans="1:7" ht="14.25">
      <c r="A44" s="19" t="s">
        <v>56</v>
      </c>
      <c r="B44" s="108">
        <v>123</v>
      </c>
      <c r="C44" s="108">
        <v>4937</v>
      </c>
      <c r="D44" s="105">
        <f>B44/(B44+C44)*100</f>
        <v>2.4308300395256914</v>
      </c>
      <c r="E44" s="105">
        <v>2.3002421307506054</v>
      </c>
      <c r="F44" s="72"/>
      <c r="G44" s="72"/>
    </row>
    <row r="45" ht="14.25">
      <c r="E45" s="85"/>
    </row>
    <row r="46" ht="17.45" customHeight="1">
      <c r="A46" s="31" t="s">
        <v>89</v>
      </c>
    </row>
    <row r="47" ht="14.25">
      <c r="A47" s="31" t="s">
        <v>105</v>
      </c>
    </row>
    <row r="48" ht="14.25">
      <c r="A48" s="2" t="s">
        <v>64</v>
      </c>
    </row>
  </sheetData>
  <mergeCells count="3">
    <mergeCell ref="D3:E3"/>
    <mergeCell ref="A3:A4"/>
    <mergeCell ref="B4:C4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3"/>
  <sheetViews>
    <sheetView showGridLines="0" workbookViewId="0" topLeftCell="A1">
      <selection activeCell="W26" sqref="W26"/>
    </sheetView>
  </sheetViews>
  <sheetFormatPr defaultColWidth="9.00390625" defaultRowHeight="14.25"/>
  <cols>
    <col min="1" max="1" width="20.50390625" style="2" customWidth="1"/>
    <col min="2" max="2" width="11.125" style="2" customWidth="1"/>
    <col min="3" max="3" width="16.625" style="2" customWidth="1"/>
    <col min="4" max="4" width="15.625" style="2" bestFit="1" customWidth="1"/>
    <col min="5" max="5" width="10.50390625" style="2" bestFit="1" customWidth="1"/>
    <col min="6" max="250" width="8.625" style="2" customWidth="1"/>
    <col min="251" max="251" width="38.375" style="2" bestFit="1" customWidth="1"/>
    <col min="252" max="252" width="15.875" style="2" bestFit="1" customWidth="1"/>
    <col min="253" max="253" width="24.125" style="2" bestFit="1" customWidth="1"/>
    <col min="254" max="506" width="8.625" style="2" customWidth="1"/>
    <col min="507" max="507" width="38.375" style="2" bestFit="1" customWidth="1"/>
    <col min="508" max="508" width="15.875" style="2" bestFit="1" customWidth="1"/>
    <col min="509" max="509" width="24.125" style="2" bestFit="1" customWidth="1"/>
    <col min="510" max="762" width="8.625" style="2" customWidth="1"/>
    <col min="763" max="763" width="38.375" style="2" bestFit="1" customWidth="1"/>
    <col min="764" max="764" width="15.875" style="2" bestFit="1" customWidth="1"/>
    <col min="765" max="765" width="24.125" style="2" bestFit="1" customWidth="1"/>
    <col min="766" max="1018" width="8.625" style="2" customWidth="1"/>
    <col min="1019" max="1019" width="38.375" style="2" bestFit="1" customWidth="1"/>
    <col min="1020" max="1020" width="15.875" style="2" bestFit="1" customWidth="1"/>
    <col min="1021" max="1021" width="24.125" style="2" bestFit="1" customWidth="1"/>
    <col min="1022" max="1274" width="8.625" style="2" customWidth="1"/>
    <col min="1275" max="1275" width="38.375" style="2" bestFit="1" customWidth="1"/>
    <col min="1276" max="1276" width="15.875" style="2" bestFit="1" customWidth="1"/>
    <col min="1277" max="1277" width="24.125" style="2" bestFit="1" customWidth="1"/>
    <col min="1278" max="1530" width="8.625" style="2" customWidth="1"/>
    <col min="1531" max="1531" width="38.375" style="2" bestFit="1" customWidth="1"/>
    <col min="1532" max="1532" width="15.875" style="2" bestFit="1" customWidth="1"/>
    <col min="1533" max="1533" width="24.125" style="2" bestFit="1" customWidth="1"/>
    <col min="1534" max="1786" width="8.625" style="2" customWidth="1"/>
    <col min="1787" max="1787" width="38.375" style="2" bestFit="1" customWidth="1"/>
    <col min="1788" max="1788" width="15.875" style="2" bestFit="1" customWidth="1"/>
    <col min="1789" max="1789" width="24.125" style="2" bestFit="1" customWidth="1"/>
    <col min="1790" max="2042" width="8.625" style="2" customWidth="1"/>
    <col min="2043" max="2043" width="38.375" style="2" bestFit="1" customWidth="1"/>
    <col min="2044" max="2044" width="15.875" style="2" bestFit="1" customWidth="1"/>
    <col min="2045" max="2045" width="24.125" style="2" bestFit="1" customWidth="1"/>
    <col min="2046" max="2298" width="8.625" style="2" customWidth="1"/>
    <col min="2299" max="2299" width="38.375" style="2" bestFit="1" customWidth="1"/>
    <col min="2300" max="2300" width="15.875" style="2" bestFit="1" customWidth="1"/>
    <col min="2301" max="2301" width="24.125" style="2" bestFit="1" customWidth="1"/>
    <col min="2302" max="2554" width="8.625" style="2" customWidth="1"/>
    <col min="2555" max="2555" width="38.375" style="2" bestFit="1" customWidth="1"/>
    <col min="2556" max="2556" width="15.875" style="2" bestFit="1" customWidth="1"/>
    <col min="2557" max="2557" width="24.125" style="2" bestFit="1" customWidth="1"/>
    <col min="2558" max="2810" width="8.625" style="2" customWidth="1"/>
    <col min="2811" max="2811" width="38.375" style="2" bestFit="1" customWidth="1"/>
    <col min="2812" max="2812" width="15.875" style="2" bestFit="1" customWidth="1"/>
    <col min="2813" max="2813" width="24.125" style="2" bestFit="1" customWidth="1"/>
    <col min="2814" max="3066" width="8.625" style="2" customWidth="1"/>
    <col min="3067" max="3067" width="38.375" style="2" bestFit="1" customWidth="1"/>
    <col min="3068" max="3068" width="15.875" style="2" bestFit="1" customWidth="1"/>
    <col min="3069" max="3069" width="24.125" style="2" bestFit="1" customWidth="1"/>
    <col min="3070" max="3322" width="8.625" style="2" customWidth="1"/>
    <col min="3323" max="3323" width="38.375" style="2" bestFit="1" customWidth="1"/>
    <col min="3324" max="3324" width="15.875" style="2" bestFit="1" customWidth="1"/>
    <col min="3325" max="3325" width="24.125" style="2" bestFit="1" customWidth="1"/>
    <col min="3326" max="3578" width="8.625" style="2" customWidth="1"/>
    <col min="3579" max="3579" width="38.375" style="2" bestFit="1" customWidth="1"/>
    <col min="3580" max="3580" width="15.875" style="2" bestFit="1" customWidth="1"/>
    <col min="3581" max="3581" width="24.125" style="2" bestFit="1" customWidth="1"/>
    <col min="3582" max="3834" width="8.625" style="2" customWidth="1"/>
    <col min="3835" max="3835" width="38.375" style="2" bestFit="1" customWidth="1"/>
    <col min="3836" max="3836" width="15.875" style="2" bestFit="1" customWidth="1"/>
    <col min="3837" max="3837" width="24.125" style="2" bestFit="1" customWidth="1"/>
    <col min="3838" max="4090" width="8.625" style="2" customWidth="1"/>
    <col min="4091" max="4091" width="38.375" style="2" bestFit="1" customWidth="1"/>
    <col min="4092" max="4092" width="15.875" style="2" bestFit="1" customWidth="1"/>
    <col min="4093" max="4093" width="24.125" style="2" bestFit="1" customWidth="1"/>
    <col min="4094" max="4346" width="8.625" style="2" customWidth="1"/>
    <col min="4347" max="4347" width="38.375" style="2" bestFit="1" customWidth="1"/>
    <col min="4348" max="4348" width="15.875" style="2" bestFit="1" customWidth="1"/>
    <col min="4349" max="4349" width="24.125" style="2" bestFit="1" customWidth="1"/>
    <col min="4350" max="4602" width="8.625" style="2" customWidth="1"/>
    <col min="4603" max="4603" width="38.375" style="2" bestFit="1" customWidth="1"/>
    <col min="4604" max="4604" width="15.875" style="2" bestFit="1" customWidth="1"/>
    <col min="4605" max="4605" width="24.125" style="2" bestFit="1" customWidth="1"/>
    <col min="4606" max="4858" width="8.625" style="2" customWidth="1"/>
    <col min="4859" max="4859" width="38.375" style="2" bestFit="1" customWidth="1"/>
    <col min="4860" max="4860" width="15.875" style="2" bestFit="1" customWidth="1"/>
    <col min="4861" max="4861" width="24.125" style="2" bestFit="1" customWidth="1"/>
    <col min="4862" max="5114" width="8.625" style="2" customWidth="1"/>
    <col min="5115" max="5115" width="38.375" style="2" bestFit="1" customWidth="1"/>
    <col min="5116" max="5116" width="15.875" style="2" bestFit="1" customWidth="1"/>
    <col min="5117" max="5117" width="24.125" style="2" bestFit="1" customWidth="1"/>
    <col min="5118" max="5370" width="8.625" style="2" customWidth="1"/>
    <col min="5371" max="5371" width="38.375" style="2" bestFit="1" customWidth="1"/>
    <col min="5372" max="5372" width="15.875" style="2" bestFit="1" customWidth="1"/>
    <col min="5373" max="5373" width="24.125" style="2" bestFit="1" customWidth="1"/>
    <col min="5374" max="5626" width="8.625" style="2" customWidth="1"/>
    <col min="5627" max="5627" width="38.375" style="2" bestFit="1" customWidth="1"/>
    <col min="5628" max="5628" width="15.875" style="2" bestFit="1" customWidth="1"/>
    <col min="5629" max="5629" width="24.125" style="2" bestFit="1" customWidth="1"/>
    <col min="5630" max="5882" width="8.625" style="2" customWidth="1"/>
    <col min="5883" max="5883" width="38.375" style="2" bestFit="1" customWidth="1"/>
    <col min="5884" max="5884" width="15.875" style="2" bestFit="1" customWidth="1"/>
    <col min="5885" max="5885" width="24.125" style="2" bestFit="1" customWidth="1"/>
    <col min="5886" max="6138" width="8.625" style="2" customWidth="1"/>
    <col min="6139" max="6139" width="38.375" style="2" bestFit="1" customWidth="1"/>
    <col min="6140" max="6140" width="15.875" style="2" bestFit="1" customWidth="1"/>
    <col min="6141" max="6141" width="24.125" style="2" bestFit="1" customWidth="1"/>
    <col min="6142" max="6394" width="8.625" style="2" customWidth="1"/>
    <col min="6395" max="6395" width="38.375" style="2" bestFit="1" customWidth="1"/>
    <col min="6396" max="6396" width="15.875" style="2" bestFit="1" customWidth="1"/>
    <col min="6397" max="6397" width="24.125" style="2" bestFit="1" customWidth="1"/>
    <col min="6398" max="6650" width="8.625" style="2" customWidth="1"/>
    <col min="6651" max="6651" width="38.375" style="2" bestFit="1" customWidth="1"/>
    <col min="6652" max="6652" width="15.875" style="2" bestFit="1" customWidth="1"/>
    <col min="6653" max="6653" width="24.125" style="2" bestFit="1" customWidth="1"/>
    <col min="6654" max="6906" width="8.625" style="2" customWidth="1"/>
    <col min="6907" max="6907" width="38.375" style="2" bestFit="1" customWidth="1"/>
    <col min="6908" max="6908" width="15.875" style="2" bestFit="1" customWidth="1"/>
    <col min="6909" max="6909" width="24.125" style="2" bestFit="1" customWidth="1"/>
    <col min="6910" max="7162" width="8.625" style="2" customWidth="1"/>
    <col min="7163" max="7163" width="38.375" style="2" bestFit="1" customWidth="1"/>
    <col min="7164" max="7164" width="15.875" style="2" bestFit="1" customWidth="1"/>
    <col min="7165" max="7165" width="24.125" style="2" bestFit="1" customWidth="1"/>
    <col min="7166" max="7418" width="8.625" style="2" customWidth="1"/>
    <col min="7419" max="7419" width="38.375" style="2" bestFit="1" customWidth="1"/>
    <col min="7420" max="7420" width="15.875" style="2" bestFit="1" customWidth="1"/>
    <col min="7421" max="7421" width="24.125" style="2" bestFit="1" customWidth="1"/>
    <col min="7422" max="7674" width="8.625" style="2" customWidth="1"/>
    <col min="7675" max="7675" width="38.375" style="2" bestFit="1" customWidth="1"/>
    <col min="7676" max="7676" width="15.875" style="2" bestFit="1" customWidth="1"/>
    <col min="7677" max="7677" width="24.125" style="2" bestFit="1" customWidth="1"/>
    <col min="7678" max="7930" width="8.625" style="2" customWidth="1"/>
    <col min="7931" max="7931" width="38.375" style="2" bestFit="1" customWidth="1"/>
    <col min="7932" max="7932" width="15.875" style="2" bestFit="1" customWidth="1"/>
    <col min="7933" max="7933" width="24.125" style="2" bestFit="1" customWidth="1"/>
    <col min="7934" max="8186" width="8.625" style="2" customWidth="1"/>
    <col min="8187" max="8187" width="38.375" style="2" bestFit="1" customWidth="1"/>
    <col min="8188" max="8188" width="15.875" style="2" bestFit="1" customWidth="1"/>
    <col min="8189" max="8189" width="24.125" style="2" bestFit="1" customWidth="1"/>
    <col min="8190" max="8442" width="8.625" style="2" customWidth="1"/>
    <col min="8443" max="8443" width="38.375" style="2" bestFit="1" customWidth="1"/>
    <col min="8444" max="8444" width="15.875" style="2" bestFit="1" customWidth="1"/>
    <col min="8445" max="8445" width="24.125" style="2" bestFit="1" customWidth="1"/>
    <col min="8446" max="8698" width="8.625" style="2" customWidth="1"/>
    <col min="8699" max="8699" width="38.375" style="2" bestFit="1" customWidth="1"/>
    <col min="8700" max="8700" width="15.875" style="2" bestFit="1" customWidth="1"/>
    <col min="8701" max="8701" width="24.125" style="2" bestFit="1" customWidth="1"/>
    <col min="8702" max="8954" width="8.625" style="2" customWidth="1"/>
    <col min="8955" max="8955" width="38.375" style="2" bestFit="1" customWidth="1"/>
    <col min="8956" max="8956" width="15.875" style="2" bestFit="1" customWidth="1"/>
    <col min="8957" max="8957" width="24.125" style="2" bestFit="1" customWidth="1"/>
    <col min="8958" max="9210" width="8.625" style="2" customWidth="1"/>
    <col min="9211" max="9211" width="38.375" style="2" bestFit="1" customWidth="1"/>
    <col min="9212" max="9212" width="15.875" style="2" bestFit="1" customWidth="1"/>
    <col min="9213" max="9213" width="24.125" style="2" bestFit="1" customWidth="1"/>
    <col min="9214" max="9466" width="8.625" style="2" customWidth="1"/>
    <col min="9467" max="9467" width="38.375" style="2" bestFit="1" customWidth="1"/>
    <col min="9468" max="9468" width="15.875" style="2" bestFit="1" customWidth="1"/>
    <col min="9469" max="9469" width="24.125" style="2" bestFit="1" customWidth="1"/>
    <col min="9470" max="9722" width="8.625" style="2" customWidth="1"/>
    <col min="9723" max="9723" width="38.375" style="2" bestFit="1" customWidth="1"/>
    <col min="9724" max="9724" width="15.875" style="2" bestFit="1" customWidth="1"/>
    <col min="9725" max="9725" width="24.125" style="2" bestFit="1" customWidth="1"/>
    <col min="9726" max="9978" width="8.625" style="2" customWidth="1"/>
    <col min="9979" max="9979" width="38.375" style="2" bestFit="1" customWidth="1"/>
    <col min="9980" max="9980" width="15.875" style="2" bestFit="1" customWidth="1"/>
    <col min="9981" max="9981" width="24.125" style="2" bestFit="1" customWidth="1"/>
    <col min="9982" max="10234" width="8.625" style="2" customWidth="1"/>
    <col min="10235" max="10235" width="38.375" style="2" bestFit="1" customWidth="1"/>
    <col min="10236" max="10236" width="15.875" style="2" bestFit="1" customWidth="1"/>
    <col min="10237" max="10237" width="24.125" style="2" bestFit="1" customWidth="1"/>
    <col min="10238" max="10490" width="8.625" style="2" customWidth="1"/>
    <col min="10491" max="10491" width="38.375" style="2" bestFit="1" customWidth="1"/>
    <col min="10492" max="10492" width="15.875" style="2" bestFit="1" customWidth="1"/>
    <col min="10493" max="10493" width="24.125" style="2" bestFit="1" customWidth="1"/>
    <col min="10494" max="10746" width="8.625" style="2" customWidth="1"/>
    <col min="10747" max="10747" width="38.375" style="2" bestFit="1" customWidth="1"/>
    <col min="10748" max="10748" width="15.875" style="2" bestFit="1" customWidth="1"/>
    <col min="10749" max="10749" width="24.125" style="2" bestFit="1" customWidth="1"/>
    <col min="10750" max="11002" width="8.625" style="2" customWidth="1"/>
    <col min="11003" max="11003" width="38.375" style="2" bestFit="1" customWidth="1"/>
    <col min="11004" max="11004" width="15.875" style="2" bestFit="1" customWidth="1"/>
    <col min="11005" max="11005" width="24.125" style="2" bestFit="1" customWidth="1"/>
    <col min="11006" max="11258" width="8.625" style="2" customWidth="1"/>
    <col min="11259" max="11259" width="38.375" style="2" bestFit="1" customWidth="1"/>
    <col min="11260" max="11260" width="15.875" style="2" bestFit="1" customWidth="1"/>
    <col min="11261" max="11261" width="24.125" style="2" bestFit="1" customWidth="1"/>
    <col min="11262" max="11514" width="8.625" style="2" customWidth="1"/>
    <col min="11515" max="11515" width="38.375" style="2" bestFit="1" customWidth="1"/>
    <col min="11516" max="11516" width="15.875" style="2" bestFit="1" customWidth="1"/>
    <col min="11517" max="11517" width="24.125" style="2" bestFit="1" customWidth="1"/>
    <col min="11518" max="11770" width="8.625" style="2" customWidth="1"/>
    <col min="11771" max="11771" width="38.375" style="2" bestFit="1" customWidth="1"/>
    <col min="11772" max="11772" width="15.875" style="2" bestFit="1" customWidth="1"/>
    <col min="11773" max="11773" width="24.125" style="2" bestFit="1" customWidth="1"/>
    <col min="11774" max="12026" width="8.625" style="2" customWidth="1"/>
    <col min="12027" max="12027" width="38.375" style="2" bestFit="1" customWidth="1"/>
    <col min="12028" max="12028" width="15.875" style="2" bestFit="1" customWidth="1"/>
    <col min="12029" max="12029" width="24.125" style="2" bestFit="1" customWidth="1"/>
    <col min="12030" max="12282" width="8.625" style="2" customWidth="1"/>
    <col min="12283" max="12283" width="38.375" style="2" bestFit="1" customWidth="1"/>
    <col min="12284" max="12284" width="15.875" style="2" bestFit="1" customWidth="1"/>
    <col min="12285" max="12285" width="24.125" style="2" bestFit="1" customWidth="1"/>
    <col min="12286" max="12538" width="8.625" style="2" customWidth="1"/>
    <col min="12539" max="12539" width="38.375" style="2" bestFit="1" customWidth="1"/>
    <col min="12540" max="12540" width="15.875" style="2" bestFit="1" customWidth="1"/>
    <col min="12541" max="12541" width="24.125" style="2" bestFit="1" customWidth="1"/>
    <col min="12542" max="12794" width="8.625" style="2" customWidth="1"/>
    <col min="12795" max="12795" width="38.375" style="2" bestFit="1" customWidth="1"/>
    <col min="12796" max="12796" width="15.875" style="2" bestFit="1" customWidth="1"/>
    <col min="12797" max="12797" width="24.125" style="2" bestFit="1" customWidth="1"/>
    <col min="12798" max="13050" width="8.625" style="2" customWidth="1"/>
    <col min="13051" max="13051" width="38.375" style="2" bestFit="1" customWidth="1"/>
    <col min="13052" max="13052" width="15.875" style="2" bestFit="1" customWidth="1"/>
    <col min="13053" max="13053" width="24.125" style="2" bestFit="1" customWidth="1"/>
    <col min="13054" max="13306" width="8.625" style="2" customWidth="1"/>
    <col min="13307" max="13307" width="38.375" style="2" bestFit="1" customWidth="1"/>
    <col min="13308" max="13308" width="15.875" style="2" bestFit="1" customWidth="1"/>
    <col min="13309" max="13309" width="24.125" style="2" bestFit="1" customWidth="1"/>
    <col min="13310" max="13562" width="8.625" style="2" customWidth="1"/>
    <col min="13563" max="13563" width="38.375" style="2" bestFit="1" customWidth="1"/>
    <col min="13564" max="13564" width="15.875" style="2" bestFit="1" customWidth="1"/>
    <col min="13565" max="13565" width="24.125" style="2" bestFit="1" customWidth="1"/>
    <col min="13566" max="13818" width="8.625" style="2" customWidth="1"/>
    <col min="13819" max="13819" width="38.375" style="2" bestFit="1" customWidth="1"/>
    <col min="13820" max="13820" width="15.875" style="2" bestFit="1" customWidth="1"/>
    <col min="13821" max="13821" width="24.125" style="2" bestFit="1" customWidth="1"/>
    <col min="13822" max="14074" width="8.625" style="2" customWidth="1"/>
    <col min="14075" max="14075" width="38.375" style="2" bestFit="1" customWidth="1"/>
    <col min="14076" max="14076" width="15.875" style="2" bestFit="1" customWidth="1"/>
    <col min="14077" max="14077" width="24.125" style="2" bestFit="1" customWidth="1"/>
    <col min="14078" max="14330" width="8.625" style="2" customWidth="1"/>
    <col min="14331" max="14331" width="38.375" style="2" bestFit="1" customWidth="1"/>
    <col min="14332" max="14332" width="15.875" style="2" bestFit="1" customWidth="1"/>
    <col min="14333" max="14333" width="24.125" style="2" bestFit="1" customWidth="1"/>
    <col min="14334" max="14586" width="8.625" style="2" customWidth="1"/>
    <col min="14587" max="14587" width="38.375" style="2" bestFit="1" customWidth="1"/>
    <col min="14588" max="14588" width="15.875" style="2" bestFit="1" customWidth="1"/>
    <col min="14589" max="14589" width="24.125" style="2" bestFit="1" customWidth="1"/>
    <col min="14590" max="14842" width="8.625" style="2" customWidth="1"/>
    <col min="14843" max="14843" width="38.375" style="2" bestFit="1" customWidth="1"/>
    <col min="14844" max="14844" width="15.875" style="2" bestFit="1" customWidth="1"/>
    <col min="14845" max="14845" width="24.125" style="2" bestFit="1" customWidth="1"/>
    <col min="14846" max="15098" width="8.625" style="2" customWidth="1"/>
    <col min="15099" max="15099" width="38.375" style="2" bestFit="1" customWidth="1"/>
    <col min="15100" max="15100" width="15.875" style="2" bestFit="1" customWidth="1"/>
    <col min="15101" max="15101" width="24.125" style="2" bestFit="1" customWidth="1"/>
    <col min="15102" max="15354" width="8.625" style="2" customWidth="1"/>
    <col min="15355" max="15355" width="38.375" style="2" bestFit="1" customWidth="1"/>
    <col min="15356" max="15356" width="15.875" style="2" bestFit="1" customWidth="1"/>
    <col min="15357" max="15357" width="24.125" style="2" bestFit="1" customWidth="1"/>
    <col min="15358" max="15610" width="8.625" style="2" customWidth="1"/>
    <col min="15611" max="15611" width="38.375" style="2" bestFit="1" customWidth="1"/>
    <col min="15612" max="15612" width="15.875" style="2" bestFit="1" customWidth="1"/>
    <col min="15613" max="15613" width="24.125" style="2" bestFit="1" customWidth="1"/>
    <col min="15614" max="15866" width="8.625" style="2" customWidth="1"/>
    <col min="15867" max="15867" width="38.375" style="2" bestFit="1" customWidth="1"/>
    <col min="15868" max="15868" width="15.875" style="2" bestFit="1" customWidth="1"/>
    <col min="15869" max="15869" width="24.125" style="2" bestFit="1" customWidth="1"/>
    <col min="15870" max="16122" width="8.625" style="2" customWidth="1"/>
    <col min="16123" max="16123" width="38.375" style="2" bestFit="1" customWidth="1"/>
    <col min="16124" max="16124" width="15.875" style="2" bestFit="1" customWidth="1"/>
    <col min="16125" max="16125" width="24.125" style="2" bestFit="1" customWidth="1"/>
    <col min="16126" max="16379" width="8.625" style="2" customWidth="1"/>
    <col min="16380" max="16384" width="9.00390625" style="2" customWidth="1"/>
  </cols>
  <sheetData>
    <row r="1" spans="1:5" ht="12.75">
      <c r="A1" s="1" t="s">
        <v>87</v>
      </c>
      <c r="E1" s="1" t="s">
        <v>106</v>
      </c>
    </row>
    <row r="2" ht="12.75">
      <c r="E2" s="2" t="s">
        <v>107</v>
      </c>
    </row>
    <row r="3" spans="1:3" ht="12.75">
      <c r="A3" s="5"/>
      <c r="B3" s="5">
        <v>2022</v>
      </c>
      <c r="C3" s="5">
        <v>2021</v>
      </c>
    </row>
    <row r="4" spans="1:5" ht="11.45" customHeight="1">
      <c r="A4" s="8" t="s">
        <v>67</v>
      </c>
      <c r="B4" s="94">
        <v>19.027565004645787</v>
      </c>
      <c r="C4" s="94">
        <v>18.86236100733039</v>
      </c>
      <c r="E4" s="95"/>
    </row>
    <row r="5" spans="1:5" ht="12.75">
      <c r="A5" s="12"/>
      <c r="B5" s="96"/>
      <c r="C5" s="96"/>
      <c r="E5" s="95"/>
    </row>
    <row r="6" spans="1:5" ht="12.75">
      <c r="A6" s="19" t="s">
        <v>11</v>
      </c>
      <c r="B6" s="97">
        <v>48.93617021276596</v>
      </c>
      <c r="C6" s="97">
        <v>45.705024311183145</v>
      </c>
      <c r="E6" s="95"/>
    </row>
    <row r="7" spans="1:5" ht="12.75">
      <c r="A7" s="19" t="s">
        <v>9</v>
      </c>
      <c r="B7" s="97">
        <v>37.924865831842574</v>
      </c>
      <c r="C7" s="97">
        <v>31.596091205211724</v>
      </c>
      <c r="E7" s="95"/>
    </row>
    <row r="8" spans="1:5" ht="12.75">
      <c r="A8" s="19" t="s">
        <v>16</v>
      </c>
      <c r="B8" s="97">
        <v>36.89561120753781</v>
      </c>
      <c r="C8" s="97">
        <v>34.6723044397463</v>
      </c>
      <c r="E8" s="95"/>
    </row>
    <row r="9" spans="1:5" ht="12.75">
      <c r="A9" s="19" t="s">
        <v>22</v>
      </c>
      <c r="B9" s="98">
        <v>30.442015209125472</v>
      </c>
      <c r="C9" s="98">
        <v>29.417337754618668</v>
      </c>
      <c r="E9" s="95"/>
    </row>
    <row r="10" spans="1:5" ht="12.75">
      <c r="A10" s="19" t="s">
        <v>0</v>
      </c>
      <c r="B10" s="97">
        <v>26.955074875207984</v>
      </c>
      <c r="C10" s="97">
        <v>26.864711934156375</v>
      </c>
      <c r="E10" s="95"/>
    </row>
    <row r="11" spans="1:5" ht="12.75">
      <c r="A11" s="19" t="s">
        <v>3</v>
      </c>
      <c r="B11" s="97">
        <v>26.884057971014492</v>
      </c>
      <c r="C11" s="97">
        <v>33.098591549295776</v>
      </c>
      <c r="E11" s="95"/>
    </row>
    <row r="12" spans="1:5" ht="12.75">
      <c r="A12" s="19" t="s">
        <v>70</v>
      </c>
      <c r="B12" s="97">
        <v>26.565894279507603</v>
      </c>
      <c r="C12" s="97">
        <v>27.14272448695329</v>
      </c>
      <c r="E12" s="95"/>
    </row>
    <row r="13" spans="1:5" ht="12.75">
      <c r="A13" s="19" t="s">
        <v>8</v>
      </c>
      <c r="B13" s="97">
        <v>26.552767396333866</v>
      </c>
      <c r="C13" s="97">
        <v>25.015474400919622</v>
      </c>
      <c r="E13" s="95"/>
    </row>
    <row r="14" spans="1:5" ht="12.75">
      <c r="A14" s="19" t="s">
        <v>17</v>
      </c>
      <c r="B14" s="97">
        <v>26.27159741177449</v>
      </c>
      <c r="C14" s="97">
        <v>26.869024305955534</v>
      </c>
      <c r="E14" s="95"/>
    </row>
    <row r="15" spans="1:5" ht="12.75">
      <c r="A15" s="19" t="s">
        <v>19</v>
      </c>
      <c r="B15" s="97">
        <v>24.178225346760403</v>
      </c>
      <c r="C15" s="97">
        <v>23.789664551223936</v>
      </c>
      <c r="E15" s="95"/>
    </row>
    <row r="16" spans="1:5" ht="12.75">
      <c r="A16" s="19" t="s">
        <v>33</v>
      </c>
      <c r="B16" s="97">
        <v>24.059862525015227</v>
      </c>
      <c r="C16" s="97">
        <v>22.58670143415906</v>
      </c>
      <c r="E16" s="95"/>
    </row>
    <row r="17" spans="1:5" ht="12.75">
      <c r="A17" s="19" t="s">
        <v>1</v>
      </c>
      <c r="B17" s="98">
        <v>22.963998601887454</v>
      </c>
      <c r="C17" s="98">
        <v>21.166844539309853</v>
      </c>
      <c r="E17" s="95"/>
    </row>
    <row r="18" spans="1:5" ht="12.75">
      <c r="A18" s="19" t="s">
        <v>13</v>
      </c>
      <c r="B18" s="97">
        <v>22.731495819139052</v>
      </c>
      <c r="C18" s="98">
        <v>25.384857053094567</v>
      </c>
      <c r="E18" s="95"/>
    </row>
    <row r="19" spans="1:5" ht="12.75">
      <c r="A19" s="19" t="s">
        <v>20</v>
      </c>
      <c r="B19" s="97">
        <v>21.972991531242847</v>
      </c>
      <c r="C19" s="98">
        <v>22.333158171308458</v>
      </c>
      <c r="E19" s="95"/>
    </row>
    <row r="20" spans="1:5" ht="12.75">
      <c r="A20" s="19" t="s">
        <v>10</v>
      </c>
      <c r="B20" s="97">
        <v>21.86871158971012</v>
      </c>
      <c r="C20" s="97">
        <v>22.64954700905982</v>
      </c>
      <c r="E20" s="95"/>
    </row>
    <row r="21" spans="1:5" ht="12.75">
      <c r="A21" s="19" t="s">
        <v>7</v>
      </c>
      <c r="B21" s="97">
        <v>20.727232291782496</v>
      </c>
      <c r="C21" s="97">
        <v>19.132290184921764</v>
      </c>
      <c r="E21" s="95"/>
    </row>
    <row r="22" spans="1:5" ht="12.75">
      <c r="A22" s="19" t="s">
        <v>5</v>
      </c>
      <c r="B22" s="97">
        <v>19.946701122506663</v>
      </c>
      <c r="C22" s="97">
        <v>18.545046599930963</v>
      </c>
      <c r="E22" s="95"/>
    </row>
    <row r="23" spans="1:5" ht="12.75">
      <c r="A23" s="19" t="s">
        <v>18</v>
      </c>
      <c r="B23" s="97">
        <v>17.617621208588186</v>
      </c>
      <c r="C23" s="97">
        <v>17.45648583407445</v>
      </c>
      <c r="E23" s="95"/>
    </row>
    <row r="24" spans="1:5" ht="12.75">
      <c r="A24" s="19" t="s">
        <v>21</v>
      </c>
      <c r="B24" s="97">
        <v>16.658548465660008</v>
      </c>
      <c r="C24" s="97">
        <v>18.661164603392937</v>
      </c>
      <c r="E24" s="95"/>
    </row>
    <row r="25" spans="1:5" ht="12.75">
      <c r="A25" s="19" t="s">
        <v>15</v>
      </c>
      <c r="B25" s="97">
        <v>16.35192759550953</v>
      </c>
      <c r="C25" s="97">
        <v>17.01385752226779</v>
      </c>
      <c r="E25" s="95"/>
    </row>
    <row r="26" spans="1:5" ht="12.75">
      <c r="A26" s="19" t="s">
        <v>2</v>
      </c>
      <c r="B26" s="97">
        <v>14.558808733272965</v>
      </c>
      <c r="C26" s="97">
        <v>14.15281076801267</v>
      </c>
      <c r="E26" s="95"/>
    </row>
    <row r="27" spans="1:5" ht="12.75">
      <c r="A27" s="19" t="s">
        <v>6</v>
      </c>
      <c r="B27" s="97">
        <v>11.44072555736508</v>
      </c>
      <c r="C27" s="97">
        <v>11.861240642599178</v>
      </c>
      <c r="E27" s="95"/>
    </row>
    <row r="28" spans="1:5" ht="12.75">
      <c r="A28" s="24" t="s">
        <v>12</v>
      </c>
      <c r="B28" s="99">
        <v>11.160265433340037</v>
      </c>
      <c r="C28" s="99">
        <v>11.285882815572158</v>
      </c>
      <c r="E28" s="95"/>
    </row>
    <row r="29" spans="1:5" ht="12.75">
      <c r="A29" s="28" t="s">
        <v>4</v>
      </c>
      <c r="B29" s="100">
        <v>8.630101377696906</v>
      </c>
      <c r="C29" s="100">
        <v>7.999478011222759</v>
      </c>
      <c r="E29" s="95"/>
    </row>
    <row r="30" spans="1:5" ht="12.75">
      <c r="A30" s="19" t="s">
        <v>23</v>
      </c>
      <c r="B30" s="97">
        <v>8.535054688900843</v>
      </c>
      <c r="C30" s="97">
        <v>9.279754810148136</v>
      </c>
      <c r="E30" s="95"/>
    </row>
    <row r="31" spans="1:5" ht="12.75">
      <c r="A31" s="19" t="s">
        <v>49</v>
      </c>
      <c r="B31" s="97">
        <v>7.547764014276716</v>
      </c>
      <c r="C31" s="97">
        <v>7.424791977810967</v>
      </c>
      <c r="E31" s="95"/>
    </row>
    <row r="32" spans="1:5" ht="12.75">
      <c r="A32" s="19" t="s">
        <v>14</v>
      </c>
      <c r="B32" s="97"/>
      <c r="C32" s="98"/>
      <c r="E32" s="95"/>
    </row>
    <row r="33" spans="1:5" ht="12.75">
      <c r="A33" s="28"/>
      <c r="B33" s="100"/>
      <c r="C33" s="100"/>
      <c r="E33" s="95"/>
    </row>
    <row r="34" spans="1:5" ht="12.75">
      <c r="A34" s="28" t="s">
        <v>54</v>
      </c>
      <c r="B34" s="100">
        <v>48.67242482405631</v>
      </c>
      <c r="C34" s="101">
        <v>46.50744315393423</v>
      </c>
      <c r="E34" s="95"/>
    </row>
    <row r="35" spans="1:5" ht="12.75">
      <c r="A35" s="28" t="s">
        <v>55</v>
      </c>
      <c r="B35" s="100">
        <v>28.26086956521739</v>
      </c>
      <c r="C35" s="101">
        <v>18.30985915492958</v>
      </c>
      <c r="E35" s="95"/>
    </row>
    <row r="36" spans="1:5" ht="12.75">
      <c r="A36" s="28" t="s">
        <v>52</v>
      </c>
      <c r="B36" s="100">
        <v>24.137931034482758</v>
      </c>
      <c r="C36" s="100"/>
      <c r="E36" s="95"/>
    </row>
    <row r="37" spans="1:5" ht="12.75">
      <c r="A37" s="28" t="s">
        <v>53</v>
      </c>
      <c r="B37" s="100">
        <v>17.168429617575264</v>
      </c>
      <c r="C37" s="100">
        <v>21.555738153930427</v>
      </c>
      <c r="E37" s="95"/>
    </row>
    <row r="38" spans="1:5" ht="12.75">
      <c r="A38" s="28"/>
      <c r="B38" s="100"/>
      <c r="C38" s="101"/>
      <c r="E38" s="95"/>
    </row>
    <row r="39" spans="1:5" ht="12.75">
      <c r="A39" s="19" t="s">
        <v>56</v>
      </c>
      <c r="B39" s="97">
        <v>56.48221343873517</v>
      </c>
      <c r="C39" s="97">
        <v>56.355932203389834</v>
      </c>
      <c r="E39" s="95"/>
    </row>
    <row r="40" spans="1:5" ht="12.75">
      <c r="A40" s="19" t="s">
        <v>57</v>
      </c>
      <c r="B40" s="97">
        <v>41.13060428849902</v>
      </c>
      <c r="C40" s="97">
        <v>42.391304347826086</v>
      </c>
      <c r="E40" s="95"/>
    </row>
    <row r="41" spans="1:5" ht="12.75">
      <c r="A41" s="19" t="s">
        <v>59</v>
      </c>
      <c r="B41" s="98">
        <v>30.631294522230412</v>
      </c>
      <c r="C41" s="97">
        <v>27.643876045253318</v>
      </c>
      <c r="E41" s="95"/>
    </row>
    <row r="42" spans="1:5" ht="12.75">
      <c r="A42" s="19" t="s">
        <v>58</v>
      </c>
      <c r="B42" s="97">
        <v>20.426518312471025</v>
      </c>
      <c r="C42" s="97">
        <v>19.38050582551861</v>
      </c>
      <c r="E42" s="95"/>
    </row>
    <row r="43" spans="1:5" ht="14.25">
      <c r="A43" s="19" t="s">
        <v>78</v>
      </c>
      <c r="B43" s="97">
        <v>12.406312446160788</v>
      </c>
      <c r="C43" s="97">
        <v>12.769293265695975</v>
      </c>
      <c r="E43" s="95"/>
    </row>
    <row r="45" ht="15.6" customHeight="1">
      <c r="A45" s="31" t="s">
        <v>88</v>
      </c>
    </row>
    <row r="46" ht="14.25">
      <c r="A46" s="31" t="s">
        <v>108</v>
      </c>
    </row>
    <row r="53" ht="14.25">
      <c r="E53" s="95"/>
    </row>
    <row r="54" ht="14.25">
      <c r="E54" s="95"/>
    </row>
    <row r="55" ht="14.25">
      <c r="E55" s="95"/>
    </row>
    <row r="56" ht="14.25">
      <c r="E56" s="95"/>
    </row>
    <row r="57" ht="14.25">
      <c r="E57" s="95"/>
    </row>
    <row r="58" ht="14.25">
      <c r="E58" s="95"/>
    </row>
    <row r="59" ht="14.25">
      <c r="E59" s="95"/>
    </row>
    <row r="60" ht="14.25">
      <c r="E60" s="95"/>
    </row>
    <row r="61" ht="14.25">
      <c r="E61" s="95"/>
    </row>
    <row r="62" ht="14.25">
      <c r="E62" s="95"/>
    </row>
    <row r="63" ht="14.25">
      <c r="E63" s="95"/>
    </row>
    <row r="64" ht="14.25">
      <c r="E64" s="95"/>
    </row>
    <row r="65" ht="14.25">
      <c r="E65" s="95"/>
    </row>
    <row r="66" ht="14.25">
      <c r="E66" s="95"/>
    </row>
    <row r="67" ht="14.25">
      <c r="E67" s="95"/>
    </row>
    <row r="68" ht="14.25">
      <c r="E68" s="95"/>
    </row>
    <row r="69" ht="14.25">
      <c r="E69" s="95"/>
    </row>
    <row r="70" ht="14.25">
      <c r="E70" s="95"/>
    </row>
    <row r="71" ht="14.25">
      <c r="E71" s="95"/>
    </row>
    <row r="72" ht="14.25">
      <c r="E72" s="95"/>
    </row>
    <row r="73" ht="14.25">
      <c r="E73" s="95"/>
    </row>
    <row r="74" ht="14.25">
      <c r="E74" s="95"/>
    </row>
    <row r="75" ht="14.25">
      <c r="E75" s="95"/>
    </row>
    <row r="76" ht="14.25">
      <c r="E76" s="95"/>
    </row>
    <row r="77" ht="14.25">
      <c r="E77" s="95"/>
    </row>
    <row r="78" ht="14.25">
      <c r="E78" s="95"/>
    </row>
    <row r="79" ht="14.25">
      <c r="E79" s="95"/>
    </row>
    <row r="80" ht="14.25">
      <c r="E80" s="95"/>
    </row>
    <row r="81" ht="14.25">
      <c r="E81" s="95"/>
    </row>
    <row r="82" ht="14.25">
      <c r="E82" s="95"/>
    </row>
    <row r="83" ht="14.25">
      <c r="E83" s="95"/>
    </row>
    <row r="84" ht="14.25">
      <c r="E84" s="95"/>
    </row>
    <row r="85" ht="14.25">
      <c r="E85" s="95"/>
    </row>
    <row r="86" ht="14.25">
      <c r="E86" s="95"/>
    </row>
    <row r="87" ht="14.25">
      <c r="E87" s="95"/>
    </row>
    <row r="88" ht="14.25">
      <c r="E88" s="95"/>
    </row>
    <row r="89" ht="14.25">
      <c r="E89" s="95"/>
    </row>
    <row r="90" ht="14.25">
      <c r="E90" s="95"/>
    </row>
    <row r="91" ht="14.25">
      <c r="E91" s="95"/>
    </row>
    <row r="92" ht="14.25">
      <c r="E92" s="95"/>
    </row>
    <row r="93" ht="14.25">
      <c r="E93" s="95"/>
    </row>
  </sheetData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TELLOLI Giorgia (ESTAT)</dc:creator>
  <cp:keywords/>
  <dc:description/>
  <cp:lastModifiedBy>MAPHOSA Tomupeishe Anne (ESTAT-EXT)</cp:lastModifiedBy>
  <dcterms:created xsi:type="dcterms:W3CDTF">2018-09-28T12:45:42Z</dcterms:created>
  <dcterms:modified xsi:type="dcterms:W3CDTF">2024-04-24T11:19:39Z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2024-02-15T13:17:27Z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3a9c1f40-bd7a-43fa-bb68-6ee7a8c8281e</vt:lpwstr>
  </property>
  <property fmtid="{D5CDD505-2E9C-101B-9397-08002B2CF9AE}" pid="8" name="MSIP_Label_6bd9ddd1-4d20-43f6-abfa-fc3c07406f94_ContentBits">
    <vt:lpwstr>0</vt:lpwstr>
  </property>
</Properties>
</file>