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ceuropaeu-my.sharepoint.com/personal/svitlana_bozhko_ext_ec_europa_eu/Documents/Explained article/Material prices for recyclates/"/>
    </mc:Choice>
  </mc:AlternateContent>
  <xr:revisionPtr revIDLastSave="56" documentId="8_{D02487E4-ACBA-43F0-96E2-CFB8673D230D}" xr6:coauthVersionLast="47" xr6:coauthVersionMax="47" xr10:uidLastSave="{A38E294D-3B4A-40B7-920A-503F89DF3252}"/>
  <bookViews>
    <workbookView xWindow="19090" yWindow="-110" windowWidth="19420" windowHeight="10420" xr2:uid="{09075D2C-FE3F-48FF-8707-08198C00BF85}"/>
  </bookViews>
  <sheets>
    <sheet name="Websheet Paper" sheetId="1" r:id="rId1"/>
  </sheets>
  <externalReferences>
    <externalReference r:id="rId2"/>
    <externalReference r:id="rId3"/>
  </externalReferences>
  <definedNames>
    <definedName name="_xlnm.Print_Area" localSheetId="0">'Websheet Paper'!$A$1:$V$48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12" i="1" l="1"/>
  <c r="Y11" i="1"/>
  <c r="Y10" i="1"/>
  <c r="Y9" i="1"/>
  <c r="Y8" i="1"/>
  <c r="Y7" i="1"/>
  <c r="X12" i="1"/>
  <c r="X11" i="1"/>
  <c r="X10" i="1"/>
  <c r="X9" i="1"/>
  <c r="X8" i="1"/>
  <c r="X7" i="1"/>
  <c r="B17" i="1"/>
  <c r="C17" i="1"/>
  <c r="B18" i="1"/>
  <c r="C18" i="1"/>
  <c r="E7" i="1"/>
  <c r="F7" i="1"/>
  <c r="E8" i="1"/>
  <c r="F8" i="1"/>
  <c r="E9" i="1"/>
  <c r="F9" i="1"/>
  <c r="E10" i="1"/>
  <c r="F10" i="1"/>
  <c r="E11" i="1"/>
  <c r="F11" i="1"/>
  <c r="V18" i="1"/>
  <c r="U18" i="1"/>
  <c r="S18" i="1"/>
  <c r="R18" i="1"/>
  <c r="P18" i="1"/>
  <c r="O18" i="1"/>
  <c r="M18" i="1"/>
  <c r="L18" i="1"/>
  <c r="J18" i="1"/>
  <c r="I18" i="1"/>
  <c r="C16" i="1"/>
  <c r="B16" i="1"/>
  <c r="V17" i="1"/>
  <c r="U17" i="1"/>
  <c r="S17" i="1"/>
  <c r="R17" i="1"/>
  <c r="P17" i="1"/>
  <c r="O17" i="1"/>
  <c r="M17" i="1"/>
  <c r="L17" i="1"/>
  <c r="J17" i="1"/>
  <c r="I17" i="1"/>
  <c r="C15" i="1"/>
  <c r="B15" i="1"/>
  <c r="V16" i="1"/>
  <c r="U16" i="1"/>
  <c r="S16" i="1"/>
  <c r="R16" i="1"/>
  <c r="P16" i="1"/>
  <c r="O16" i="1"/>
  <c r="M16" i="1"/>
  <c r="L16" i="1"/>
  <c r="J16" i="1"/>
  <c r="I16" i="1"/>
  <c r="C14" i="1"/>
  <c r="B14" i="1"/>
  <c r="V15" i="1"/>
  <c r="U15" i="1"/>
  <c r="S15" i="1"/>
  <c r="R15" i="1"/>
  <c r="P15" i="1"/>
  <c r="O15" i="1"/>
  <c r="M15" i="1"/>
  <c r="L15" i="1"/>
  <c r="J15" i="1"/>
  <c r="I15" i="1"/>
  <c r="F13" i="1"/>
  <c r="E13" i="1"/>
  <c r="C13" i="1"/>
  <c r="B13" i="1"/>
  <c r="V14" i="1"/>
  <c r="U14" i="1"/>
  <c r="S14" i="1"/>
  <c r="R14" i="1"/>
  <c r="P14" i="1"/>
  <c r="O14" i="1"/>
  <c r="M14" i="1"/>
  <c r="L14" i="1"/>
  <c r="J14" i="1"/>
  <c r="I14" i="1"/>
  <c r="F12" i="1"/>
  <c r="E12" i="1"/>
  <c r="C12" i="1"/>
  <c r="B12" i="1"/>
  <c r="V13" i="1"/>
  <c r="U13" i="1"/>
  <c r="S13" i="1"/>
  <c r="R13" i="1"/>
  <c r="P13" i="1"/>
  <c r="O13" i="1"/>
  <c r="M13" i="1"/>
  <c r="L13" i="1"/>
  <c r="J13" i="1"/>
  <c r="I13" i="1"/>
  <c r="C11" i="1"/>
  <c r="B11" i="1"/>
  <c r="V12" i="1"/>
  <c r="U12" i="1"/>
  <c r="S12" i="1"/>
  <c r="R12" i="1"/>
  <c r="P12" i="1"/>
  <c r="O12" i="1"/>
  <c r="M12" i="1"/>
  <c r="L12" i="1"/>
  <c r="J12" i="1"/>
  <c r="I12" i="1"/>
  <c r="C10" i="1"/>
  <c r="B10" i="1"/>
  <c r="V11" i="1"/>
  <c r="U11" i="1"/>
  <c r="S11" i="1"/>
  <c r="R11" i="1"/>
  <c r="P11" i="1"/>
  <c r="O11" i="1"/>
  <c r="M11" i="1"/>
  <c r="L11" i="1"/>
  <c r="J11" i="1"/>
  <c r="I11" i="1"/>
  <c r="C9" i="1"/>
  <c r="B9" i="1"/>
  <c r="V10" i="1"/>
  <c r="U10" i="1"/>
  <c r="S10" i="1"/>
  <c r="R10" i="1"/>
  <c r="P10" i="1"/>
  <c r="O10" i="1"/>
  <c r="M10" i="1"/>
  <c r="L10" i="1"/>
  <c r="J10" i="1"/>
  <c r="I10" i="1"/>
  <c r="C8" i="1"/>
  <c r="B8" i="1"/>
  <c r="V9" i="1"/>
  <c r="U9" i="1"/>
  <c r="S9" i="1"/>
  <c r="R9" i="1"/>
  <c r="P9" i="1"/>
  <c r="O9" i="1"/>
  <c r="M9" i="1"/>
  <c r="L9" i="1"/>
  <c r="J9" i="1"/>
  <c r="I9" i="1"/>
  <c r="C7" i="1"/>
  <c r="B7" i="1"/>
  <c r="V8" i="1"/>
  <c r="U8" i="1"/>
  <c r="S8" i="1"/>
  <c r="R8" i="1"/>
  <c r="P8" i="1"/>
  <c r="O8" i="1"/>
  <c r="M8" i="1"/>
  <c r="L8" i="1"/>
  <c r="J8" i="1"/>
  <c r="I8" i="1"/>
  <c r="V7" i="1"/>
  <c r="U7" i="1"/>
  <c r="S7" i="1"/>
  <c r="R7" i="1"/>
  <c r="P7" i="1"/>
  <c r="O7" i="1"/>
  <c r="M7" i="1"/>
  <c r="L7" i="1"/>
  <c r="J7" i="1"/>
  <c r="I7" i="1"/>
</calcChain>
</file>

<file path=xl/sharedStrings.xml><?xml version="1.0" encoding="utf-8"?>
<sst xmlns="http://schemas.openxmlformats.org/spreadsheetml/2006/main" count="129" uniqueCount="109">
  <si>
    <t>Price developments and volume trade of paper waste EU-27</t>
  </si>
  <si>
    <t xml:space="preserve">Price and volume trade yearly and monthly  ( € / tonne and volume in tonnes) </t>
  </si>
  <si>
    <t>Yearly</t>
  </si>
  <si>
    <t xml:space="preserve">Monthly </t>
  </si>
  <si>
    <t>PERIOD</t>
  </si>
  <si>
    <t>average  € / tonne</t>
  </si>
  <si>
    <t xml:space="preserve"> tonnes</t>
  </si>
  <si>
    <t>tonnes</t>
  </si>
  <si>
    <t>Jan. 2018</t>
  </si>
  <si>
    <t>Jan. 2019</t>
  </si>
  <si>
    <t>Jan. 2020</t>
  </si>
  <si>
    <t>Jan. 2021</t>
  </si>
  <si>
    <t>Jan. 2022</t>
  </si>
  <si>
    <t>Feb. 2018</t>
  </si>
  <si>
    <t>Feb. 2019</t>
  </si>
  <si>
    <t>Feb. 2020</t>
  </si>
  <si>
    <t>Feb. 2021</t>
  </si>
  <si>
    <t>Feb. 2022</t>
  </si>
  <si>
    <t>Mar. 2018</t>
  </si>
  <si>
    <t>Mar. 2019</t>
  </si>
  <si>
    <t>Mar. 2020</t>
  </si>
  <si>
    <t>Mar. 2021</t>
  </si>
  <si>
    <t>Mar. 2022</t>
  </si>
  <si>
    <t>Apr. 2018</t>
  </si>
  <si>
    <t>Apr. 2019</t>
  </si>
  <si>
    <t>Apr. 2020</t>
  </si>
  <si>
    <t>Apr. 2021</t>
  </si>
  <si>
    <t>Apr. 2022</t>
  </si>
  <si>
    <t>May. 2018</t>
  </si>
  <si>
    <t>May. 2019</t>
  </si>
  <si>
    <t>May. 2020</t>
  </si>
  <si>
    <t>May. 2021</t>
  </si>
  <si>
    <t>May. 2022</t>
  </si>
  <si>
    <t>Jun. 2018</t>
  </si>
  <si>
    <t>Jun. 2019</t>
  </si>
  <si>
    <t>Jun. 2020</t>
  </si>
  <si>
    <t>Jun. 2021</t>
  </si>
  <si>
    <t>Jun. 2022</t>
  </si>
  <si>
    <t>Jul. 2018</t>
  </si>
  <si>
    <t>Jul. 2019</t>
  </si>
  <si>
    <t>Jul. 2020</t>
  </si>
  <si>
    <t>Jul. 2021</t>
  </si>
  <si>
    <t>Jul. 2022</t>
  </si>
  <si>
    <t>Aug. 2018</t>
  </si>
  <si>
    <t>Aug. 2019</t>
  </si>
  <si>
    <t>Aug. 2020</t>
  </si>
  <si>
    <t>Aug. 2021</t>
  </si>
  <si>
    <t>Aug. 2022</t>
  </si>
  <si>
    <t>Sep. 2018</t>
  </si>
  <si>
    <t>Sep. 2019</t>
  </si>
  <si>
    <t>Sep. 2020</t>
  </si>
  <si>
    <t>Sep. 2021</t>
  </si>
  <si>
    <t>Sep. 2022</t>
  </si>
  <si>
    <t>Oct. 2018</t>
  </si>
  <si>
    <t>Oct. 2019</t>
  </si>
  <si>
    <t>Oct. 2020</t>
  </si>
  <si>
    <t>Oct. 2021</t>
  </si>
  <si>
    <t>Oct. 2022</t>
  </si>
  <si>
    <t>Nov. 2018</t>
  </si>
  <si>
    <t>Nov. 2019</t>
  </si>
  <si>
    <t>Nov. 2020</t>
  </si>
  <si>
    <t>Nov. 2021</t>
  </si>
  <si>
    <t>Nov. 2022</t>
  </si>
  <si>
    <t>Dec. 2018</t>
  </si>
  <si>
    <t>Dec. 2019</t>
  </si>
  <si>
    <t>Dec. 2020</t>
  </si>
  <si>
    <t>Dec. 2021</t>
  </si>
  <si>
    <t>Dec. 2022</t>
  </si>
  <si>
    <t>Price development of paper waste</t>
  </si>
  <si>
    <t>Source of Data: Foreign Trade Statistics</t>
  </si>
  <si>
    <t xml:space="preserve">The price of secondary materials (waste materials) is highly influenced by the price of raw materials and thus by the overall economic development. </t>
  </si>
  <si>
    <t>Extraction from the FTS: 17/01/2024</t>
  </si>
  <si>
    <t xml:space="preserve">The revenues for secondary material pay for a substantial part of the waste management schemes. </t>
  </si>
  <si>
    <t>Update price indicator: 17/01/2024</t>
  </si>
  <si>
    <t>Approach</t>
  </si>
  <si>
    <t xml:space="preserve">General Disclaimer of the EC: </t>
  </si>
  <si>
    <t>The indicator depict a specific price (€ / tonne) of the waste materials covered by the Foreign Trade Statistics.</t>
  </si>
  <si>
    <t>Indicator formation</t>
  </si>
  <si>
    <t>For each waste material the corresponding codes in the trade statistic is identified and a sum of the value and volume of all codes is used to calculate a specific price.</t>
  </si>
  <si>
    <t>code 47071000:RECOVERED "WASTE AND SCRAP" PAPER OR PAPERBOARD OF UNBLEACHED KRAFT PAPER, CORRUGATED PAPER OR CORRUGATED PAPERBOARD</t>
  </si>
  <si>
    <t>code 47072000:RECOVERED "WASTE AND SCRAP" PAPER OR PAPERBOARD MADE MAINLY OF BLEACHED CHEMICAL PULP, NOT COLOURED IN THE MASS</t>
  </si>
  <si>
    <t>code 47073010:OLD AND UNSOLD NEWSPAPERS AND MAGAZINES, TELEPHONE DIRECTORIES, BROCHURES AND PRINTED ADVERTISING MATERIAL</t>
  </si>
  <si>
    <t>code 47073090:"WASTE AND SCRAP" OF PAPER OR PAPERBOARD MADE MAINLY OF MECHANICAL PULP</t>
  </si>
  <si>
    <t>code 47079010:UNSORTED, RECOVERED "WASTE AND SCRAP" PAPER OR PAPERBOARD</t>
  </si>
  <si>
    <t>code 47079090:SORTED, RECOVERED "WASTE AND SCRAP" PAPER OR PAPERBOARD</t>
  </si>
  <si>
    <t>Additional indicator</t>
  </si>
  <si>
    <t>As an additional indicator the total volume (import and export) of the traded waste materials is shown. This indicator (tons/month) shows the market activity.</t>
  </si>
  <si>
    <t>Geography</t>
  </si>
  <si>
    <t>The data cover intra- and extra- trade in EU-27.</t>
  </si>
  <si>
    <t>Time developments:</t>
  </si>
  <si>
    <t>Jan. 2023</t>
  </si>
  <si>
    <t>Feb. 2023</t>
  </si>
  <si>
    <t>Mar. 2023</t>
  </si>
  <si>
    <t>Apr. 2023</t>
  </si>
  <si>
    <t>May. 2023</t>
  </si>
  <si>
    <t>Jun. 2023</t>
  </si>
  <si>
    <t>Jul. 2023</t>
  </si>
  <si>
    <t>Aug. 2023</t>
  </si>
  <si>
    <t>Sep. 2023</t>
  </si>
  <si>
    <t>Oct. 2023</t>
  </si>
  <si>
    <t>Nov. 2023</t>
  </si>
  <si>
    <t>Dec. 2023</t>
  </si>
  <si>
    <t xml:space="preserve">Foreign Trade Statistics are published monthly, with a delay of approx. 2.5 month. </t>
  </si>
  <si>
    <r>
      <t xml:space="preserve">Some waste materials - such as </t>
    </r>
    <r>
      <rPr>
        <b/>
        <sz val="10"/>
        <rFont val="Arial"/>
        <family val="2"/>
      </rPr>
      <t>glass, paper and plastic</t>
    </r>
    <r>
      <rPr>
        <sz val="10"/>
        <rFont val="Arial"/>
        <family val="2"/>
      </rPr>
      <t xml:space="preserve"> - are listed in the Foreign Trade Statistics both in volume and value. The data refer to current trading activities. </t>
    </r>
  </si>
  <si>
    <t>Thus the data include trades from short term as well as long term contracts.</t>
  </si>
  <si>
    <t xml:space="preserve">For each material the Foreign Trade Statistics offer several positions from post-consumer waste to highly priced well defined high quality process residues. </t>
  </si>
  <si>
    <t>To highlight the effect on waste management schemes the indicator is made up of a selection of common waste materials.</t>
  </si>
  <si>
    <t xml:space="preserve">Paper waste is reported in the Foreign Trade Statistics under six items. It reports 3 fractions of mostly industrial waste  and 3 fraction covering waste paper collected and sorted. </t>
  </si>
  <si>
    <t>As all fractions are covered by WStatR, all six items are taken into account in the  indicator.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</si>
</sst>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"/>
    <numFmt numFmtId="166" formatCode="#,##0.000000;[Red]#,##0.0000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indexed="12"/>
      </bottom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12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medium">
        <color indexed="64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/>
  </cellStyleXfs>
  <cellXfs count="78">
    <xf numFmtId="0" fontId="0" fillId="0" borderId="0" xfId="0"/>
    <xf numFmtId="3" fontId="2" fillId="0" borderId="0" xfId="2" applyNumberFormat="1" applyFont="1"/>
    <xf numFmtId="3" fontId="3" fillId="0" borderId="0" xfId="2" applyNumberFormat="1" applyFont="1"/>
    <xf numFmtId="0" fontId="1" fillId="0" borderId="0" xfId="2" applyFont="1"/>
    <xf numFmtId="3" fontId="3" fillId="0" borderId="0" xfId="2" applyNumberFormat="1" applyFont="1" applyAlignment="1">
      <alignment vertical="center"/>
    </xf>
    <xf numFmtId="3" fontId="2" fillId="0" borderId="0" xfId="2" applyNumberFormat="1" applyFont="1" applyAlignment="1">
      <alignment vertical="center"/>
    </xf>
    <xf numFmtId="3" fontId="1" fillId="0" borderId="0" xfId="2" applyNumberFormat="1" applyFont="1"/>
    <xf numFmtId="3" fontId="3" fillId="0" borderId="1" xfId="2" applyNumberFormat="1" applyFont="1" applyBorder="1"/>
    <xf numFmtId="0" fontId="1" fillId="0" borderId="2" xfId="2" applyFont="1" applyBorder="1" applyAlignment="1">
      <alignment vertical="center"/>
    </xf>
    <xf numFmtId="164" fontId="3" fillId="0" borderId="0" xfId="2" applyNumberFormat="1" applyFont="1" applyAlignment="1">
      <alignment horizontal="center"/>
    </xf>
    <xf numFmtId="3" fontId="3" fillId="0" borderId="3" xfId="2" applyNumberFormat="1" applyFont="1" applyBorder="1"/>
    <xf numFmtId="3" fontId="3" fillId="0" borderId="0" xfId="2" applyNumberFormat="1" applyFont="1" applyBorder="1"/>
    <xf numFmtId="3" fontId="3" fillId="2" borderId="0" xfId="2" applyNumberFormat="1" applyFont="1" applyFill="1"/>
    <xf numFmtId="3" fontId="3" fillId="0" borderId="0" xfId="2" applyNumberFormat="1" applyFont="1" applyAlignment="1">
      <alignment horizontal="center" vertical="center"/>
    </xf>
    <xf numFmtId="0" fontId="3" fillId="0" borderId="4" xfId="2" applyFont="1" applyBorder="1" applyAlignment="1">
      <alignment vertical="center"/>
    </xf>
    <xf numFmtId="164" fontId="3" fillId="0" borderId="5" xfId="2" applyNumberFormat="1" applyFont="1" applyBorder="1" applyAlignment="1">
      <alignment horizontal="center"/>
    </xf>
    <xf numFmtId="3" fontId="3" fillId="0" borderId="6" xfId="2" applyNumberFormat="1" applyFont="1" applyBorder="1"/>
    <xf numFmtId="3" fontId="3" fillId="0" borderId="5" xfId="2" applyNumberFormat="1" applyFont="1" applyBorder="1"/>
    <xf numFmtId="3" fontId="3" fillId="2" borderId="5" xfId="2" applyNumberFormat="1" applyFont="1" applyFill="1" applyBorder="1"/>
    <xf numFmtId="3" fontId="3" fillId="0" borderId="5" xfId="2" applyNumberFormat="1" applyFont="1" applyBorder="1" applyAlignment="1">
      <alignment horizontal="center" vertical="center"/>
    </xf>
    <xf numFmtId="0" fontId="1" fillId="0" borderId="0" xfId="2" applyFont="1" applyBorder="1"/>
    <xf numFmtId="0" fontId="3" fillId="3" borderId="7" xfId="2" applyFont="1" applyFill="1" applyBorder="1" applyAlignment="1">
      <alignment horizontal="center"/>
    </xf>
    <xf numFmtId="164" fontId="3" fillId="3" borderId="8" xfId="2" applyNumberFormat="1" applyFont="1" applyFill="1" applyBorder="1" applyAlignment="1">
      <alignment horizontal="center" wrapText="1"/>
    </xf>
    <xf numFmtId="3" fontId="3" fillId="3" borderId="8" xfId="2" applyNumberFormat="1" applyFont="1" applyFill="1" applyBorder="1" applyAlignment="1">
      <alignment horizontal="center" wrapText="1"/>
    </xf>
    <xf numFmtId="3" fontId="3" fillId="2" borderId="8" xfId="2" applyNumberFormat="1" applyFont="1" applyFill="1" applyBorder="1" applyAlignment="1">
      <alignment horizontal="center" wrapText="1"/>
    </xf>
    <xf numFmtId="3" fontId="3" fillId="3" borderId="9" xfId="2" applyNumberFormat="1" applyFont="1" applyFill="1" applyBorder="1" applyAlignment="1">
      <alignment horizontal="center" wrapText="1"/>
    </xf>
    <xf numFmtId="0" fontId="3" fillId="3" borderId="10" xfId="2" applyFont="1" applyFill="1" applyBorder="1" applyAlignment="1">
      <alignment horizontal="center"/>
    </xf>
    <xf numFmtId="164" fontId="1" fillId="0" borderId="11" xfId="2" applyNumberFormat="1" applyFont="1" applyBorder="1" applyAlignment="1">
      <alignment horizontal="center"/>
    </xf>
    <xf numFmtId="3" fontId="1" fillId="0" borderId="11" xfId="2" applyNumberFormat="1" applyFont="1" applyBorder="1" applyAlignment="1">
      <alignment horizontal="right"/>
    </xf>
    <xf numFmtId="0" fontId="3" fillId="3" borderId="12" xfId="2" applyFont="1" applyFill="1" applyBorder="1" applyAlignment="1">
      <alignment horizontal="center"/>
    </xf>
    <xf numFmtId="3" fontId="1" fillId="2" borderId="13" xfId="2" applyNumberFormat="1" applyFont="1" applyFill="1" applyBorder="1"/>
    <xf numFmtId="3" fontId="3" fillId="3" borderId="12" xfId="2" applyNumberFormat="1" applyFont="1" applyFill="1" applyBorder="1" applyAlignment="1">
      <alignment horizontal="center"/>
    </xf>
    <xf numFmtId="165" fontId="1" fillId="0" borderId="11" xfId="2" applyNumberFormat="1" applyFont="1" applyBorder="1" applyAlignment="1">
      <alignment horizontal="center"/>
    </xf>
    <xf numFmtId="3" fontId="1" fillId="0" borderId="13" xfId="2" applyNumberFormat="1" applyFont="1" applyBorder="1" applyAlignment="1">
      <alignment horizontal="right"/>
    </xf>
    <xf numFmtId="3" fontId="1" fillId="0" borderId="12" xfId="2" applyNumberFormat="1" applyFont="1" applyBorder="1" applyAlignment="1">
      <alignment horizontal="right"/>
    </xf>
    <xf numFmtId="3" fontId="1" fillId="0" borderId="14" xfId="2" applyNumberFormat="1" applyFont="1" applyBorder="1" applyAlignment="1">
      <alignment horizontal="right"/>
    </xf>
    <xf numFmtId="164" fontId="1" fillId="0" borderId="14" xfId="2" applyNumberFormat="1" applyFont="1" applyBorder="1" applyAlignment="1">
      <alignment horizontal="center"/>
    </xf>
    <xf numFmtId="0" fontId="3" fillId="0" borderId="12" xfId="2" applyFont="1" applyFill="1" applyBorder="1" applyAlignment="1">
      <alignment horizontal="center"/>
    </xf>
    <xf numFmtId="3" fontId="1" fillId="2" borderId="15" xfId="2" applyNumberFormat="1" applyFont="1" applyFill="1" applyBorder="1"/>
    <xf numFmtId="3" fontId="3" fillId="3" borderId="16" xfId="2" applyNumberFormat="1" applyFont="1" applyFill="1" applyBorder="1" applyAlignment="1">
      <alignment horizontal="center"/>
    </xf>
    <xf numFmtId="0" fontId="1" fillId="4" borderId="0" xfId="2" applyFont="1" applyFill="1" applyAlignment="1">
      <alignment horizontal="center" shrinkToFit="1"/>
    </xf>
    <xf numFmtId="164" fontId="1" fillId="4" borderId="0" xfId="2" applyNumberFormat="1" applyFont="1" applyFill="1" applyAlignment="1">
      <alignment horizontal="center"/>
    </xf>
    <xf numFmtId="3" fontId="1" fillId="4" borderId="0" xfId="2" applyNumberFormat="1" applyFont="1" applyFill="1"/>
    <xf numFmtId="3" fontId="4" fillId="0" borderId="0" xfId="2" applyNumberFormat="1" applyFont="1" applyFill="1"/>
    <xf numFmtId="0" fontId="1" fillId="0" borderId="0" xfId="2" applyFont="1" applyAlignment="1">
      <alignment horizontal="center" shrinkToFit="1"/>
    </xf>
    <xf numFmtId="164" fontId="1" fillId="0" borderId="0" xfId="2" applyNumberFormat="1" applyFont="1" applyAlignment="1">
      <alignment horizontal="center"/>
    </xf>
    <xf numFmtId="3" fontId="4" fillId="5" borderId="0" xfId="2" applyNumberFormat="1" applyFont="1" applyFill="1"/>
    <xf numFmtId="0" fontId="3" fillId="5" borderId="0" xfId="2" applyFont="1" applyFill="1"/>
    <xf numFmtId="3" fontId="1" fillId="5" borderId="0" xfId="2" applyNumberFormat="1" applyFont="1" applyFill="1"/>
    <xf numFmtId="0" fontId="1" fillId="5" borderId="0" xfId="2" applyFont="1" applyFill="1"/>
    <xf numFmtId="0" fontId="1" fillId="5" borderId="0" xfId="2" applyFont="1" applyFill="1" applyAlignment="1">
      <alignment horizontal="left" vertical="top"/>
    </xf>
    <xf numFmtId="0" fontId="1" fillId="5" borderId="0" xfId="2" applyFont="1" applyFill="1" applyAlignment="1">
      <alignment horizontal="left"/>
    </xf>
    <xf numFmtId="0" fontId="1" fillId="5" borderId="0" xfId="2" applyFont="1" applyFill="1" applyAlignment="1">
      <alignment wrapText="1"/>
    </xf>
    <xf numFmtId="0" fontId="4" fillId="5" borderId="0" xfId="2" applyFont="1" applyFill="1" applyAlignment="1">
      <alignment horizontal="left"/>
    </xf>
    <xf numFmtId="3" fontId="1" fillId="5" borderId="0" xfId="2" applyNumberFormat="1" applyFont="1" applyFill="1" applyAlignment="1"/>
    <xf numFmtId="0" fontId="1" fillId="0" borderId="0" xfId="2" applyFont="1" applyAlignment="1"/>
    <xf numFmtId="166" fontId="1" fillId="5" borderId="0" xfId="2" applyNumberFormat="1" applyFont="1" applyFill="1"/>
    <xf numFmtId="0" fontId="4" fillId="5" borderId="0" xfId="2" applyFont="1" applyFill="1"/>
    <xf numFmtId="0" fontId="3" fillId="0" borderId="0" xfId="2" applyFont="1"/>
    <xf numFmtId="0" fontId="1" fillId="5" borderId="0" xfId="2" applyFont="1" applyFill="1" applyAlignment="1">
      <alignment horizontal="left" indent="4"/>
    </xf>
    <xf numFmtId="0" fontId="1" fillId="5" borderId="0" xfId="2" applyFont="1" applyFill="1" applyAlignment="1">
      <alignment horizontal="left" indent="3"/>
    </xf>
    <xf numFmtId="0" fontId="1" fillId="0" borderId="0" xfId="2" applyNumberFormat="1" applyFont="1" applyFill="1" applyBorder="1" applyAlignment="1"/>
    <xf numFmtId="0" fontId="1" fillId="0" borderId="0" xfId="2" applyFont="1" applyAlignment="1">
      <alignment horizontal="left" vertical="top" wrapText="1"/>
    </xf>
    <xf numFmtId="3" fontId="1" fillId="0" borderId="0" xfId="2" applyNumberFormat="1" applyFont="1" applyAlignment="1">
      <alignment horizontal="left" vertical="top" wrapText="1"/>
    </xf>
    <xf numFmtId="0" fontId="1" fillId="0" borderId="0" xfId="2" applyFont="1" applyFill="1" applyAlignment="1">
      <alignment horizontal="left" indent="3"/>
    </xf>
    <xf numFmtId="0" fontId="1" fillId="0" borderId="0" xfId="2" applyNumberFormat="1" applyFont="1"/>
    <xf numFmtId="0" fontId="1" fillId="0" borderId="0" xfId="2" applyFont="1" applyFill="1" applyAlignment="1">
      <alignment wrapText="1"/>
    </xf>
    <xf numFmtId="0" fontId="1" fillId="0" borderId="0" xfId="2" applyFont="1" applyFill="1"/>
    <xf numFmtId="0" fontId="1" fillId="5" borderId="0" xfId="2" applyFont="1" applyFill="1" applyAlignment="1">
      <alignment horizontal="left" wrapText="1"/>
    </xf>
    <xf numFmtId="3" fontId="1" fillId="6" borderId="0" xfId="2" applyNumberFormat="1" applyFont="1" applyFill="1"/>
    <xf numFmtId="0" fontId="1" fillId="6" borderId="0" xfId="2" applyFont="1" applyFill="1"/>
    <xf numFmtId="0" fontId="5" fillId="6" borderId="0" xfId="1" applyFill="1" applyAlignment="1" applyProtection="1"/>
    <xf numFmtId="0" fontId="5" fillId="6" borderId="0" xfId="1" applyNumberFormat="1" applyFill="1" applyBorder="1" applyAlignment="1" applyProtection="1"/>
    <xf numFmtId="0" fontId="3" fillId="6" borderId="0" xfId="2" applyFont="1" applyFill="1"/>
    <xf numFmtId="3" fontId="3" fillId="0" borderId="0" xfId="2" applyNumberFormat="1" applyFont="1"/>
    <xf numFmtId="0" fontId="1" fillId="7" borderId="0" xfId="2" applyFont="1" applyFill="1"/>
    <xf numFmtId="0" fontId="1" fillId="7" borderId="0" xfId="2" applyFont="1" applyFill="1" applyAlignment="1"/>
    <xf numFmtId="0" fontId="3" fillId="7" borderId="0" xfId="2" applyFont="1" applyFill="1"/>
  </cellXfs>
  <cellStyles count="3">
    <cellStyle name="Hyperlink" xfId="1" builtinId="8"/>
    <cellStyle name="Normal" xfId="0" builtinId="0"/>
    <cellStyle name="Normal 2" xfId="2" xr:uid="{B18C1305-4BC1-4DAB-9F8F-42D51005CA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</xdr:colOff>
      <xdr:row>0</xdr:row>
      <xdr:rowOff>9525</xdr:rowOff>
    </xdr:from>
    <xdr:to>
      <xdr:col>9</xdr:col>
      <xdr:colOff>588240</xdr:colOff>
      <xdr:row>2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4D244CE8-6631-489F-9FF9-E5142FFEAF2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Aspect="1" noChangeArrowheads="1"/>
        </xdr:cNvSpPr>
      </xdr:nvSpPr>
      <xdr:spPr bwMode="auto">
        <a:xfrm>
          <a:off x="4705350" y="9525"/>
          <a:ext cx="119149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276225</xdr:colOff>
      <xdr:row>0</xdr:row>
      <xdr:rowOff>123825</xdr:rowOff>
    </xdr:from>
    <xdr:to>
      <xdr:col>21</xdr:col>
      <xdr:colOff>587124</xdr:colOff>
      <xdr:row>2</xdr:row>
      <xdr:rowOff>1525</xdr:rowOff>
    </xdr:to>
    <xdr:pic>
      <xdr:nvPicPr>
        <xdr:cNvPr id="3" name="LogoShape">
          <a:extLst>
            <a:ext uri="{FF2B5EF4-FFF2-40B4-BE49-F238E27FC236}">
              <a16:creationId xmlns:a16="http://schemas.microsoft.com/office/drawing/2014/main" id="{D7F35636-D683-4031-8B09-167DDFF0E0A8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12182475" y="123825"/>
          <a:ext cx="1530099" cy="420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t1.cec.eu.int\offline\08\bozhksv\My%20Documents\Data%20and%20graphs_Price%20Indicator_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eceuropaeu-my.sharepoint.com/personal/svitlana_bozhko_ext_ec_europa_eu/Documents/Explained%20article/Data%20and%20graphs_Price%20Indicator_2023.xlsx" TargetMode="External"/><Relationship Id="rId1" Type="http://schemas.openxmlformats.org/officeDocument/2006/relationships/externalLinkPath" Target="Data%20and%20graphs_Price%20Indicator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lass_EU27"/>
      <sheetName val="glass PI _neu"/>
      <sheetName val="glass PI by Partner"/>
      <sheetName val="Glass_Figure"/>
      <sheetName val="Websheet Glass"/>
      <sheetName val="paper_EU27"/>
      <sheetName val="paper PI_neu"/>
      <sheetName val="paper PI by Partner"/>
      <sheetName val="Paper_Figure"/>
      <sheetName val="Websheet Paper"/>
      <sheetName val="plastic_EU27"/>
      <sheetName val="plastic PI_neu"/>
      <sheetName val="plastic PI by Partner"/>
      <sheetName val="Plastic_Figure"/>
      <sheetName val="Websheet Plastic"/>
      <sheetName val="Sheet2"/>
      <sheetName val="Sheet1"/>
      <sheetName val="Glass_Figure (2)"/>
    </sheetNames>
    <sheetDataSet>
      <sheetData sheetId="0">
        <row r="12">
          <cell r="B12">
            <v>1722723</v>
          </cell>
        </row>
      </sheetData>
      <sheetData sheetId="1"/>
      <sheetData sheetId="2"/>
      <sheetData sheetId="3"/>
      <sheetData sheetId="4"/>
      <sheetData sheetId="5">
        <row r="12">
          <cell r="B12">
            <v>8932395</v>
          </cell>
        </row>
        <row r="26">
          <cell r="F26">
            <v>15549566.780999999</v>
          </cell>
          <cell r="M26">
            <v>94.195720152777426</v>
          </cell>
        </row>
        <row r="39">
          <cell r="F39">
            <v>16565060.873000002</v>
          </cell>
          <cell r="M39">
            <v>91.236529861679301</v>
          </cell>
        </row>
        <row r="52">
          <cell r="F52">
            <v>18125039.994999997</v>
          </cell>
          <cell r="M52">
            <v>95.22418204186701</v>
          </cell>
        </row>
        <row r="65">
          <cell r="F65">
            <v>19564325.987999998</v>
          </cell>
          <cell r="M65">
            <v>117.55899617552417</v>
          </cell>
        </row>
        <row r="78">
          <cell r="F78">
            <v>20998570.104000002</v>
          </cell>
          <cell r="M78">
            <v>121.76136052773204</v>
          </cell>
        </row>
        <row r="91">
          <cell r="F91">
            <v>22784587.191</v>
          </cell>
          <cell r="M91">
            <v>88.813037472950896</v>
          </cell>
        </row>
        <row r="104">
          <cell r="F104">
            <v>21729376.155999999</v>
          </cell>
          <cell r="M104">
            <v>143.02609604104273</v>
          </cell>
        </row>
        <row r="117">
          <cell r="F117">
            <v>22709435.897999998</v>
          </cell>
          <cell r="M117">
            <v>165.68165690682628</v>
          </cell>
        </row>
        <row r="130">
          <cell r="F130">
            <v>21938917.359000005</v>
          </cell>
          <cell r="M130">
            <v>138.59452302247033</v>
          </cell>
        </row>
        <row r="143">
          <cell r="F143">
            <v>19976839.634999998</v>
          </cell>
          <cell r="M143">
            <v>131.66504227183782</v>
          </cell>
        </row>
        <row r="156">
          <cell r="F156">
            <v>19917741.649999999</v>
          </cell>
          <cell r="M156">
            <v>128.71782258507204</v>
          </cell>
        </row>
        <row r="169">
          <cell r="F169">
            <v>21022651.906999998</v>
          </cell>
          <cell r="M169">
            <v>135.7063971101598</v>
          </cell>
        </row>
        <row r="182">
          <cell r="F182">
            <v>22398489.389999997</v>
          </cell>
          <cell r="M182">
            <v>143.2335583502491</v>
          </cell>
        </row>
        <row r="195">
          <cell r="F195">
            <v>22803290.012000002</v>
          </cell>
          <cell r="M195">
            <v>159.09965571155757</v>
          </cell>
        </row>
        <row r="208">
          <cell r="F208">
            <v>22166941.181000002</v>
          </cell>
          <cell r="M208">
            <v>137.31628473887093</v>
          </cell>
        </row>
        <row r="221">
          <cell r="F221">
            <v>21057160.581</v>
          </cell>
          <cell r="M221">
            <v>118.70711026706208</v>
          </cell>
        </row>
        <row r="234">
          <cell r="F234">
            <v>20291360.175999999</v>
          </cell>
          <cell r="M234">
            <v>104.64125004845117</v>
          </cell>
        </row>
        <row r="247">
          <cell r="F247">
            <v>20444638.394000001</v>
          </cell>
          <cell r="M247">
            <v>184.64049631260991</v>
          </cell>
        </row>
        <row r="260">
          <cell r="F260">
            <v>20130309.203000002</v>
          </cell>
          <cell r="M260">
            <v>205.54804401034016</v>
          </cell>
        </row>
      </sheetData>
      <sheetData sheetId="6"/>
      <sheetData sheetId="7"/>
      <sheetData sheetId="8"/>
      <sheetData sheetId="9">
        <row r="7">
          <cell r="I7">
            <v>129.64416368637413</v>
          </cell>
        </row>
      </sheetData>
      <sheetData sheetId="10">
        <row r="12">
          <cell r="F12">
            <v>225991.24</v>
          </cell>
        </row>
      </sheetData>
      <sheetData sheetId="11">
        <row r="23">
          <cell r="C23">
            <v>334.10320811070358</v>
          </cell>
        </row>
      </sheetData>
      <sheetData sheetId="12"/>
      <sheetData sheetId="13"/>
      <sheetData sheetId="14">
        <row r="7">
          <cell r="E7">
            <v>350.00537346585111</v>
          </cell>
        </row>
      </sheetData>
      <sheetData sheetId="15"/>
      <sheetData sheetId="16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glass_EU27"/>
      <sheetName val="glass PI _neu"/>
      <sheetName val="glass PI by Partner"/>
      <sheetName val="Glass_Figure"/>
      <sheetName val="Websheet Glass"/>
      <sheetName val="paper_EU27"/>
      <sheetName val="paper PI_neu"/>
      <sheetName val="Websheet Paper"/>
      <sheetName val="paper PI by Partner"/>
      <sheetName val="Paper_Figure"/>
      <sheetName val="plastic_EU27"/>
      <sheetName val="plastic PI_neu"/>
      <sheetName val="plastic PI by Partner"/>
      <sheetName val="Plastic_Figure"/>
      <sheetName val="Websheet Plastic"/>
      <sheetName val="Sheet2"/>
      <sheetName val="Sheet1"/>
      <sheetName val="Figure2"/>
      <sheetName val="read me"/>
    </sheetNames>
    <sheetDataSet>
      <sheetData sheetId="0">
        <row r="209">
          <cell r="F209">
            <v>274884.11600000004</v>
          </cell>
        </row>
      </sheetData>
      <sheetData sheetId="1"/>
      <sheetData sheetId="2"/>
      <sheetData sheetId="3"/>
      <sheetData sheetId="4"/>
      <sheetData sheetId="5">
        <row r="196">
          <cell r="F196">
            <v>1756932.327</v>
          </cell>
          <cell r="M196">
            <v>148.16852988555661</v>
          </cell>
        </row>
        <row r="197">
          <cell r="F197">
            <v>1712449.5320000001</v>
          </cell>
          <cell r="M197">
            <v>140.16140009666572</v>
          </cell>
        </row>
        <row r="198">
          <cell r="F198">
            <v>1746593.4630000002</v>
          </cell>
          <cell r="M198">
            <v>128.13278862019877</v>
          </cell>
        </row>
        <row r="199">
          <cell r="F199">
            <v>1803359.6780000001</v>
          </cell>
          <cell r="M199">
            <v>121.79844857327457</v>
          </cell>
        </row>
        <row r="200">
          <cell r="F200">
            <v>1786434.9689999998</v>
          </cell>
          <cell r="M200">
            <v>133.07235254864742</v>
          </cell>
        </row>
        <row r="201">
          <cell r="F201">
            <v>1857188.1849999998</v>
          </cell>
          <cell r="M201">
            <v>135.66082965361963</v>
          </cell>
        </row>
        <row r="202">
          <cell r="F202">
            <v>1890671.7079999999</v>
          </cell>
          <cell r="M202">
            <v>139.00371803733577</v>
          </cell>
        </row>
        <row r="203">
          <cell r="F203">
            <v>1896462.1469999999</v>
          </cell>
          <cell r="M203">
            <v>138.20683445468211</v>
          </cell>
        </row>
        <row r="204">
          <cell r="F204">
            <v>1818167.7189999998</v>
          </cell>
          <cell r="M204">
            <v>140.2031827625909</v>
          </cell>
        </row>
        <row r="205">
          <cell r="F205">
            <v>2258233.5349999997</v>
          </cell>
          <cell r="M205">
            <v>145.50678169784598</v>
          </cell>
        </row>
        <row r="206">
          <cell r="F206">
            <v>1883241.8</v>
          </cell>
          <cell r="M206">
            <v>139.46293991562845</v>
          </cell>
        </row>
        <row r="207">
          <cell r="F207">
            <v>1757206.118</v>
          </cell>
          <cell r="M207">
            <v>136.22047211652151</v>
          </cell>
        </row>
        <row r="209">
          <cell r="F209">
            <v>1910398.0289999999</v>
          </cell>
          <cell r="M209">
            <v>133.80101953612308</v>
          </cell>
        </row>
        <row r="210">
          <cell r="F210">
            <v>1811856.0170000002</v>
          </cell>
          <cell r="M210">
            <v>132.53388941887425</v>
          </cell>
        </row>
        <row r="211">
          <cell r="F211">
            <v>1897899.061</v>
          </cell>
          <cell r="M211">
            <v>126.09708752050433</v>
          </cell>
        </row>
        <row r="212">
          <cell r="F212">
            <v>1795424.4329999997</v>
          </cell>
          <cell r="M212">
            <v>128.16153928322976</v>
          </cell>
        </row>
        <row r="213">
          <cell r="F213">
            <v>1839638.689</v>
          </cell>
          <cell r="M213">
            <v>124.72077879853721</v>
          </cell>
        </row>
        <row r="214">
          <cell r="F214">
            <v>1595275.1520000002</v>
          </cell>
          <cell r="M214">
            <v>123.7346828555128</v>
          </cell>
        </row>
        <row r="215">
          <cell r="F215">
            <v>1740011.273</v>
          </cell>
          <cell r="M215">
            <v>118.60531549556231</v>
          </cell>
        </row>
        <row r="216">
          <cell r="F216">
            <v>1660214.5669999998</v>
          </cell>
          <cell r="M216">
            <v>112.9532011870367</v>
          </cell>
        </row>
        <row r="217">
          <cell r="F217">
            <v>1709276.7320000001</v>
          </cell>
          <cell r="M217">
            <v>112.94103136483811</v>
          </cell>
        </row>
        <row r="218">
          <cell r="F218">
            <v>1953358.1710000001</v>
          </cell>
          <cell r="M218">
            <v>103.93323048177425</v>
          </cell>
        </row>
        <row r="219">
          <cell r="F219">
            <v>1709120.943</v>
          </cell>
          <cell r="M219">
            <v>102.63913546813288</v>
          </cell>
        </row>
        <row r="220">
          <cell r="F220">
            <v>1434687.5139999997</v>
          </cell>
          <cell r="M220">
            <v>99.145688947565503</v>
          </cell>
        </row>
        <row r="222">
          <cell r="F222">
            <v>1647455.4870000002</v>
          </cell>
          <cell r="M222">
            <v>85.213644986330351</v>
          </cell>
        </row>
        <row r="223">
          <cell r="F223">
            <v>1788238.5090000001</v>
          </cell>
          <cell r="M223">
            <v>83.421868083705377</v>
          </cell>
        </row>
        <row r="224">
          <cell r="F224">
            <v>1710011.1580000003</v>
          </cell>
          <cell r="M224">
            <v>84.073381233457411</v>
          </cell>
        </row>
        <row r="225">
          <cell r="F225">
            <v>1467895.96</v>
          </cell>
          <cell r="M225">
            <v>95.120352398817147</v>
          </cell>
        </row>
        <row r="226">
          <cell r="F226">
            <v>1534903.1359999999</v>
          </cell>
          <cell r="M226">
            <v>122.64903275303492</v>
          </cell>
        </row>
        <row r="227">
          <cell r="F227">
            <v>1546786.719</v>
          </cell>
          <cell r="M227">
            <v>123.18577193576226</v>
          </cell>
        </row>
        <row r="228">
          <cell r="F228">
            <v>1661794.1690000002</v>
          </cell>
          <cell r="M228">
            <v>107.45738752198015</v>
          </cell>
        </row>
        <row r="229">
          <cell r="F229">
            <v>1709039.5310000002</v>
          </cell>
          <cell r="M229">
            <v>96.956997772335313</v>
          </cell>
        </row>
        <row r="230">
          <cell r="F230">
            <v>1860367.4679999999</v>
          </cell>
          <cell r="M230">
            <v>107.97644092107937</v>
          </cell>
        </row>
        <row r="231">
          <cell r="F231">
            <v>1834719.2</v>
          </cell>
          <cell r="M231">
            <v>113.79586968948709</v>
          </cell>
        </row>
        <row r="232">
          <cell r="F232">
            <v>1811294.9870000002</v>
          </cell>
          <cell r="M232">
            <v>112.5187059329061</v>
          </cell>
        </row>
        <row r="233">
          <cell r="F233">
            <v>1718853.8520000004</v>
          </cell>
          <cell r="M233">
            <v>124.3970874843174</v>
          </cell>
        </row>
        <row r="235">
          <cell r="F235">
            <v>1662687.2560000003</v>
          </cell>
          <cell r="M235">
            <v>127.08210051981054</v>
          </cell>
        </row>
        <row r="236">
          <cell r="F236">
            <v>1703890.6350000002</v>
          </cell>
          <cell r="M236">
            <v>146.81939196173818</v>
          </cell>
        </row>
        <row r="237">
          <cell r="F237">
            <v>1818176.2109999999</v>
          </cell>
          <cell r="M237">
            <v>167.38655261175893</v>
          </cell>
        </row>
        <row r="238">
          <cell r="F238">
            <v>1677490.6570000001</v>
          </cell>
          <cell r="M238">
            <v>186.14263733571423</v>
          </cell>
        </row>
        <row r="239">
          <cell r="F239">
            <v>1605291.4910000002</v>
          </cell>
          <cell r="M239">
            <v>187.4689056082463</v>
          </cell>
        </row>
        <row r="240">
          <cell r="F240">
            <v>1696493.3769999999</v>
          </cell>
          <cell r="M240">
            <v>186.69463924467772</v>
          </cell>
        </row>
        <row r="241">
          <cell r="F241">
            <v>1698626.8469999998</v>
          </cell>
          <cell r="M241">
            <v>190.7214127529918</v>
          </cell>
        </row>
        <row r="242">
          <cell r="F242">
            <v>1603179.2340000002</v>
          </cell>
          <cell r="M242">
            <v>196.63058522376042</v>
          </cell>
        </row>
        <row r="243">
          <cell r="F243">
            <v>1726506.1340000001</v>
          </cell>
          <cell r="M243">
            <v>202.11117245877099</v>
          </cell>
        </row>
        <row r="244">
          <cell r="F244">
            <v>1767446.6609999998</v>
          </cell>
          <cell r="M244">
            <v>205.77380750728071</v>
          </cell>
        </row>
        <row r="245">
          <cell r="F245">
            <v>1739728.8689999997</v>
          </cell>
          <cell r="M245">
            <v>213.84005900519438</v>
          </cell>
        </row>
        <row r="246">
          <cell r="F246">
            <v>1745121.0219999999</v>
          </cell>
          <cell r="M246">
            <v>203.61008865320977</v>
          </cell>
        </row>
        <row r="248">
          <cell r="F248">
            <v>1660517.9490000003</v>
          </cell>
          <cell r="M248">
            <v>204.4409825286387</v>
          </cell>
        </row>
        <row r="249">
          <cell r="F249">
            <v>1682074.952</v>
          </cell>
          <cell r="M249">
            <v>209.61644520106972</v>
          </cell>
        </row>
        <row r="250">
          <cell r="F250">
            <v>1742549.8469999998</v>
          </cell>
          <cell r="M250">
            <v>220.26474804195374</v>
          </cell>
        </row>
        <row r="251">
          <cell r="F251">
            <v>1622810.1710000001</v>
          </cell>
          <cell r="M251">
            <v>229.57254869214151</v>
          </cell>
        </row>
        <row r="252">
          <cell r="F252">
            <v>1711262.1049999997</v>
          </cell>
          <cell r="M252">
            <v>235.50163345667031</v>
          </cell>
        </row>
        <row r="253">
          <cell r="F253">
            <v>1689214.4599999997</v>
          </cell>
          <cell r="M253">
            <v>234.72243838121068</v>
          </cell>
        </row>
        <row r="254">
          <cell r="F254">
            <v>1576183.5519999999</v>
          </cell>
          <cell r="M254">
            <v>244.68535184917349</v>
          </cell>
        </row>
        <row r="255">
          <cell r="F255">
            <v>1561180.6629999999</v>
          </cell>
          <cell r="M255">
            <v>235.06196092309659</v>
          </cell>
        </row>
        <row r="256">
          <cell r="F256">
            <v>1635050.7620000001</v>
          </cell>
          <cell r="M256">
            <v>205.16091964611431</v>
          </cell>
        </row>
        <row r="257">
          <cell r="F257">
            <v>1775156.622</v>
          </cell>
          <cell r="M257">
            <v>176.36776840978936</v>
          </cell>
        </row>
        <row r="258">
          <cell r="F258">
            <v>1692538.3910000001</v>
          </cell>
          <cell r="M258">
            <v>152.58542930149702</v>
          </cell>
        </row>
        <row r="259">
          <cell r="F259">
            <v>1615221.3199999998</v>
          </cell>
          <cell r="M259">
            <v>153.17919280560267</v>
          </cell>
        </row>
        <row r="261">
          <cell r="F261">
            <v>1857847.9899999998</v>
          </cell>
          <cell r="M261">
            <v>130.4247652683361</v>
          </cell>
        </row>
        <row r="262">
          <cell r="F262">
            <v>1794491.8310000002</v>
          </cell>
          <cell r="M262">
            <v>133.93581505805136</v>
          </cell>
        </row>
        <row r="263">
          <cell r="F263">
            <v>1783709.9279999998</v>
          </cell>
          <cell r="M263">
            <v>136.85662907853705</v>
          </cell>
        </row>
        <row r="264">
          <cell r="F264">
            <v>1574688.068</v>
          </cell>
          <cell r="M264">
            <v>138.49176572283523</v>
          </cell>
        </row>
        <row r="265">
          <cell r="F265">
            <v>1570559.2860000001</v>
          </cell>
          <cell r="M265">
            <v>143.71630221923377</v>
          </cell>
        </row>
        <row r="266">
          <cell r="F266">
            <v>1552876.372</v>
          </cell>
          <cell r="M266">
            <v>140.03504008495534</v>
          </cell>
        </row>
      </sheetData>
      <sheetData sheetId="6"/>
      <sheetData sheetId="7"/>
      <sheetData sheetId="8"/>
      <sheetData sheetId="9"/>
      <sheetData sheetId="10">
        <row r="196">
          <cell r="F196">
            <v>360431.65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c.europa.eu/info/legal-notice_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A7344-DCD1-4069-B448-FB8183096C7F}">
  <sheetPr>
    <pageSetUpPr fitToPage="1"/>
  </sheetPr>
  <dimension ref="A1:Y88"/>
  <sheetViews>
    <sheetView tabSelected="1" zoomScaleNormal="100" workbookViewId="0">
      <selection activeCell="R23" sqref="R23"/>
    </sheetView>
  </sheetViews>
  <sheetFormatPr defaultColWidth="9.140625" defaultRowHeight="12.75" x14ac:dyDescent="0.2"/>
  <cols>
    <col min="1" max="1" width="11.5703125" style="3" customWidth="1"/>
    <col min="2" max="2" width="7.7109375" style="3" customWidth="1"/>
    <col min="3" max="3" width="13" style="3" customWidth="1"/>
    <col min="4" max="4" width="11.5703125" style="3" customWidth="1"/>
    <col min="5" max="5" width="7.7109375" style="3" customWidth="1"/>
    <col min="6" max="6" width="12.28515625" style="3" customWidth="1"/>
    <col min="7" max="7" width="0.7109375" style="3" customWidth="1"/>
    <col min="8" max="8" width="11.140625" style="3" customWidth="1"/>
    <col min="9" max="9" width="9.28515625" style="3" customWidth="1"/>
    <col min="10" max="10" width="9.7109375" style="3" customWidth="1"/>
    <col min="11" max="11" width="11.140625" style="3" customWidth="1"/>
    <col min="12" max="12" width="7.140625" style="3" customWidth="1"/>
    <col min="13" max="13" width="9.42578125" style="3" customWidth="1"/>
    <col min="14" max="14" width="11.28515625" style="6" customWidth="1"/>
    <col min="15" max="15" width="11.42578125" style="3" customWidth="1"/>
    <col min="16" max="16" width="9.42578125" style="3" customWidth="1"/>
    <col min="17" max="18" width="9.140625" style="3"/>
    <col min="19" max="19" width="11" style="3" customWidth="1"/>
    <col min="20" max="16384" width="9.140625" style="3"/>
  </cols>
  <sheetData>
    <row r="1" spans="1:25" ht="24.75" customHeight="1" x14ac:dyDescent="0.2">
      <c r="A1" s="1" t="s">
        <v>0</v>
      </c>
      <c r="B1" s="1"/>
      <c r="C1" s="1"/>
      <c r="D1" s="1"/>
      <c r="E1" s="1"/>
      <c r="F1" s="1"/>
      <c r="G1" s="1"/>
      <c r="H1" s="2"/>
      <c r="I1" s="2"/>
      <c r="J1" s="74"/>
      <c r="N1" s="3"/>
    </row>
    <row r="2" spans="1:25" ht="18" customHeight="1" x14ac:dyDescent="0.2">
      <c r="A2" s="4" t="s">
        <v>1</v>
      </c>
      <c r="B2" s="5"/>
      <c r="C2" s="5"/>
      <c r="D2" s="5"/>
      <c r="E2" s="5"/>
      <c r="F2" s="5"/>
      <c r="G2" s="5"/>
      <c r="H2" s="2"/>
      <c r="I2" s="2"/>
      <c r="J2" s="74"/>
    </row>
    <row r="3" spans="1:25" ht="13.5" thickBo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5" ht="27.75" customHeight="1" thickTop="1" x14ac:dyDescent="0.2">
      <c r="A4" s="8"/>
      <c r="B4" s="9"/>
      <c r="C4" s="10"/>
      <c r="D4" s="11"/>
      <c r="E4" s="11"/>
      <c r="F4" s="11"/>
      <c r="G4" s="12"/>
      <c r="H4" s="13"/>
      <c r="I4" s="13"/>
      <c r="J4" s="13"/>
    </row>
    <row r="5" spans="1:25" ht="27.75" customHeight="1" thickBot="1" x14ac:dyDescent="0.25">
      <c r="A5" s="14" t="s">
        <v>2</v>
      </c>
      <c r="B5" s="15"/>
      <c r="C5" s="16"/>
      <c r="D5" s="17"/>
      <c r="E5" s="17"/>
      <c r="F5" s="17"/>
      <c r="G5" s="18"/>
      <c r="H5" s="14" t="s">
        <v>3</v>
      </c>
      <c r="I5" s="19"/>
      <c r="J5" s="19"/>
      <c r="K5" s="20"/>
    </row>
    <row r="6" spans="1:25" ht="36" customHeight="1" thickBot="1" x14ac:dyDescent="0.25">
      <c r="A6" s="21" t="s">
        <v>4</v>
      </c>
      <c r="B6" s="22" t="s">
        <v>5</v>
      </c>
      <c r="C6" s="23" t="s">
        <v>6</v>
      </c>
      <c r="D6" s="21" t="s">
        <v>4</v>
      </c>
      <c r="E6" s="22" t="s">
        <v>5</v>
      </c>
      <c r="F6" s="23" t="s">
        <v>6</v>
      </c>
      <c r="G6" s="24"/>
      <c r="H6" s="25" t="s">
        <v>4</v>
      </c>
      <c r="I6" s="25" t="s">
        <v>5</v>
      </c>
      <c r="J6" s="25" t="s">
        <v>7</v>
      </c>
      <c r="K6" s="25" t="s">
        <v>4</v>
      </c>
      <c r="L6" s="25" t="s">
        <v>5</v>
      </c>
      <c r="M6" s="25" t="s">
        <v>7</v>
      </c>
      <c r="N6" s="25" t="s">
        <v>4</v>
      </c>
      <c r="O6" s="25" t="s">
        <v>5</v>
      </c>
      <c r="P6" s="25" t="s">
        <v>7</v>
      </c>
      <c r="Q6" s="25" t="s">
        <v>4</v>
      </c>
      <c r="R6" s="25" t="s">
        <v>5</v>
      </c>
      <c r="S6" s="25" t="s">
        <v>7</v>
      </c>
      <c r="T6" s="25" t="s">
        <v>4</v>
      </c>
      <c r="U6" s="25" t="s">
        <v>5</v>
      </c>
      <c r="V6" s="25" t="s">
        <v>7</v>
      </c>
      <c r="W6" s="25" t="s">
        <v>4</v>
      </c>
      <c r="X6" s="25" t="s">
        <v>5</v>
      </c>
      <c r="Y6" s="25" t="s">
        <v>7</v>
      </c>
    </row>
    <row r="7" spans="1:25" ht="18" customHeight="1" x14ac:dyDescent="0.2">
      <c r="A7" s="26">
        <v>2004</v>
      </c>
      <c r="B7" s="27">
        <f>+[1]paper_EU27!$M26</f>
        <v>94.195720152777426</v>
      </c>
      <c r="C7" s="28">
        <f>+([1]paper_EU27!$F26)</f>
        <v>15549566.780999999</v>
      </c>
      <c r="D7" s="29">
        <v>2016</v>
      </c>
      <c r="E7" s="27">
        <f>+[1]paper_EU27!$M182</f>
        <v>143.2335583502491</v>
      </c>
      <c r="F7" s="28">
        <f>+([1]paper_EU27!$F182)</f>
        <v>22398489.389999997</v>
      </c>
      <c r="G7" s="30"/>
      <c r="H7" s="31" t="s">
        <v>8</v>
      </c>
      <c r="I7" s="32">
        <f>[2]paper_EU27!M196</f>
        <v>148.16852988555661</v>
      </c>
      <c r="J7" s="33">
        <f>[2]paper_EU27!F196</f>
        <v>1756932.327</v>
      </c>
      <c r="K7" s="31" t="s">
        <v>9</v>
      </c>
      <c r="L7" s="32">
        <f>[2]paper_EU27!M209</f>
        <v>133.80101953612308</v>
      </c>
      <c r="M7" s="33">
        <f>[2]paper_EU27!F209</f>
        <v>1910398.0289999999</v>
      </c>
      <c r="N7" s="31" t="s">
        <v>10</v>
      </c>
      <c r="O7" s="32">
        <f>[2]paper_EU27!M222</f>
        <v>85.213644986330351</v>
      </c>
      <c r="P7" s="33">
        <f>[2]paper_EU27!F222</f>
        <v>1647455.4870000002</v>
      </c>
      <c r="Q7" s="31" t="s">
        <v>11</v>
      </c>
      <c r="R7" s="32">
        <f>[2]paper_EU27!M235</f>
        <v>127.08210051981054</v>
      </c>
      <c r="S7" s="33">
        <f>[2]paper_EU27!F235</f>
        <v>1662687.2560000003</v>
      </c>
      <c r="T7" s="31" t="s">
        <v>12</v>
      </c>
      <c r="U7" s="32">
        <f>+[2]paper_EU27!$M248</f>
        <v>204.4409825286387</v>
      </c>
      <c r="V7" s="33">
        <f>+[2]paper_EU27!$F248</f>
        <v>1660517.9490000003</v>
      </c>
      <c r="W7" s="31" t="s">
        <v>90</v>
      </c>
      <c r="X7" s="32">
        <f>+[2]paper_EU27!$M261</f>
        <v>130.4247652683361</v>
      </c>
      <c r="Y7" s="33">
        <f>+[2]paper_EU27!$F261</f>
        <v>1857847.9899999998</v>
      </c>
    </row>
    <row r="8" spans="1:25" ht="18" customHeight="1" x14ac:dyDescent="0.2">
      <c r="A8" s="26">
        <v>2005</v>
      </c>
      <c r="B8" s="27">
        <f>+[1]paper_EU27!$M39</f>
        <v>91.236529861679301</v>
      </c>
      <c r="C8" s="28">
        <f>+([1]paper_EU27!$F39)</f>
        <v>16565060.873000002</v>
      </c>
      <c r="D8" s="29">
        <v>2017</v>
      </c>
      <c r="E8" s="27">
        <f>[1]paper_EU27!M195</f>
        <v>159.09965571155757</v>
      </c>
      <c r="F8" s="34">
        <f>[1]paper_EU27!F195</f>
        <v>22803290.012000002</v>
      </c>
      <c r="G8" s="30"/>
      <c r="H8" s="31" t="s">
        <v>13</v>
      </c>
      <c r="I8" s="32">
        <f>[2]paper_EU27!M197</f>
        <v>140.16140009666572</v>
      </c>
      <c r="J8" s="33">
        <f>[2]paper_EU27!F197</f>
        <v>1712449.5320000001</v>
      </c>
      <c r="K8" s="31" t="s">
        <v>14</v>
      </c>
      <c r="L8" s="32">
        <f>[2]paper_EU27!M210</f>
        <v>132.53388941887425</v>
      </c>
      <c r="M8" s="33">
        <f>[2]paper_EU27!F210</f>
        <v>1811856.0170000002</v>
      </c>
      <c r="N8" s="31" t="s">
        <v>15</v>
      </c>
      <c r="O8" s="32">
        <f>[2]paper_EU27!M223</f>
        <v>83.421868083705377</v>
      </c>
      <c r="P8" s="33">
        <f>[2]paper_EU27!F223</f>
        <v>1788238.5090000001</v>
      </c>
      <c r="Q8" s="31" t="s">
        <v>16</v>
      </c>
      <c r="R8" s="32">
        <f>[2]paper_EU27!M236</f>
        <v>146.81939196173818</v>
      </c>
      <c r="S8" s="33">
        <f>[2]paper_EU27!F236</f>
        <v>1703890.6350000002</v>
      </c>
      <c r="T8" s="31" t="s">
        <v>17</v>
      </c>
      <c r="U8" s="32">
        <f>+[2]paper_EU27!$M249</f>
        <v>209.61644520106972</v>
      </c>
      <c r="V8" s="33">
        <f>+[2]paper_EU27!$F249</f>
        <v>1682074.952</v>
      </c>
      <c r="W8" s="31" t="s">
        <v>91</v>
      </c>
      <c r="X8" s="32">
        <f>+[2]paper_EU27!$M262</f>
        <v>133.93581505805136</v>
      </c>
      <c r="Y8" s="33">
        <f>+[2]paper_EU27!$F262</f>
        <v>1794491.8310000002</v>
      </c>
    </row>
    <row r="9" spans="1:25" ht="18" customHeight="1" x14ac:dyDescent="0.2">
      <c r="A9" s="26">
        <v>2006</v>
      </c>
      <c r="B9" s="27">
        <f>+[1]paper_EU27!$M52</f>
        <v>95.22418204186701</v>
      </c>
      <c r="C9" s="35">
        <f>+[1]paper_EU27!$F52</f>
        <v>18125039.994999997</v>
      </c>
      <c r="D9" s="29">
        <v>2018</v>
      </c>
      <c r="E9" s="27">
        <f>[1]paper_EU27!M208</f>
        <v>137.31628473887093</v>
      </c>
      <c r="F9" s="34">
        <f>[1]paper_EU27!F208</f>
        <v>22166941.181000002</v>
      </c>
      <c r="G9" s="30"/>
      <c r="H9" s="31" t="s">
        <v>18</v>
      </c>
      <c r="I9" s="32">
        <f>[2]paper_EU27!M198</f>
        <v>128.13278862019877</v>
      </c>
      <c r="J9" s="33">
        <f>[2]paper_EU27!F198</f>
        <v>1746593.4630000002</v>
      </c>
      <c r="K9" s="31" t="s">
        <v>19</v>
      </c>
      <c r="L9" s="32">
        <f>[2]paper_EU27!M211</f>
        <v>126.09708752050433</v>
      </c>
      <c r="M9" s="33">
        <f>[2]paper_EU27!F211</f>
        <v>1897899.061</v>
      </c>
      <c r="N9" s="31" t="s">
        <v>20</v>
      </c>
      <c r="O9" s="32">
        <f>[2]paper_EU27!M224</f>
        <v>84.073381233457411</v>
      </c>
      <c r="P9" s="33">
        <f>[2]paper_EU27!F224</f>
        <v>1710011.1580000003</v>
      </c>
      <c r="Q9" s="31" t="s">
        <v>21</v>
      </c>
      <c r="R9" s="32">
        <f>[2]paper_EU27!M237</f>
        <v>167.38655261175893</v>
      </c>
      <c r="S9" s="33">
        <f>[2]paper_EU27!F237</f>
        <v>1818176.2109999999</v>
      </c>
      <c r="T9" s="31" t="s">
        <v>22</v>
      </c>
      <c r="U9" s="32">
        <f>+[2]paper_EU27!$M250</f>
        <v>220.26474804195374</v>
      </c>
      <c r="V9" s="33">
        <f>+[2]paper_EU27!$F250</f>
        <v>1742549.8469999998</v>
      </c>
      <c r="W9" s="31" t="s">
        <v>92</v>
      </c>
      <c r="X9" s="32">
        <f>+[2]paper_EU27!$M263</f>
        <v>136.85662907853705</v>
      </c>
      <c r="Y9" s="33">
        <f>+[2]paper_EU27!$F263</f>
        <v>1783709.9279999998</v>
      </c>
    </row>
    <row r="10" spans="1:25" ht="18" customHeight="1" x14ac:dyDescent="0.2">
      <c r="A10" s="26">
        <v>2007</v>
      </c>
      <c r="B10" s="27">
        <f>+[1]paper_EU27!$M65</f>
        <v>117.55899617552417</v>
      </c>
      <c r="C10" s="35">
        <f>+[1]paper_EU27!$F65</f>
        <v>19564325.987999998</v>
      </c>
      <c r="D10" s="29">
        <v>2019</v>
      </c>
      <c r="E10" s="27">
        <f>[1]paper_EU27!M221</f>
        <v>118.70711026706208</v>
      </c>
      <c r="F10" s="34">
        <f>[1]paper_EU27!F221</f>
        <v>21057160.581</v>
      </c>
      <c r="G10" s="30"/>
      <c r="H10" s="31" t="s">
        <v>23</v>
      </c>
      <c r="I10" s="32">
        <f>[2]paper_EU27!M199</f>
        <v>121.79844857327457</v>
      </c>
      <c r="J10" s="33">
        <f>[2]paper_EU27!F199</f>
        <v>1803359.6780000001</v>
      </c>
      <c r="K10" s="31" t="s">
        <v>24</v>
      </c>
      <c r="L10" s="32">
        <f>[2]paper_EU27!M212</f>
        <v>128.16153928322976</v>
      </c>
      <c r="M10" s="33">
        <f>[2]paper_EU27!F212</f>
        <v>1795424.4329999997</v>
      </c>
      <c r="N10" s="31" t="s">
        <v>25</v>
      </c>
      <c r="O10" s="32">
        <f>[2]paper_EU27!M225</f>
        <v>95.120352398817147</v>
      </c>
      <c r="P10" s="33">
        <f>[2]paper_EU27!F225</f>
        <v>1467895.96</v>
      </c>
      <c r="Q10" s="31" t="s">
        <v>26</v>
      </c>
      <c r="R10" s="32">
        <f>[2]paper_EU27!M238</f>
        <v>186.14263733571423</v>
      </c>
      <c r="S10" s="33">
        <f>[2]paper_EU27!F238</f>
        <v>1677490.6570000001</v>
      </c>
      <c r="T10" s="31" t="s">
        <v>27</v>
      </c>
      <c r="U10" s="32">
        <f>+[2]paper_EU27!$M251</f>
        <v>229.57254869214151</v>
      </c>
      <c r="V10" s="33">
        <f>+[2]paper_EU27!$F251</f>
        <v>1622810.1710000001</v>
      </c>
      <c r="W10" s="31" t="s">
        <v>93</v>
      </c>
      <c r="X10" s="32">
        <f>+[2]paper_EU27!$M264</f>
        <v>138.49176572283523</v>
      </c>
      <c r="Y10" s="33">
        <f>+[2]paper_EU27!$F264</f>
        <v>1574688.068</v>
      </c>
    </row>
    <row r="11" spans="1:25" ht="18" customHeight="1" x14ac:dyDescent="0.2">
      <c r="A11" s="26">
        <v>2008</v>
      </c>
      <c r="B11" s="27">
        <f>+[1]paper_EU27!$M78</f>
        <v>121.76136052773204</v>
      </c>
      <c r="C11" s="35">
        <f>+[1]paper_EU27!$F78</f>
        <v>20998570.104000002</v>
      </c>
      <c r="D11" s="29">
        <v>2020</v>
      </c>
      <c r="E11" s="27">
        <f>[1]paper_EU27!M234</f>
        <v>104.64125004845117</v>
      </c>
      <c r="F11" s="34">
        <f>[1]paper_EU27!F234</f>
        <v>20291360.175999999</v>
      </c>
      <c r="G11" s="30"/>
      <c r="H11" s="31" t="s">
        <v>28</v>
      </c>
      <c r="I11" s="32">
        <f>[2]paper_EU27!M200</f>
        <v>133.07235254864742</v>
      </c>
      <c r="J11" s="33">
        <f>[2]paper_EU27!F200</f>
        <v>1786434.9689999998</v>
      </c>
      <c r="K11" s="31" t="s">
        <v>29</v>
      </c>
      <c r="L11" s="32">
        <f>[2]paper_EU27!M213</f>
        <v>124.72077879853721</v>
      </c>
      <c r="M11" s="33">
        <f>[2]paper_EU27!F213</f>
        <v>1839638.689</v>
      </c>
      <c r="N11" s="31" t="s">
        <v>30</v>
      </c>
      <c r="O11" s="32">
        <f>[2]paper_EU27!M226</f>
        <v>122.64903275303492</v>
      </c>
      <c r="P11" s="33">
        <f>[2]paper_EU27!F226</f>
        <v>1534903.1359999999</v>
      </c>
      <c r="Q11" s="31" t="s">
        <v>31</v>
      </c>
      <c r="R11" s="32">
        <f>[2]paper_EU27!M239</f>
        <v>187.4689056082463</v>
      </c>
      <c r="S11" s="33">
        <f>[2]paper_EU27!F239</f>
        <v>1605291.4910000002</v>
      </c>
      <c r="T11" s="31" t="s">
        <v>32</v>
      </c>
      <c r="U11" s="32">
        <f>+[2]paper_EU27!$M252</f>
        <v>235.50163345667031</v>
      </c>
      <c r="V11" s="33">
        <f>+[2]paper_EU27!$F252</f>
        <v>1711262.1049999997</v>
      </c>
      <c r="W11" s="31" t="s">
        <v>94</v>
      </c>
      <c r="X11" s="32">
        <f>+[2]paper_EU27!$M265</f>
        <v>143.71630221923377</v>
      </c>
      <c r="Y11" s="33">
        <f>+[2]paper_EU27!$F265</f>
        <v>1570559.2860000001</v>
      </c>
    </row>
    <row r="12" spans="1:25" ht="18" customHeight="1" x14ac:dyDescent="0.2">
      <c r="A12" s="26">
        <v>2009</v>
      </c>
      <c r="B12" s="27">
        <f>+[1]paper_EU27!$M91</f>
        <v>88.813037472950896</v>
      </c>
      <c r="C12" s="35">
        <f>+[1]paper_EU27!$F91</f>
        <v>22784587.191</v>
      </c>
      <c r="D12" s="29">
        <v>2021</v>
      </c>
      <c r="E12" s="27">
        <f>[1]paper_EU27!M247</f>
        <v>184.64049631260991</v>
      </c>
      <c r="F12" s="34">
        <f>[1]paper_EU27!F247</f>
        <v>20444638.394000001</v>
      </c>
      <c r="G12" s="30"/>
      <c r="H12" s="31" t="s">
        <v>33</v>
      </c>
      <c r="I12" s="32">
        <f>[2]paper_EU27!M201</f>
        <v>135.66082965361963</v>
      </c>
      <c r="J12" s="33">
        <f>[2]paper_EU27!F201</f>
        <v>1857188.1849999998</v>
      </c>
      <c r="K12" s="31" t="s">
        <v>34</v>
      </c>
      <c r="L12" s="32">
        <f>[2]paper_EU27!M214</f>
        <v>123.7346828555128</v>
      </c>
      <c r="M12" s="33">
        <f>[2]paper_EU27!F214</f>
        <v>1595275.1520000002</v>
      </c>
      <c r="N12" s="31" t="s">
        <v>35</v>
      </c>
      <c r="O12" s="32">
        <f>[2]paper_EU27!M227</f>
        <v>123.18577193576226</v>
      </c>
      <c r="P12" s="33">
        <f>[2]paper_EU27!F227</f>
        <v>1546786.719</v>
      </c>
      <c r="Q12" s="31" t="s">
        <v>36</v>
      </c>
      <c r="R12" s="32">
        <f>[2]paper_EU27!M240</f>
        <v>186.69463924467772</v>
      </c>
      <c r="S12" s="33">
        <f>[2]paper_EU27!F240</f>
        <v>1696493.3769999999</v>
      </c>
      <c r="T12" s="31" t="s">
        <v>37</v>
      </c>
      <c r="U12" s="32">
        <f>+[2]paper_EU27!$M253</f>
        <v>234.72243838121068</v>
      </c>
      <c r="V12" s="33">
        <f>+[2]paper_EU27!$F253</f>
        <v>1689214.4599999997</v>
      </c>
      <c r="W12" s="31" t="s">
        <v>95</v>
      </c>
      <c r="X12" s="32">
        <f>+[2]paper_EU27!$M266</f>
        <v>140.03504008495534</v>
      </c>
      <c r="Y12" s="33">
        <f>+[2]paper_EU27!$F266</f>
        <v>1552876.372</v>
      </c>
    </row>
    <row r="13" spans="1:25" ht="18" customHeight="1" x14ac:dyDescent="0.2">
      <c r="A13" s="26">
        <v>2010</v>
      </c>
      <c r="B13" s="27">
        <f>+[1]paper_EU27!$M104</f>
        <v>143.02609604104273</v>
      </c>
      <c r="C13" s="35">
        <f>+[1]paper_EU27!$F104</f>
        <v>21729376.155999999</v>
      </c>
      <c r="D13" s="29">
        <v>2022</v>
      </c>
      <c r="E13" s="27">
        <f>[1]paper_EU27!M260</f>
        <v>205.54804401034016</v>
      </c>
      <c r="F13" s="34">
        <f>[1]paper_EU27!F260</f>
        <v>20130309.203000002</v>
      </c>
      <c r="G13" s="30"/>
      <c r="H13" s="31" t="s">
        <v>38</v>
      </c>
      <c r="I13" s="32">
        <f>[2]paper_EU27!M202</f>
        <v>139.00371803733577</v>
      </c>
      <c r="J13" s="33">
        <f>[2]paper_EU27!F202</f>
        <v>1890671.7079999999</v>
      </c>
      <c r="K13" s="31" t="s">
        <v>39</v>
      </c>
      <c r="L13" s="32">
        <f>[2]paper_EU27!M215</f>
        <v>118.60531549556231</v>
      </c>
      <c r="M13" s="33">
        <f>[2]paper_EU27!F215</f>
        <v>1740011.273</v>
      </c>
      <c r="N13" s="31" t="s">
        <v>40</v>
      </c>
      <c r="O13" s="32">
        <f>[2]paper_EU27!M228</f>
        <v>107.45738752198015</v>
      </c>
      <c r="P13" s="33">
        <f>[2]paper_EU27!F228</f>
        <v>1661794.1690000002</v>
      </c>
      <c r="Q13" s="31" t="s">
        <v>41</v>
      </c>
      <c r="R13" s="32">
        <f>[2]paper_EU27!M241</f>
        <v>190.7214127529918</v>
      </c>
      <c r="S13" s="33">
        <f>[2]paper_EU27!F241</f>
        <v>1698626.8469999998</v>
      </c>
      <c r="T13" s="31" t="s">
        <v>42</v>
      </c>
      <c r="U13" s="32">
        <f>+[2]paper_EU27!$M254</f>
        <v>244.68535184917349</v>
      </c>
      <c r="V13" s="33">
        <f>+[2]paper_EU27!$F254</f>
        <v>1576183.5519999999</v>
      </c>
      <c r="W13" s="31" t="s">
        <v>96</v>
      </c>
      <c r="X13" s="32"/>
      <c r="Y13" s="33"/>
    </row>
    <row r="14" spans="1:25" ht="18" customHeight="1" x14ac:dyDescent="0.2">
      <c r="A14" s="26">
        <v>2011</v>
      </c>
      <c r="B14" s="27">
        <f>+[1]paper_EU27!$M117</f>
        <v>165.68165690682628</v>
      </c>
      <c r="C14" s="35">
        <f>+[1]paper_EU27!$F117</f>
        <v>22709435.897999998</v>
      </c>
      <c r="D14" s="29"/>
      <c r="E14" s="27"/>
      <c r="F14" s="34"/>
      <c r="G14" s="30"/>
      <c r="H14" s="31" t="s">
        <v>43</v>
      </c>
      <c r="I14" s="32">
        <f>[2]paper_EU27!M203</f>
        <v>138.20683445468211</v>
      </c>
      <c r="J14" s="33">
        <f>[2]paper_EU27!F203</f>
        <v>1896462.1469999999</v>
      </c>
      <c r="K14" s="31" t="s">
        <v>44</v>
      </c>
      <c r="L14" s="32">
        <f>[2]paper_EU27!M216</f>
        <v>112.9532011870367</v>
      </c>
      <c r="M14" s="33">
        <f>[2]paper_EU27!F216</f>
        <v>1660214.5669999998</v>
      </c>
      <c r="N14" s="31" t="s">
        <v>45</v>
      </c>
      <c r="O14" s="32">
        <f>[2]paper_EU27!M229</f>
        <v>96.956997772335313</v>
      </c>
      <c r="P14" s="33">
        <f>[2]paper_EU27!F229</f>
        <v>1709039.5310000002</v>
      </c>
      <c r="Q14" s="31" t="s">
        <v>46</v>
      </c>
      <c r="R14" s="32">
        <f>[2]paper_EU27!M242</f>
        <v>196.63058522376042</v>
      </c>
      <c r="S14" s="33">
        <f>[2]paper_EU27!F242</f>
        <v>1603179.2340000002</v>
      </c>
      <c r="T14" s="31" t="s">
        <v>47</v>
      </c>
      <c r="U14" s="32">
        <f>+[2]paper_EU27!$M255</f>
        <v>235.06196092309659</v>
      </c>
      <c r="V14" s="33">
        <f>+[2]paper_EU27!$F255</f>
        <v>1561180.6629999999</v>
      </c>
      <c r="W14" s="31" t="s">
        <v>97</v>
      </c>
      <c r="X14" s="32"/>
      <c r="Y14" s="33"/>
    </row>
    <row r="15" spans="1:25" ht="18" customHeight="1" x14ac:dyDescent="0.2">
      <c r="A15" s="26">
        <v>2017</v>
      </c>
      <c r="B15" s="27">
        <f>+[1]paper_EU27!$M130</f>
        <v>138.59452302247033</v>
      </c>
      <c r="C15" s="35">
        <f>+[1]paper_EU27!$F130</f>
        <v>21938917.359000005</v>
      </c>
      <c r="D15" s="29"/>
      <c r="E15" s="27"/>
      <c r="F15" s="34"/>
      <c r="G15" s="30"/>
      <c r="H15" s="31" t="s">
        <v>48</v>
      </c>
      <c r="I15" s="32">
        <f>[2]paper_EU27!M204</f>
        <v>140.2031827625909</v>
      </c>
      <c r="J15" s="33">
        <f>[2]paper_EU27!F204</f>
        <v>1818167.7189999998</v>
      </c>
      <c r="K15" s="31" t="s">
        <v>49</v>
      </c>
      <c r="L15" s="32">
        <f>[2]paper_EU27!M217</f>
        <v>112.94103136483811</v>
      </c>
      <c r="M15" s="33">
        <f>[2]paper_EU27!F217</f>
        <v>1709276.7320000001</v>
      </c>
      <c r="N15" s="31" t="s">
        <v>50</v>
      </c>
      <c r="O15" s="32">
        <f>[2]paper_EU27!M230</f>
        <v>107.97644092107937</v>
      </c>
      <c r="P15" s="33">
        <f>[2]paper_EU27!F230</f>
        <v>1860367.4679999999</v>
      </c>
      <c r="Q15" s="31" t="s">
        <v>51</v>
      </c>
      <c r="R15" s="32">
        <f>[2]paper_EU27!M243</f>
        <v>202.11117245877099</v>
      </c>
      <c r="S15" s="33">
        <f>[2]paper_EU27!F243</f>
        <v>1726506.1340000001</v>
      </c>
      <c r="T15" s="31" t="s">
        <v>52</v>
      </c>
      <c r="U15" s="32">
        <f>+[2]paper_EU27!$M256</f>
        <v>205.16091964611431</v>
      </c>
      <c r="V15" s="33">
        <f>+[2]paper_EU27!$F256</f>
        <v>1635050.7620000001</v>
      </c>
      <c r="W15" s="31" t="s">
        <v>98</v>
      </c>
      <c r="X15" s="32"/>
      <c r="Y15" s="33"/>
    </row>
    <row r="16" spans="1:25" ht="18" customHeight="1" x14ac:dyDescent="0.2">
      <c r="A16" s="29">
        <v>2013</v>
      </c>
      <c r="B16" s="27">
        <f>+[1]paper_EU27!$M143</f>
        <v>131.66504227183782</v>
      </c>
      <c r="C16" s="35">
        <f>+[1]paper_EU27!$F143</f>
        <v>19976839.634999998</v>
      </c>
      <c r="D16" s="29"/>
      <c r="E16" s="36"/>
      <c r="F16" s="37"/>
      <c r="G16" s="30"/>
      <c r="H16" s="31" t="s">
        <v>53</v>
      </c>
      <c r="I16" s="32">
        <f>[2]paper_EU27!M205</f>
        <v>145.50678169784598</v>
      </c>
      <c r="J16" s="33">
        <f>[2]paper_EU27!F205</f>
        <v>2258233.5349999997</v>
      </c>
      <c r="K16" s="31" t="s">
        <v>54</v>
      </c>
      <c r="L16" s="32">
        <f>[2]paper_EU27!M218</f>
        <v>103.93323048177425</v>
      </c>
      <c r="M16" s="33">
        <f>[2]paper_EU27!F218</f>
        <v>1953358.1710000001</v>
      </c>
      <c r="N16" s="31" t="s">
        <v>55</v>
      </c>
      <c r="O16" s="32">
        <f>[2]paper_EU27!M231</f>
        <v>113.79586968948709</v>
      </c>
      <c r="P16" s="33">
        <f>[2]paper_EU27!F231</f>
        <v>1834719.2</v>
      </c>
      <c r="Q16" s="31" t="s">
        <v>56</v>
      </c>
      <c r="R16" s="32">
        <f>[2]paper_EU27!M244</f>
        <v>205.77380750728071</v>
      </c>
      <c r="S16" s="33">
        <f>[2]paper_EU27!F244</f>
        <v>1767446.6609999998</v>
      </c>
      <c r="T16" s="31" t="s">
        <v>57</v>
      </c>
      <c r="U16" s="32">
        <f>+[2]paper_EU27!$M257</f>
        <v>176.36776840978936</v>
      </c>
      <c r="V16" s="33">
        <f>+[2]paper_EU27!$F257</f>
        <v>1775156.622</v>
      </c>
      <c r="W16" s="31" t="s">
        <v>99</v>
      </c>
      <c r="X16" s="32"/>
      <c r="Y16" s="33"/>
    </row>
    <row r="17" spans="1:25" ht="18" customHeight="1" x14ac:dyDescent="0.2">
      <c r="A17" s="29">
        <v>2014</v>
      </c>
      <c r="B17" s="27">
        <f>+[1]paper_EU27!$M156</f>
        <v>128.71782258507204</v>
      </c>
      <c r="C17" s="28">
        <f>+([1]paper_EU27!$F156)</f>
        <v>19917741.649999999</v>
      </c>
      <c r="D17" s="29"/>
      <c r="E17" s="27"/>
      <c r="F17" s="34"/>
      <c r="G17" s="30"/>
      <c r="H17" s="31" t="s">
        <v>58</v>
      </c>
      <c r="I17" s="32">
        <f>[2]paper_EU27!M206</f>
        <v>139.46293991562845</v>
      </c>
      <c r="J17" s="33">
        <f>[2]paper_EU27!F206</f>
        <v>1883241.8</v>
      </c>
      <c r="K17" s="31" t="s">
        <v>59</v>
      </c>
      <c r="L17" s="32">
        <f>[2]paper_EU27!M219</f>
        <v>102.63913546813288</v>
      </c>
      <c r="M17" s="33">
        <f>[2]paper_EU27!F219</f>
        <v>1709120.943</v>
      </c>
      <c r="N17" s="31" t="s">
        <v>60</v>
      </c>
      <c r="O17" s="32">
        <f>[2]paper_EU27!M232</f>
        <v>112.5187059329061</v>
      </c>
      <c r="P17" s="33">
        <f>[2]paper_EU27!F232</f>
        <v>1811294.9870000002</v>
      </c>
      <c r="Q17" s="31" t="s">
        <v>61</v>
      </c>
      <c r="R17" s="32">
        <f>[2]paper_EU27!M245</f>
        <v>213.84005900519438</v>
      </c>
      <c r="S17" s="33">
        <f>[2]paper_EU27!F245</f>
        <v>1739728.8689999997</v>
      </c>
      <c r="T17" s="31" t="s">
        <v>62</v>
      </c>
      <c r="U17" s="32">
        <f>+[2]paper_EU27!$M258</f>
        <v>152.58542930149702</v>
      </c>
      <c r="V17" s="33">
        <f>+[2]paper_EU27!$F258</f>
        <v>1692538.3910000001</v>
      </c>
      <c r="W17" s="31" t="s">
        <v>100</v>
      </c>
      <c r="X17" s="32"/>
      <c r="Y17" s="33"/>
    </row>
    <row r="18" spans="1:25" ht="18" customHeight="1" thickBot="1" x14ac:dyDescent="0.25">
      <c r="A18" s="29">
        <v>2015</v>
      </c>
      <c r="B18" s="27">
        <f>+[1]paper_EU27!$M169</f>
        <v>135.7063971101598</v>
      </c>
      <c r="C18" s="28">
        <f>+([1]paper_EU27!$F169)</f>
        <v>21022651.906999998</v>
      </c>
      <c r="D18" s="29"/>
      <c r="E18" s="36"/>
      <c r="F18" s="37"/>
      <c r="G18" s="38"/>
      <c r="H18" s="39" t="s">
        <v>63</v>
      </c>
      <c r="I18" s="32">
        <f>[2]paper_EU27!M207</f>
        <v>136.22047211652151</v>
      </c>
      <c r="J18" s="33">
        <f>[2]paper_EU27!F207</f>
        <v>1757206.118</v>
      </c>
      <c r="K18" s="39" t="s">
        <v>64</v>
      </c>
      <c r="L18" s="32">
        <f>[2]paper_EU27!M220</f>
        <v>99.145688947565503</v>
      </c>
      <c r="M18" s="33">
        <f>[2]paper_EU27!F220</f>
        <v>1434687.5139999997</v>
      </c>
      <c r="N18" s="39" t="s">
        <v>65</v>
      </c>
      <c r="O18" s="32">
        <f>[2]paper_EU27!M233</f>
        <v>124.3970874843174</v>
      </c>
      <c r="P18" s="33">
        <f>[2]paper_EU27!F233</f>
        <v>1718853.8520000004</v>
      </c>
      <c r="Q18" s="39" t="s">
        <v>66</v>
      </c>
      <c r="R18" s="32">
        <f>[2]paper_EU27!M246</f>
        <v>203.61008865320977</v>
      </c>
      <c r="S18" s="33">
        <f>[2]paper_EU27!F246</f>
        <v>1745121.0219999999</v>
      </c>
      <c r="T18" s="39" t="s">
        <v>67</v>
      </c>
      <c r="U18" s="32">
        <f>+[2]paper_EU27!$M259</f>
        <v>153.17919280560267</v>
      </c>
      <c r="V18" s="33">
        <f>+[2]paper_EU27!$F259</f>
        <v>1615221.3199999998</v>
      </c>
      <c r="W18" s="39" t="s">
        <v>101</v>
      </c>
      <c r="X18" s="32"/>
      <c r="Y18" s="33"/>
    </row>
    <row r="19" spans="1:25" ht="13.5" customHeight="1" x14ac:dyDescent="0.2">
      <c r="A19" s="40"/>
      <c r="B19" s="41"/>
      <c r="C19" s="42"/>
      <c r="D19" s="43"/>
      <c r="E19" s="43"/>
      <c r="F19" s="43"/>
      <c r="G19" s="42"/>
      <c r="H19" s="6"/>
      <c r="I19" s="6"/>
      <c r="J19" s="6"/>
      <c r="L19" s="44"/>
      <c r="M19" s="45"/>
      <c r="P19" s="45"/>
    </row>
    <row r="20" spans="1:25" ht="13.5" customHeight="1" x14ac:dyDescent="0.2">
      <c r="A20" s="46" t="s">
        <v>68</v>
      </c>
      <c r="B20" s="46"/>
      <c r="C20" s="46"/>
      <c r="D20" s="46"/>
      <c r="E20" s="46"/>
      <c r="F20" s="46"/>
      <c r="G20" s="47"/>
      <c r="H20" s="48"/>
      <c r="I20" s="48"/>
      <c r="J20" s="48"/>
      <c r="K20" s="48"/>
      <c r="L20" s="48"/>
      <c r="M20" s="49"/>
      <c r="N20" s="48"/>
      <c r="O20" s="48"/>
      <c r="P20" s="48"/>
      <c r="Q20" s="48"/>
      <c r="R20" s="48"/>
      <c r="S20" s="69"/>
      <c r="T20" s="70" t="s">
        <v>69</v>
      </c>
      <c r="U20" s="70"/>
      <c r="V20" s="70"/>
      <c r="W20" s="75"/>
    </row>
    <row r="21" spans="1:25" ht="11.25" customHeight="1" x14ac:dyDescent="0.2">
      <c r="A21" s="50" t="s">
        <v>70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48"/>
      <c r="R21" s="48"/>
      <c r="S21" s="50"/>
      <c r="T21" s="70" t="s">
        <v>71</v>
      </c>
      <c r="U21" s="70"/>
      <c r="V21" s="70"/>
      <c r="W21" s="75"/>
    </row>
    <row r="22" spans="1:25" ht="13.5" customHeight="1" x14ac:dyDescent="0.2">
      <c r="A22" s="51" t="s">
        <v>72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48"/>
      <c r="R22" s="48"/>
      <c r="S22" s="52"/>
      <c r="T22" s="70" t="s">
        <v>73</v>
      </c>
      <c r="U22" s="70"/>
      <c r="V22" s="70"/>
      <c r="W22" s="75"/>
    </row>
    <row r="23" spans="1:25" ht="13.5" customHeight="1" x14ac:dyDescent="0.2">
      <c r="A23" s="53" t="s">
        <v>74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8"/>
      <c r="O23" s="48"/>
      <c r="P23" s="48"/>
      <c r="Q23" s="48"/>
      <c r="R23" s="48"/>
      <c r="S23" s="48"/>
      <c r="T23" s="71" t="s">
        <v>75</v>
      </c>
      <c r="U23" s="71"/>
      <c r="V23" s="71"/>
      <c r="W23" s="75"/>
    </row>
    <row r="24" spans="1:25" s="55" customFormat="1" ht="13.5" customHeight="1" x14ac:dyDescent="0.2">
      <c r="A24" s="51" t="s">
        <v>103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4"/>
      <c r="R24" s="54"/>
      <c r="S24" s="51"/>
      <c r="T24" s="72"/>
      <c r="U24" s="70"/>
      <c r="V24" s="70"/>
      <c r="W24" s="76"/>
    </row>
    <row r="25" spans="1:25" s="55" customFormat="1" ht="13.5" customHeight="1" x14ac:dyDescent="0.2">
      <c r="A25" s="51" t="s">
        <v>104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4"/>
      <c r="R25" s="54"/>
      <c r="S25" s="51"/>
      <c r="T25" s="72"/>
      <c r="U25" s="70"/>
      <c r="V25" s="70"/>
      <c r="W25" s="76"/>
    </row>
    <row r="26" spans="1:25" ht="18" customHeight="1" x14ac:dyDescent="0.2">
      <c r="A26" s="49" t="s">
        <v>76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8"/>
      <c r="O26" s="48"/>
      <c r="P26" s="48"/>
      <c r="Q26" s="48"/>
      <c r="R26" s="48"/>
      <c r="S26" s="48"/>
      <c r="T26" s="70"/>
      <c r="U26" s="70"/>
      <c r="V26" s="70"/>
      <c r="W26" s="75"/>
    </row>
    <row r="27" spans="1:25" ht="26.25" customHeight="1" x14ac:dyDescent="0.2">
      <c r="A27" s="51" t="s">
        <v>105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48"/>
      <c r="R27" s="48"/>
      <c r="S27" s="56"/>
      <c r="T27" s="70"/>
      <c r="U27" s="70"/>
      <c r="V27" s="70"/>
      <c r="W27" s="75"/>
    </row>
    <row r="28" spans="1:25" ht="15" customHeight="1" x14ac:dyDescent="0.2">
      <c r="A28" s="51" t="s">
        <v>106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48"/>
      <c r="R28" s="48"/>
      <c r="S28" s="56"/>
      <c r="T28" s="70"/>
      <c r="U28" s="70"/>
      <c r="V28" s="70"/>
      <c r="W28" s="75"/>
    </row>
    <row r="29" spans="1:25" s="58" customFormat="1" ht="24" customHeight="1" x14ac:dyDescent="0.2">
      <c r="A29" s="57" t="s">
        <v>77</v>
      </c>
      <c r="B29" s="57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8"/>
      <c r="O29" s="48"/>
      <c r="P29" s="48"/>
      <c r="Q29" s="48"/>
      <c r="R29" s="48"/>
      <c r="S29" s="48"/>
      <c r="T29" s="70"/>
      <c r="U29" s="70"/>
      <c r="V29" s="70"/>
      <c r="W29" s="77"/>
    </row>
    <row r="30" spans="1:25" s="58" customFormat="1" ht="13.5" customHeight="1" x14ac:dyDescent="0.2">
      <c r="A30" s="51" t="s">
        <v>78</v>
      </c>
      <c r="B30" s="68"/>
      <c r="C30" s="68"/>
      <c r="D30" s="68"/>
      <c r="E30" s="68"/>
      <c r="F30" s="68"/>
      <c r="G30" s="68"/>
      <c r="H30" s="68"/>
      <c r="I30" s="68"/>
      <c r="J30" s="68"/>
      <c r="K30" s="52"/>
      <c r="L30" s="52"/>
      <c r="M30" s="49"/>
      <c r="N30" s="48"/>
      <c r="O30" s="48"/>
      <c r="P30" s="48"/>
      <c r="Q30" s="48"/>
      <c r="R30" s="48"/>
      <c r="S30" s="48"/>
      <c r="T30" s="70"/>
      <c r="U30" s="70"/>
      <c r="V30" s="70"/>
      <c r="W30" s="77"/>
    </row>
    <row r="31" spans="1:25" ht="24.75" customHeight="1" x14ac:dyDescent="0.2">
      <c r="A31" s="51" t="s">
        <v>107</v>
      </c>
      <c r="B31" s="51"/>
      <c r="C31" s="51"/>
      <c r="D31" s="51"/>
      <c r="E31" s="51"/>
      <c r="F31" s="51"/>
      <c r="G31" s="51"/>
      <c r="H31" s="51"/>
      <c r="I31" s="51"/>
      <c r="J31" s="51"/>
      <c r="K31" s="52"/>
      <c r="L31" s="52"/>
      <c r="M31" s="52"/>
      <c r="N31" s="48"/>
      <c r="O31" s="48"/>
      <c r="P31" s="48"/>
      <c r="Q31" s="48"/>
      <c r="R31" s="48"/>
      <c r="S31" s="48"/>
      <c r="T31" s="70"/>
      <c r="U31" s="70"/>
      <c r="V31" s="70"/>
      <c r="W31" s="75"/>
    </row>
    <row r="32" spans="1:25" ht="24.75" customHeight="1" x14ac:dyDescent="0.2">
      <c r="A32" s="51" t="s">
        <v>108</v>
      </c>
      <c r="B32" s="51"/>
      <c r="C32" s="51"/>
      <c r="D32" s="51"/>
      <c r="E32" s="51"/>
      <c r="F32" s="51"/>
      <c r="G32" s="51"/>
      <c r="H32" s="51"/>
      <c r="I32" s="51"/>
      <c r="J32" s="51"/>
      <c r="K32" s="52"/>
      <c r="L32" s="52"/>
      <c r="M32" s="52"/>
      <c r="N32" s="48"/>
      <c r="O32" s="48"/>
      <c r="P32" s="48"/>
      <c r="Q32" s="48"/>
      <c r="R32" s="48"/>
      <c r="S32" s="48"/>
      <c r="T32" s="70"/>
      <c r="U32" s="70"/>
      <c r="V32" s="70"/>
      <c r="W32" s="75"/>
    </row>
    <row r="33" spans="1:23" ht="16.5" customHeight="1" x14ac:dyDescent="0.2">
      <c r="A33" s="59" t="s">
        <v>79</v>
      </c>
      <c r="B33" s="59"/>
      <c r="C33" s="59"/>
      <c r="D33" s="59"/>
      <c r="E33" s="59"/>
      <c r="F33" s="59"/>
      <c r="G33" s="59"/>
      <c r="H33" s="59"/>
      <c r="I33" s="59"/>
      <c r="J33" s="59"/>
      <c r="K33" s="52"/>
      <c r="L33" s="52"/>
      <c r="M33" s="49"/>
      <c r="N33" s="48"/>
      <c r="O33" s="48"/>
      <c r="P33" s="48"/>
      <c r="Q33" s="48"/>
      <c r="R33" s="48"/>
      <c r="S33" s="48"/>
      <c r="T33" s="70"/>
      <c r="U33" s="70"/>
      <c r="V33" s="70"/>
      <c r="W33" s="75"/>
    </row>
    <row r="34" spans="1:23" ht="11.25" customHeight="1" x14ac:dyDescent="0.2">
      <c r="A34" s="59" t="s">
        <v>80</v>
      </c>
      <c r="B34" s="59"/>
      <c r="C34" s="59"/>
      <c r="D34" s="59"/>
      <c r="E34" s="59"/>
      <c r="F34" s="59"/>
      <c r="G34" s="59"/>
      <c r="H34" s="59"/>
      <c r="I34" s="59"/>
      <c r="J34" s="59"/>
      <c r="K34" s="52"/>
      <c r="L34" s="52"/>
      <c r="M34" s="49"/>
      <c r="N34" s="48"/>
      <c r="O34" s="48"/>
      <c r="P34" s="48"/>
      <c r="Q34" s="48"/>
      <c r="R34" s="48"/>
      <c r="S34" s="48"/>
      <c r="T34" s="73"/>
      <c r="U34" s="73"/>
      <c r="V34" s="73"/>
      <c r="W34" s="75"/>
    </row>
    <row r="35" spans="1:23" ht="11.25" customHeight="1" x14ac:dyDescent="0.2">
      <c r="A35" s="59" t="s">
        <v>81</v>
      </c>
      <c r="B35" s="59"/>
      <c r="C35" s="59"/>
      <c r="D35" s="59"/>
      <c r="E35" s="59"/>
      <c r="F35" s="59"/>
      <c r="G35" s="59"/>
      <c r="H35" s="59"/>
      <c r="I35" s="59"/>
      <c r="J35" s="59"/>
      <c r="K35" s="52"/>
      <c r="L35" s="52"/>
      <c r="M35" s="49"/>
      <c r="N35" s="48"/>
      <c r="O35" s="48"/>
      <c r="P35" s="48"/>
      <c r="Q35" s="48"/>
      <c r="R35" s="48"/>
      <c r="S35" s="48"/>
      <c r="T35" s="73"/>
      <c r="U35" s="73"/>
      <c r="V35" s="73"/>
      <c r="W35" s="75"/>
    </row>
    <row r="36" spans="1:23" ht="11.25" customHeight="1" x14ac:dyDescent="0.2">
      <c r="A36" s="59" t="s">
        <v>82</v>
      </c>
      <c r="B36" s="59"/>
      <c r="C36" s="59"/>
      <c r="D36" s="49"/>
      <c r="E36" s="49"/>
      <c r="F36" s="49"/>
      <c r="G36" s="59"/>
      <c r="H36" s="52"/>
      <c r="I36" s="52"/>
      <c r="J36" s="52"/>
      <c r="K36" s="52"/>
      <c r="L36" s="52"/>
      <c r="M36" s="49"/>
      <c r="N36" s="48"/>
      <c r="O36" s="48"/>
      <c r="P36" s="48"/>
      <c r="Q36" s="48"/>
      <c r="R36" s="48"/>
      <c r="S36" s="48"/>
      <c r="T36" s="70"/>
      <c r="U36" s="70"/>
      <c r="V36" s="70"/>
      <c r="W36" s="75"/>
    </row>
    <row r="37" spans="1:23" ht="11.25" customHeight="1" x14ac:dyDescent="0.2">
      <c r="A37" s="59" t="s">
        <v>83</v>
      </c>
      <c r="B37" s="59"/>
      <c r="C37" s="59"/>
      <c r="D37" s="49"/>
      <c r="E37" s="49"/>
      <c r="F37" s="49"/>
      <c r="G37" s="59"/>
      <c r="H37" s="52"/>
      <c r="I37" s="52"/>
      <c r="J37" s="52"/>
      <c r="K37" s="52"/>
      <c r="L37" s="52"/>
      <c r="M37" s="49"/>
      <c r="N37" s="48"/>
      <c r="O37" s="48"/>
      <c r="P37" s="48"/>
      <c r="Q37" s="48"/>
      <c r="R37" s="48"/>
      <c r="S37" s="48"/>
      <c r="T37" s="70"/>
      <c r="U37" s="70"/>
      <c r="V37" s="70"/>
      <c r="W37" s="75"/>
    </row>
    <row r="38" spans="1:23" ht="11.25" customHeight="1" x14ac:dyDescent="0.2">
      <c r="A38" s="59" t="s">
        <v>84</v>
      </c>
      <c r="B38" s="59"/>
      <c r="C38" s="59"/>
      <c r="D38" s="49"/>
      <c r="E38" s="49"/>
      <c r="F38" s="49"/>
      <c r="G38" s="59"/>
      <c r="H38" s="52"/>
      <c r="I38" s="52"/>
      <c r="J38" s="52"/>
      <c r="K38" s="52"/>
      <c r="L38" s="52"/>
      <c r="M38" s="49"/>
      <c r="N38" s="48"/>
      <c r="O38" s="48"/>
      <c r="P38" s="48"/>
      <c r="Q38" s="48"/>
      <c r="R38" s="48"/>
      <c r="S38" s="48"/>
      <c r="T38" s="70"/>
      <c r="U38" s="70"/>
      <c r="V38" s="70"/>
      <c r="W38" s="75"/>
    </row>
    <row r="39" spans="1:23" ht="6.75" customHeight="1" x14ac:dyDescent="0.2">
      <c r="A39" s="52"/>
      <c r="B39" s="52"/>
      <c r="C39" s="52"/>
      <c r="D39" s="60"/>
      <c r="E39" s="60"/>
      <c r="F39" s="60"/>
      <c r="G39" s="52"/>
      <c r="H39" s="52"/>
      <c r="I39" s="52"/>
      <c r="J39" s="52"/>
      <c r="K39" s="52"/>
      <c r="L39" s="52"/>
      <c r="M39" s="49"/>
      <c r="N39" s="48"/>
      <c r="O39" s="48"/>
      <c r="P39" s="48"/>
      <c r="Q39" s="48"/>
      <c r="R39" s="48"/>
      <c r="S39" s="48"/>
      <c r="T39" s="70"/>
      <c r="U39" s="70"/>
      <c r="V39" s="70"/>
      <c r="W39" s="75"/>
    </row>
    <row r="40" spans="1:23" ht="13.5" customHeight="1" x14ac:dyDescent="0.2">
      <c r="A40" s="57" t="s">
        <v>85</v>
      </c>
      <c r="B40" s="57"/>
      <c r="C40" s="49"/>
      <c r="D40" s="60"/>
      <c r="E40" s="60"/>
      <c r="F40" s="60"/>
      <c r="G40" s="49"/>
      <c r="H40" s="49"/>
      <c r="I40" s="49"/>
      <c r="J40" s="49"/>
      <c r="K40" s="49"/>
      <c r="L40" s="49"/>
      <c r="M40" s="49"/>
      <c r="N40" s="48"/>
      <c r="O40" s="48"/>
      <c r="P40" s="48"/>
      <c r="Q40" s="48"/>
      <c r="R40" s="48"/>
      <c r="S40" s="48"/>
      <c r="T40" s="70"/>
      <c r="U40" s="70"/>
      <c r="V40" s="70"/>
      <c r="W40" s="75"/>
    </row>
    <row r="41" spans="1:23" ht="13.5" customHeight="1" x14ac:dyDescent="0.2">
      <c r="A41" s="49" t="s">
        <v>86</v>
      </c>
      <c r="B41" s="49"/>
      <c r="C41" s="49"/>
      <c r="D41" s="60"/>
      <c r="E41" s="60"/>
      <c r="F41" s="60"/>
      <c r="G41" s="49"/>
      <c r="H41" s="49"/>
      <c r="I41" s="49"/>
      <c r="J41" s="49"/>
      <c r="K41" s="49"/>
      <c r="L41" s="49"/>
      <c r="M41" s="49"/>
      <c r="N41" s="48"/>
      <c r="O41" s="48"/>
      <c r="P41" s="48"/>
      <c r="Q41" s="48"/>
      <c r="R41" s="48"/>
      <c r="S41" s="48"/>
      <c r="T41" s="70"/>
      <c r="U41" s="70"/>
      <c r="V41" s="70"/>
      <c r="W41" s="75"/>
    </row>
    <row r="42" spans="1:23" ht="6" customHeight="1" x14ac:dyDescent="0.2">
      <c r="A42" s="49"/>
      <c r="B42" s="49"/>
      <c r="C42" s="49"/>
      <c r="D42" s="60"/>
      <c r="E42" s="60"/>
      <c r="F42" s="60"/>
      <c r="G42" s="49"/>
      <c r="H42" s="49"/>
      <c r="I42" s="49"/>
      <c r="J42" s="49"/>
      <c r="K42" s="49"/>
      <c r="L42" s="49"/>
      <c r="M42" s="49"/>
      <c r="N42" s="48"/>
      <c r="O42" s="48"/>
      <c r="P42" s="48"/>
      <c r="Q42" s="48"/>
      <c r="R42" s="48"/>
      <c r="S42" s="48"/>
      <c r="T42" s="70"/>
      <c r="U42" s="70"/>
      <c r="V42" s="70"/>
      <c r="W42" s="75"/>
    </row>
    <row r="43" spans="1:23" ht="13.5" customHeight="1" x14ac:dyDescent="0.2">
      <c r="A43" s="57" t="s">
        <v>87</v>
      </c>
      <c r="B43" s="49"/>
      <c r="C43" s="49"/>
      <c r="D43" s="60"/>
      <c r="E43" s="60"/>
      <c r="F43" s="60"/>
      <c r="G43" s="49"/>
      <c r="H43" s="49"/>
      <c r="I43" s="49"/>
      <c r="J43" s="49"/>
      <c r="K43" s="49"/>
      <c r="L43" s="49"/>
      <c r="M43" s="49"/>
      <c r="N43" s="48"/>
      <c r="O43" s="48"/>
      <c r="P43" s="48"/>
      <c r="Q43" s="48"/>
      <c r="R43" s="48"/>
      <c r="S43" s="48"/>
      <c r="T43" s="70"/>
      <c r="U43" s="70"/>
      <c r="V43" s="70"/>
      <c r="W43" s="75"/>
    </row>
    <row r="44" spans="1:23" ht="13.5" customHeight="1" x14ac:dyDescent="0.2">
      <c r="A44" s="49" t="s">
        <v>88</v>
      </c>
      <c r="B44" s="49"/>
      <c r="C44" s="49"/>
      <c r="D44" s="60"/>
      <c r="E44" s="60"/>
      <c r="F44" s="60"/>
      <c r="G44" s="49"/>
      <c r="H44" s="49"/>
      <c r="I44" s="49"/>
      <c r="J44" s="49"/>
      <c r="K44" s="49"/>
      <c r="L44" s="49"/>
      <c r="M44" s="49"/>
      <c r="N44" s="48"/>
      <c r="O44" s="48"/>
      <c r="P44" s="48"/>
      <c r="Q44" s="48"/>
      <c r="R44" s="48"/>
      <c r="S44" s="48"/>
      <c r="T44" s="70"/>
      <c r="U44" s="70"/>
      <c r="V44" s="70"/>
      <c r="W44" s="75"/>
    </row>
    <row r="45" spans="1:23" ht="5.25" customHeight="1" x14ac:dyDescent="0.2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8"/>
      <c r="O45" s="48"/>
      <c r="P45" s="48"/>
      <c r="Q45" s="48"/>
      <c r="R45" s="48"/>
      <c r="S45" s="48"/>
      <c r="T45" s="70"/>
      <c r="U45" s="70"/>
      <c r="V45" s="70"/>
      <c r="W45" s="75"/>
    </row>
    <row r="46" spans="1:23" ht="13.5" customHeight="1" x14ac:dyDescent="0.2">
      <c r="A46" s="57" t="s">
        <v>89</v>
      </c>
      <c r="B46" s="57"/>
      <c r="C46" s="49"/>
      <c r="D46" s="60"/>
      <c r="E46" s="60"/>
      <c r="F46" s="60"/>
      <c r="G46" s="49"/>
      <c r="H46" s="49"/>
      <c r="I46" s="49"/>
      <c r="J46" s="49"/>
      <c r="K46" s="49"/>
      <c r="L46" s="49"/>
      <c r="M46" s="49"/>
      <c r="N46" s="48"/>
      <c r="O46" s="48"/>
      <c r="P46" s="48"/>
      <c r="Q46" s="48"/>
      <c r="R46" s="48"/>
      <c r="S46" s="48"/>
      <c r="T46" s="70"/>
      <c r="U46" s="70"/>
      <c r="V46" s="70"/>
      <c r="W46" s="75"/>
    </row>
    <row r="47" spans="1:23" ht="13.5" customHeight="1" x14ac:dyDescent="0.2">
      <c r="A47" s="49" t="s">
        <v>102</v>
      </c>
      <c r="B47" s="49"/>
      <c r="C47" s="49"/>
      <c r="D47" s="60"/>
      <c r="E47" s="60"/>
      <c r="F47" s="60"/>
      <c r="G47" s="49"/>
      <c r="H47" s="49"/>
      <c r="I47" s="49"/>
      <c r="J47" s="49"/>
      <c r="K47" s="49"/>
      <c r="L47" s="49"/>
      <c r="M47" s="49"/>
      <c r="N47" s="48"/>
      <c r="O47" s="48"/>
      <c r="P47" s="48"/>
      <c r="Q47" s="48"/>
      <c r="R47" s="48"/>
      <c r="S47" s="48"/>
      <c r="T47" s="70"/>
      <c r="U47" s="70"/>
      <c r="V47" s="70"/>
      <c r="W47" s="75"/>
    </row>
    <row r="48" spans="1:23" ht="6.75" customHeight="1" x14ac:dyDescent="0.2">
      <c r="A48" s="49"/>
      <c r="B48" s="49"/>
      <c r="C48" s="49"/>
      <c r="D48" s="60"/>
      <c r="E48" s="60"/>
      <c r="F48" s="60"/>
      <c r="G48" s="49"/>
      <c r="H48" s="49"/>
      <c r="I48" s="49"/>
      <c r="J48" s="49"/>
      <c r="K48" s="49"/>
      <c r="L48" s="49"/>
      <c r="M48" s="49"/>
      <c r="N48" s="48"/>
      <c r="O48" s="48"/>
      <c r="P48" s="48"/>
      <c r="Q48" s="48"/>
      <c r="R48" s="48"/>
      <c r="S48" s="48"/>
      <c r="T48" s="70"/>
      <c r="U48" s="70"/>
      <c r="V48" s="70"/>
      <c r="W48" s="75"/>
    </row>
    <row r="49" spans="1:22" ht="9" hidden="1" customHeight="1" x14ac:dyDescent="0.2">
      <c r="A49" s="61"/>
      <c r="B49" s="61"/>
      <c r="C49" s="61"/>
      <c r="D49" s="49"/>
      <c r="E49" s="49"/>
      <c r="F49" s="49"/>
      <c r="G49" s="61"/>
      <c r="H49" s="61"/>
      <c r="I49" s="61"/>
      <c r="J49" s="61"/>
      <c r="K49" s="61"/>
      <c r="L49" s="61"/>
      <c r="M49" s="61"/>
      <c r="N49" s="62"/>
      <c r="O49" s="62"/>
      <c r="P49" s="62"/>
      <c r="Q49" s="63"/>
      <c r="R49" s="62"/>
      <c r="S49" s="62"/>
      <c r="T49" s="61"/>
      <c r="U49" s="61"/>
      <c r="V49" s="61"/>
    </row>
    <row r="50" spans="1:22" x14ac:dyDescent="0.2">
      <c r="A50" s="61"/>
      <c r="B50" s="61"/>
      <c r="C50" s="61"/>
      <c r="D50" s="64"/>
      <c r="E50" s="64"/>
      <c r="F50" s="64"/>
      <c r="G50" s="61"/>
      <c r="K50" s="61"/>
      <c r="L50" s="61"/>
      <c r="M50" s="61"/>
      <c r="N50" s="61"/>
      <c r="P50" s="61"/>
      <c r="Q50" s="65"/>
      <c r="R50" s="61"/>
      <c r="S50" s="61"/>
      <c r="T50" s="61"/>
      <c r="U50" s="61"/>
      <c r="V50" s="61"/>
    </row>
    <row r="51" spans="1:22" x14ac:dyDescent="0.2">
      <c r="A51" s="61"/>
      <c r="B51" s="61"/>
      <c r="C51" s="61"/>
      <c r="D51" s="64"/>
      <c r="E51" s="64"/>
      <c r="F51" s="64"/>
      <c r="G51" s="61"/>
      <c r="K51" s="61"/>
      <c r="L51" s="61"/>
      <c r="M51" s="61"/>
      <c r="N51" s="61"/>
      <c r="P51" s="61"/>
      <c r="Q51" s="65"/>
      <c r="R51" s="61"/>
      <c r="S51" s="61"/>
      <c r="T51" s="61"/>
      <c r="U51" s="61"/>
      <c r="V51" s="61"/>
    </row>
    <row r="52" spans="1:22" x14ac:dyDescent="0.2">
      <c r="A52" s="61"/>
      <c r="B52" s="61"/>
      <c r="C52" s="61"/>
      <c r="D52" s="64"/>
      <c r="E52" s="64"/>
      <c r="F52" s="64"/>
      <c r="G52" s="61"/>
      <c r="K52" s="61"/>
      <c r="L52" s="61"/>
      <c r="M52" s="61"/>
      <c r="N52" s="61"/>
      <c r="P52" s="61"/>
      <c r="Q52" s="65"/>
    </row>
    <row r="53" spans="1:22" x14ac:dyDescent="0.2">
      <c r="D53" s="64"/>
      <c r="E53" s="64"/>
      <c r="F53" s="64"/>
      <c r="H53" s="6"/>
      <c r="N53" s="65"/>
    </row>
    <row r="54" spans="1:22" x14ac:dyDescent="0.2">
      <c r="D54" s="64"/>
      <c r="E54" s="64"/>
      <c r="F54" s="64"/>
      <c r="H54" s="6"/>
      <c r="N54" s="65"/>
    </row>
    <row r="55" spans="1:22" x14ac:dyDescent="0.2">
      <c r="D55" s="64"/>
      <c r="E55" s="64"/>
      <c r="F55" s="64"/>
      <c r="H55" s="6"/>
      <c r="N55" s="65"/>
    </row>
    <row r="56" spans="1:22" x14ac:dyDescent="0.2">
      <c r="D56" s="64"/>
      <c r="E56" s="64"/>
      <c r="F56" s="64"/>
      <c r="H56" s="6"/>
      <c r="N56" s="65"/>
    </row>
    <row r="57" spans="1:22" x14ac:dyDescent="0.2">
      <c r="D57" s="64"/>
      <c r="E57" s="64"/>
      <c r="F57" s="64"/>
      <c r="H57" s="6"/>
      <c r="N57" s="65"/>
    </row>
    <row r="58" spans="1:22" x14ac:dyDescent="0.2">
      <c r="D58" s="64"/>
      <c r="E58" s="64"/>
      <c r="F58" s="64"/>
      <c r="H58" s="6"/>
      <c r="N58" s="65"/>
    </row>
    <row r="59" spans="1:22" x14ac:dyDescent="0.2">
      <c r="D59" s="64"/>
      <c r="E59" s="64"/>
      <c r="F59" s="64"/>
      <c r="H59" s="6"/>
      <c r="N59" s="65"/>
    </row>
    <row r="60" spans="1:22" x14ac:dyDescent="0.2">
      <c r="D60" s="64"/>
      <c r="E60" s="64"/>
      <c r="F60" s="64"/>
      <c r="H60" s="6"/>
      <c r="N60" s="65"/>
    </row>
    <row r="61" spans="1:22" x14ac:dyDescent="0.2">
      <c r="D61" s="64"/>
      <c r="E61" s="64"/>
      <c r="F61" s="64"/>
      <c r="H61" s="6"/>
      <c r="N61" s="65"/>
    </row>
    <row r="62" spans="1:22" x14ac:dyDescent="0.2">
      <c r="D62" s="64"/>
      <c r="E62" s="64"/>
      <c r="F62" s="64"/>
      <c r="N62" s="65"/>
    </row>
    <row r="63" spans="1:22" x14ac:dyDescent="0.2">
      <c r="D63" s="66"/>
      <c r="E63" s="66"/>
      <c r="F63" s="66"/>
      <c r="N63" s="65"/>
    </row>
    <row r="64" spans="1:22" x14ac:dyDescent="0.2">
      <c r="D64" s="67"/>
      <c r="E64" s="67"/>
      <c r="F64" s="67"/>
      <c r="N64" s="65"/>
    </row>
    <row r="65" spans="4:14" x14ac:dyDescent="0.2">
      <c r="D65" s="67"/>
      <c r="E65" s="67"/>
      <c r="F65" s="67"/>
      <c r="N65" s="65"/>
    </row>
    <row r="66" spans="4:14" x14ac:dyDescent="0.2">
      <c r="D66" s="67"/>
      <c r="E66" s="67"/>
      <c r="F66" s="67"/>
      <c r="N66" s="65"/>
    </row>
    <row r="67" spans="4:14" x14ac:dyDescent="0.2">
      <c r="D67" s="67"/>
      <c r="E67" s="67"/>
      <c r="F67" s="67"/>
      <c r="N67" s="65"/>
    </row>
    <row r="68" spans="4:14" x14ac:dyDescent="0.2">
      <c r="D68" s="67"/>
      <c r="E68" s="67"/>
      <c r="F68" s="67"/>
      <c r="N68" s="65"/>
    </row>
    <row r="69" spans="4:14" x14ac:dyDescent="0.2">
      <c r="D69" s="67"/>
      <c r="E69" s="67"/>
      <c r="F69" s="67"/>
      <c r="N69" s="65"/>
    </row>
    <row r="70" spans="4:14" x14ac:dyDescent="0.2">
      <c r="D70" s="67"/>
      <c r="E70" s="67"/>
      <c r="F70" s="67"/>
      <c r="N70" s="65"/>
    </row>
    <row r="71" spans="4:14" x14ac:dyDescent="0.2">
      <c r="D71" s="67"/>
      <c r="E71" s="67"/>
      <c r="F71" s="67"/>
      <c r="H71" s="6"/>
      <c r="N71" s="65"/>
    </row>
    <row r="72" spans="4:14" x14ac:dyDescent="0.2">
      <c r="D72" s="67"/>
      <c r="E72" s="67"/>
      <c r="F72" s="67"/>
      <c r="H72" s="6"/>
      <c r="N72" s="65"/>
    </row>
    <row r="73" spans="4:14" x14ac:dyDescent="0.2">
      <c r="D73" s="67"/>
      <c r="E73" s="67"/>
      <c r="F73" s="67"/>
      <c r="H73" s="6"/>
      <c r="N73" s="65"/>
    </row>
    <row r="74" spans="4:14" x14ac:dyDescent="0.2">
      <c r="H74" s="6"/>
      <c r="N74" s="65"/>
    </row>
    <row r="75" spans="4:14" x14ac:dyDescent="0.2">
      <c r="H75" s="6"/>
      <c r="N75" s="65"/>
    </row>
    <row r="76" spans="4:14" x14ac:dyDescent="0.2">
      <c r="H76" s="6"/>
      <c r="N76" s="65"/>
    </row>
    <row r="77" spans="4:14" x14ac:dyDescent="0.2">
      <c r="H77" s="6"/>
      <c r="N77" s="65"/>
    </row>
    <row r="78" spans="4:14" x14ac:dyDescent="0.2">
      <c r="H78" s="6"/>
      <c r="N78" s="65"/>
    </row>
    <row r="79" spans="4:14" x14ac:dyDescent="0.2">
      <c r="H79" s="6"/>
      <c r="N79" s="65"/>
    </row>
    <row r="80" spans="4:14" x14ac:dyDescent="0.2">
      <c r="H80" s="6"/>
      <c r="N80" s="65"/>
    </row>
    <row r="81" spans="8:14" x14ac:dyDescent="0.2">
      <c r="H81" s="6"/>
      <c r="N81" s="65"/>
    </row>
    <row r="82" spans="8:14" x14ac:dyDescent="0.2">
      <c r="H82" s="6"/>
      <c r="N82" s="65"/>
    </row>
    <row r="83" spans="8:14" x14ac:dyDescent="0.2">
      <c r="H83" s="6"/>
      <c r="N83" s="65"/>
    </row>
    <row r="84" spans="8:14" x14ac:dyDescent="0.2">
      <c r="H84" s="6"/>
      <c r="N84" s="65"/>
    </row>
    <row r="85" spans="8:14" x14ac:dyDescent="0.2">
      <c r="H85" s="6"/>
      <c r="N85" s="65"/>
    </row>
    <row r="86" spans="8:14" x14ac:dyDescent="0.2">
      <c r="H86" s="6"/>
      <c r="N86" s="65"/>
    </row>
    <row r="87" spans="8:14" x14ac:dyDescent="0.2">
      <c r="H87" s="6"/>
      <c r="N87" s="65"/>
    </row>
    <row r="88" spans="8:14" x14ac:dyDescent="0.2">
      <c r="H88" s="6"/>
      <c r="N88" s="65"/>
    </row>
  </sheetData>
  <mergeCells count="1">
    <mergeCell ref="J1:J2"/>
  </mergeCells>
  <hyperlinks>
    <hyperlink ref="T23:V23" r:id="rId1" display="General Disclaimer of the EC: " xr:uid="{B280B002-3239-4D56-BE92-A971701FE979}"/>
  </hyperlinks>
  <pageMargins left="0.75" right="0.75" top="1" bottom="1" header="0.5" footer="0.5"/>
  <pageSetup scale="59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Websheet Paper</vt:lpstr>
      <vt:lpstr>'Websheet Paper'!Print_Area</vt:lpstr>
    </vt:vector>
  </TitlesOfParts>
  <Company>European Commission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BOZHKO Svitlana (ESTAT-EXT)</dc:creator>
  <cp:lastModifiedBy>BOZHKO Svitlana (ESTAT-EXT)</cp:lastModifiedBy>
  <dcterms:created xsi:type="dcterms:W3CDTF">2024-02-23T12:35:52Z</dcterms:created>
  <dcterms:modified xsi:type="dcterms:W3CDTF">2024-02-27T14:28:41Z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2024-02-23T12:35:53Z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d2888242-9125-4d30-8f7d-b4a4ac1ca9cf</vt:lpwstr>
  </property>
  <property fmtid="{D5CDD505-2E9C-101B-9397-08002B2CF9AE}" pid="8" name="MSIP_Label_6bd9ddd1-4d20-43f6-abfa-fc3c07406f94_ContentBits">
    <vt:lpwstr>0</vt:lpwstr>
  </property>
</Properties>
</file>