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mc:AlternateContent xmlns:mc="http://schemas.openxmlformats.org/markup-compatibility/2006">
    <mc:Choice Requires="x15">
      <x15ac:absPath xmlns:x15ac="http://schemas.microsoft.com/office/spreadsheetml/2010/11/ac" url="\\olympe.local\IK\Projet\Tools - 2022-2026\T1-Promotion-Update\T1.2 Snapshot update\22. Intro sheet 280623\"/>
    </mc:Choice>
  </mc:AlternateContent>
  <xr:revisionPtr revIDLastSave="0" documentId="8_{4B20B64A-9B7A-4BF5-B29F-EA21A9E3105C}" xr6:coauthVersionLast="47" xr6:coauthVersionMax="47" xr10:uidLastSave="{00000000-0000-0000-0000-000000000000}"/>
  <bookViews>
    <workbookView xWindow="-120" yWindow="-120" windowWidth="29040" windowHeight="15990" tabRatio="790" xr2:uid="{88D83016-6589-4154-97FD-2A11C217AD38}"/>
  </bookViews>
  <sheets>
    <sheet name="About Snapshot" sheetId="19" r:id="rId1"/>
    <sheet name="Narrative - Module 1" sheetId="1" r:id="rId2"/>
    <sheet name="Module 1" sheetId="2" r:id="rId3"/>
    <sheet name="Narrative - Module 2" sheetId="3" r:id="rId4"/>
    <sheet name="Sector matrix" sheetId="9" r:id="rId5"/>
    <sheet name="Module 2 - Sector 1" sheetId="5" r:id="rId6"/>
    <sheet name="Module 2 - Sector 2" sheetId="10" r:id="rId7"/>
    <sheet name="Module 2 - Sector 3" sheetId="11" r:id="rId8"/>
    <sheet name="Module 2 - Sector 4" sheetId="12" r:id="rId9"/>
    <sheet name="Module 2 - Sector 5" sheetId="13" r:id="rId10"/>
    <sheet name="Module 2 - Sector 6" sheetId="14" r:id="rId11"/>
    <sheet name="Module 2 - Sector 7" sheetId="15" r:id="rId12"/>
    <sheet name="Module 2 - Sector 8" sheetId="16" r:id="rId13"/>
    <sheet name="Module 2 - Sector 9" sheetId="17" r:id="rId14"/>
    <sheet name="Module 2 - Sector 10" sheetId="18" r:id="rId15"/>
    <sheet name="Summary" sheetId="6" r:id="rId16"/>
  </sheets>
  <definedNames>
    <definedName name="_Hlk124515835" localSheetId="2">'Module 1'!#REF!</definedName>
    <definedName name="_Hlk129168549" localSheetId="1">'Narrative - Module 1'!$A$1</definedName>
    <definedName name="_Hlk132034694" localSheetId="5">'Module 2 - Sector 1'!$D$66</definedName>
    <definedName name="_Hlk132034694" localSheetId="14">'Module 2 - Sector 10'!$D$66</definedName>
    <definedName name="_Hlk132034694" localSheetId="6">'Module 2 - Sector 2'!$D$66</definedName>
    <definedName name="_Hlk132034694" localSheetId="7">'Module 2 - Sector 3'!$D$66</definedName>
    <definedName name="_Hlk132034694" localSheetId="8">'Module 2 - Sector 4'!$D$66</definedName>
    <definedName name="_Hlk132034694" localSheetId="9">'Module 2 - Sector 5'!$D$66</definedName>
    <definedName name="_Hlk132034694" localSheetId="10">'Module 2 - Sector 6'!$D$66</definedName>
    <definedName name="_Hlk132034694" localSheetId="11">'Module 2 - Sector 7'!$D$66</definedName>
    <definedName name="_Hlk132034694" localSheetId="12">'Module 2 - Sector 8'!$D$66</definedName>
    <definedName name="_Hlk132034694" localSheetId="13">'Module 2 - Sector 9'!$D$66</definedName>
    <definedName name="OLE_LINK1" localSheetId="4">'Sector matrix'!$B$30</definedName>
    <definedName name="_xlnm.Print_Area" localSheetId="0">'About Snapshot'!$A$1:$I$3</definedName>
    <definedName name="_xlnm.Print_Area" localSheetId="2">'Module 1'!$A$1:$G$101</definedName>
    <definedName name="_xlnm.Print_Area" localSheetId="5">'Module 2 - Sector 1'!$A$1:$G$105</definedName>
    <definedName name="_xlnm.Print_Area" localSheetId="14">'Module 2 - Sector 10'!$A$1:$G$105</definedName>
    <definedName name="_xlnm.Print_Area" localSheetId="6">'Module 2 - Sector 2'!$A$1:$G$105</definedName>
    <definedName name="_xlnm.Print_Area" localSheetId="7">'Module 2 - Sector 3'!$A$1:$G$105</definedName>
    <definedName name="_xlnm.Print_Area" localSheetId="8">'Module 2 - Sector 4'!$A$1:$G$105</definedName>
    <definedName name="_xlnm.Print_Area" localSheetId="9">'Module 2 - Sector 5'!$A$1:$G$105</definedName>
    <definedName name="_xlnm.Print_Area" localSheetId="10">'Module 2 - Sector 6'!$A$1:$G$105</definedName>
    <definedName name="_xlnm.Print_Area" localSheetId="11">'Module 2 - Sector 7'!$A$1:$G$105</definedName>
    <definedName name="_xlnm.Print_Area" localSheetId="12">'Module 2 - Sector 8'!$A$1:$G$105</definedName>
    <definedName name="_xlnm.Print_Area" localSheetId="13">'Module 2 - Sector 9'!$A$1:$G$105</definedName>
    <definedName name="_xlnm.Print_Area" localSheetId="1">'Narrative - Module 1'!$A$1:$M$42</definedName>
    <definedName name="_xlnm.Print_Area" localSheetId="3">'Narrative - Module 2'!$A$1:$F$37</definedName>
    <definedName name="_xlnm.Print_Area" localSheetId="4">'Sector matrix'!$A$1:$F$68</definedName>
    <definedName name="_xlnm.Print_Area" localSheetId="15">Summary!$A$1:$T$318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16" i="6" l="1"/>
  <c r="A317" i="6"/>
  <c r="A287" i="6"/>
  <c r="A288" i="6"/>
  <c r="A258" i="6"/>
  <c r="A259" i="6"/>
  <c r="A229" i="6"/>
  <c r="A230" i="6"/>
  <c r="A200" i="6"/>
  <c r="A201" i="6"/>
  <c r="A171" i="6"/>
  <c r="A172" i="6"/>
  <c r="A142" i="6"/>
  <c r="A143" i="6"/>
  <c r="A113" i="6"/>
  <c r="A114" i="6"/>
  <c r="A84" i="6"/>
  <c r="A85" i="6"/>
  <c r="A88" i="6"/>
  <c r="B88" i="6"/>
  <c r="A56" i="6"/>
  <c r="A55" i="6"/>
  <c r="J105" i="10"/>
  <c r="J104" i="10"/>
  <c r="J103" i="10"/>
  <c r="D85" i="6" s="1"/>
  <c r="J102" i="10"/>
  <c r="J101" i="10"/>
  <c r="J100" i="10"/>
  <c r="B85" i="6" s="1"/>
  <c r="J99" i="10"/>
  <c r="E85" i="6" s="1"/>
  <c r="J105" i="11"/>
  <c r="J104" i="11"/>
  <c r="J103" i="11"/>
  <c r="J102" i="11"/>
  <c r="J101" i="11"/>
  <c r="J100" i="11"/>
  <c r="J99" i="11"/>
  <c r="B114" i="6" s="1"/>
  <c r="J105" i="12"/>
  <c r="J104" i="12"/>
  <c r="J103" i="12"/>
  <c r="J102" i="12"/>
  <c r="J101" i="12"/>
  <c r="C143" i="6" s="1"/>
  <c r="J100" i="12"/>
  <c r="J99" i="12"/>
  <c r="B143" i="6" s="1"/>
  <c r="J105" i="13"/>
  <c r="J104" i="13"/>
  <c r="J103" i="13"/>
  <c r="J102" i="13"/>
  <c r="J101" i="13"/>
  <c r="J100" i="13"/>
  <c r="E172" i="6" s="1"/>
  <c r="J99" i="13"/>
  <c r="C172" i="6" s="1"/>
  <c r="J105" i="14"/>
  <c r="J104" i="14"/>
  <c r="J103" i="14"/>
  <c r="J102" i="14"/>
  <c r="J101" i="14"/>
  <c r="J100" i="14"/>
  <c r="J99" i="14"/>
  <c r="E201" i="6" s="1"/>
  <c r="J105" i="15"/>
  <c r="J104" i="15"/>
  <c r="J103" i="15"/>
  <c r="J102" i="15"/>
  <c r="J101" i="15"/>
  <c r="J100" i="15"/>
  <c r="J99" i="15"/>
  <c r="B230" i="6" s="1"/>
  <c r="J105" i="16"/>
  <c r="J104" i="16"/>
  <c r="J103" i="16"/>
  <c r="J102" i="16"/>
  <c r="J101" i="16"/>
  <c r="J100" i="16"/>
  <c r="J99" i="16"/>
  <c r="B259" i="6" s="1"/>
  <c r="J105" i="17"/>
  <c r="J104" i="17"/>
  <c r="B288" i="6" s="1"/>
  <c r="J103" i="17"/>
  <c r="J102" i="17"/>
  <c r="J101" i="17"/>
  <c r="J100" i="17"/>
  <c r="J99" i="17"/>
  <c r="C288" i="6" s="1"/>
  <c r="J105" i="18"/>
  <c r="J104" i="18"/>
  <c r="J103" i="18"/>
  <c r="D317" i="6" s="1"/>
  <c r="J102" i="18"/>
  <c r="J101" i="18"/>
  <c r="J100" i="18"/>
  <c r="J99" i="18"/>
  <c r="E317" i="6" s="1"/>
  <c r="J105" i="5"/>
  <c r="J104" i="5"/>
  <c r="J103" i="5"/>
  <c r="J102" i="5"/>
  <c r="D56" i="6" s="1"/>
  <c r="J101" i="5"/>
  <c r="J100" i="5"/>
  <c r="J99" i="5"/>
  <c r="C56" i="6" s="1"/>
  <c r="J96" i="10"/>
  <c r="J95" i="10"/>
  <c r="J94" i="10"/>
  <c r="J93" i="10"/>
  <c r="J92" i="10"/>
  <c r="J91" i="10"/>
  <c r="J90" i="10"/>
  <c r="B84" i="6" s="1"/>
  <c r="J96" i="11"/>
  <c r="J95" i="11"/>
  <c r="J94" i="11"/>
  <c r="J93" i="11"/>
  <c r="J92" i="11"/>
  <c r="J91" i="11"/>
  <c r="C113" i="6" s="1"/>
  <c r="J90" i="11"/>
  <c r="D113" i="6" s="1"/>
  <c r="J96" i="12"/>
  <c r="J95" i="12"/>
  <c r="J94" i="12"/>
  <c r="J93" i="12"/>
  <c r="J92" i="12"/>
  <c r="J91" i="12"/>
  <c r="J90" i="12"/>
  <c r="B142" i="6" s="1"/>
  <c r="J96" i="13"/>
  <c r="J95" i="13"/>
  <c r="J94" i="13"/>
  <c r="J93" i="13"/>
  <c r="J92" i="13"/>
  <c r="J91" i="13"/>
  <c r="J90" i="13"/>
  <c r="B171" i="6" s="1"/>
  <c r="J96" i="14"/>
  <c r="J95" i="14"/>
  <c r="J94" i="14"/>
  <c r="J93" i="14"/>
  <c r="J92" i="14"/>
  <c r="J91" i="14"/>
  <c r="J90" i="14"/>
  <c r="B200" i="6" s="1"/>
  <c r="J96" i="15"/>
  <c r="J95" i="15"/>
  <c r="C229" i="6" s="1"/>
  <c r="J94" i="15"/>
  <c r="J93" i="15"/>
  <c r="J92" i="15"/>
  <c r="J91" i="15"/>
  <c r="J90" i="15"/>
  <c r="D229" i="6" s="1"/>
  <c r="J96" i="16"/>
  <c r="J95" i="16"/>
  <c r="J94" i="16"/>
  <c r="E258" i="6" s="1"/>
  <c r="J93" i="16"/>
  <c r="J92" i="16"/>
  <c r="J91" i="16"/>
  <c r="J90" i="16"/>
  <c r="B258" i="6" s="1"/>
  <c r="J96" i="17"/>
  <c r="J95" i="17"/>
  <c r="J94" i="17"/>
  <c r="J93" i="17"/>
  <c r="J92" i="17"/>
  <c r="J91" i="17"/>
  <c r="J90" i="17"/>
  <c r="B287" i="6" s="1"/>
  <c r="J96" i="18"/>
  <c r="J95" i="18"/>
  <c r="J94" i="18"/>
  <c r="J93" i="18"/>
  <c r="J92" i="18"/>
  <c r="J91" i="18"/>
  <c r="J90" i="18"/>
  <c r="B316" i="6" s="1"/>
  <c r="J96" i="5"/>
  <c r="J95" i="5"/>
  <c r="J94" i="5"/>
  <c r="J93" i="5"/>
  <c r="J92" i="5"/>
  <c r="J91" i="5"/>
  <c r="J90" i="5"/>
  <c r="E142" i="6" l="1"/>
  <c r="E56" i="6"/>
  <c r="C85" i="6"/>
  <c r="E114" i="6"/>
  <c r="B113" i="6"/>
  <c r="D142" i="6"/>
  <c r="C201" i="6"/>
  <c r="E230" i="6"/>
  <c r="B229" i="6"/>
  <c r="D258" i="6"/>
  <c r="C317" i="6"/>
  <c r="B172" i="6"/>
  <c r="D114" i="6"/>
  <c r="C142" i="6"/>
  <c r="E171" i="6"/>
  <c r="B201" i="6"/>
  <c r="D230" i="6"/>
  <c r="C258" i="6"/>
  <c r="E287" i="6"/>
  <c r="B317" i="6"/>
  <c r="C114" i="6"/>
  <c r="E143" i="6"/>
  <c r="D171" i="6"/>
  <c r="C230" i="6"/>
  <c r="E259" i="6"/>
  <c r="D287" i="6"/>
  <c r="E84" i="6"/>
  <c r="D143" i="6"/>
  <c r="C171" i="6"/>
  <c r="E200" i="6"/>
  <c r="D259" i="6"/>
  <c r="C287" i="6"/>
  <c r="E316" i="6"/>
  <c r="D84" i="6"/>
  <c r="D200" i="6"/>
  <c r="C259" i="6"/>
  <c r="E288" i="6"/>
  <c r="D316" i="6"/>
  <c r="D201" i="6"/>
  <c r="B56" i="6"/>
  <c r="C84" i="6"/>
  <c r="E113" i="6"/>
  <c r="D172" i="6"/>
  <c r="C200" i="6"/>
  <c r="E229" i="6"/>
  <c r="D288" i="6"/>
  <c r="C316" i="6"/>
  <c r="D55" i="6"/>
  <c r="C55" i="6"/>
  <c r="B55" i="6"/>
  <c r="E55" i="6"/>
  <c r="A315" i="6"/>
  <c r="A291" i="6"/>
  <c r="B291" i="6" s="1"/>
  <c r="A286" i="6"/>
  <c r="A262" i="6"/>
  <c r="B262" i="6" s="1"/>
  <c r="A257" i="6"/>
  <c r="A233" i="6"/>
  <c r="B233" i="6" s="1"/>
  <c r="A228" i="6"/>
  <c r="A204" i="6"/>
  <c r="B204" i="6" s="1"/>
  <c r="A199" i="6"/>
  <c r="A175" i="6"/>
  <c r="C175" i="6" s="1"/>
  <c r="A170" i="6"/>
  <c r="A146" i="6"/>
  <c r="C146" i="6" s="1"/>
  <c r="A141" i="6"/>
  <c r="A117" i="6"/>
  <c r="C117" i="6" s="1"/>
  <c r="A112" i="6"/>
  <c r="C88" i="6"/>
  <c r="A83" i="6"/>
  <c r="A59" i="6"/>
  <c r="C59" i="6" s="1"/>
  <c r="J87" i="18"/>
  <c r="J86" i="18"/>
  <c r="J85" i="18"/>
  <c r="J84" i="18"/>
  <c r="J83" i="18"/>
  <c r="J82" i="18"/>
  <c r="J81" i="18"/>
  <c r="J76" i="18"/>
  <c r="J75" i="18"/>
  <c r="J72" i="18"/>
  <c r="J66" i="18"/>
  <c r="J63" i="18"/>
  <c r="J62" i="18"/>
  <c r="J61" i="18"/>
  <c r="J56" i="18"/>
  <c r="J55" i="18"/>
  <c r="J54" i="18"/>
  <c r="J53" i="18"/>
  <c r="J52" i="18"/>
  <c r="J51" i="18"/>
  <c r="J48" i="18"/>
  <c r="J47" i="18"/>
  <c r="J46" i="18"/>
  <c r="J45" i="18"/>
  <c r="J42" i="18"/>
  <c r="J41" i="18"/>
  <c r="J40" i="18"/>
  <c r="J39" i="18"/>
  <c r="J36" i="18"/>
  <c r="J35" i="18"/>
  <c r="J34" i="18"/>
  <c r="J29" i="18"/>
  <c r="J28" i="18"/>
  <c r="J25" i="18"/>
  <c r="J24" i="18"/>
  <c r="J21" i="18"/>
  <c r="J20" i="18"/>
  <c r="J15" i="18"/>
  <c r="J14" i="18"/>
  <c r="J13" i="18"/>
  <c r="J12" i="18"/>
  <c r="J9" i="18"/>
  <c r="J8" i="18"/>
  <c r="J7" i="18"/>
  <c r="J6" i="18"/>
  <c r="J87" i="17"/>
  <c r="J86" i="17"/>
  <c r="J85" i="17"/>
  <c r="J84" i="17"/>
  <c r="J83" i="17"/>
  <c r="J82" i="17"/>
  <c r="J81" i="17"/>
  <c r="J76" i="17"/>
  <c r="J75" i="17"/>
  <c r="J72" i="17"/>
  <c r="J66" i="17"/>
  <c r="J63" i="17"/>
  <c r="J62" i="17"/>
  <c r="J61" i="17"/>
  <c r="J56" i="17"/>
  <c r="J55" i="17"/>
  <c r="J54" i="17"/>
  <c r="J53" i="17"/>
  <c r="J52" i="17"/>
  <c r="J51" i="17"/>
  <c r="J48" i="17"/>
  <c r="J47" i="17"/>
  <c r="J46" i="17"/>
  <c r="J45" i="17"/>
  <c r="J42" i="17"/>
  <c r="J41" i="17"/>
  <c r="J40" i="17"/>
  <c r="J39" i="17"/>
  <c r="J36" i="17"/>
  <c r="J35" i="17"/>
  <c r="J34" i="17"/>
  <c r="J29" i="17"/>
  <c r="J28" i="17"/>
  <c r="J25" i="17"/>
  <c r="J24" i="17"/>
  <c r="E271" i="6" s="1"/>
  <c r="J21" i="17"/>
  <c r="J20" i="17"/>
  <c r="J15" i="17"/>
  <c r="J14" i="17"/>
  <c r="J13" i="17"/>
  <c r="J12" i="17"/>
  <c r="J9" i="17"/>
  <c r="J8" i="17"/>
  <c r="J7" i="17"/>
  <c r="J6" i="17"/>
  <c r="J87" i="16"/>
  <c r="J86" i="16"/>
  <c r="J85" i="16"/>
  <c r="J84" i="16"/>
  <c r="J83" i="16"/>
  <c r="J82" i="16"/>
  <c r="J81" i="16"/>
  <c r="J76" i="16"/>
  <c r="J75" i="16"/>
  <c r="J72" i="16"/>
  <c r="J66" i="16"/>
  <c r="J63" i="16"/>
  <c r="J62" i="16"/>
  <c r="J61" i="16"/>
  <c r="B252" i="6" s="1"/>
  <c r="J56" i="16"/>
  <c r="J55" i="16"/>
  <c r="J54" i="16"/>
  <c r="J53" i="16"/>
  <c r="J52" i="16"/>
  <c r="J51" i="16"/>
  <c r="J48" i="16"/>
  <c r="J47" i="16"/>
  <c r="J46" i="16"/>
  <c r="J45" i="16"/>
  <c r="J42" i="16"/>
  <c r="J41" i="16"/>
  <c r="J40" i="16"/>
  <c r="J39" i="16"/>
  <c r="J36" i="16"/>
  <c r="J35" i="16"/>
  <c r="J34" i="16"/>
  <c r="J29" i="16"/>
  <c r="J28" i="16"/>
  <c r="J25" i="16"/>
  <c r="J24" i="16"/>
  <c r="J21" i="16"/>
  <c r="J20" i="16"/>
  <c r="J15" i="16"/>
  <c r="J14" i="16"/>
  <c r="J13" i="16"/>
  <c r="J12" i="16"/>
  <c r="J9" i="16"/>
  <c r="J8" i="16"/>
  <c r="J7" i="16"/>
  <c r="J6" i="16"/>
  <c r="J87" i="15"/>
  <c r="J86" i="15"/>
  <c r="J85" i="15"/>
  <c r="J84" i="15"/>
  <c r="J83" i="15"/>
  <c r="J82" i="15"/>
  <c r="J81" i="15"/>
  <c r="J76" i="15"/>
  <c r="J75" i="15"/>
  <c r="J72" i="15"/>
  <c r="J66" i="15"/>
  <c r="J63" i="15"/>
  <c r="J62" i="15"/>
  <c r="J61" i="15"/>
  <c r="C223" i="6" s="1"/>
  <c r="J56" i="15"/>
  <c r="J55" i="15"/>
  <c r="J54" i="15"/>
  <c r="J53" i="15"/>
  <c r="J52" i="15"/>
  <c r="J51" i="15"/>
  <c r="J48" i="15"/>
  <c r="J47" i="15"/>
  <c r="J46" i="15"/>
  <c r="J45" i="15"/>
  <c r="J42" i="15"/>
  <c r="J41" i="15"/>
  <c r="J40" i="15"/>
  <c r="J39" i="15"/>
  <c r="J36" i="15"/>
  <c r="J35" i="15"/>
  <c r="J34" i="15"/>
  <c r="J29" i="15"/>
  <c r="J28" i="15"/>
  <c r="J25" i="15"/>
  <c r="J24" i="15"/>
  <c r="J21" i="15"/>
  <c r="J20" i="15"/>
  <c r="J15" i="15"/>
  <c r="J14" i="15"/>
  <c r="J13" i="15"/>
  <c r="J12" i="15"/>
  <c r="J9" i="15"/>
  <c r="J8" i="15"/>
  <c r="J7" i="15"/>
  <c r="J6" i="15"/>
  <c r="J87" i="14"/>
  <c r="J86" i="14"/>
  <c r="J85" i="14"/>
  <c r="J84" i="14"/>
  <c r="J83" i="14"/>
  <c r="J82" i="14"/>
  <c r="J81" i="14"/>
  <c r="J76" i="14"/>
  <c r="J75" i="14"/>
  <c r="E196" i="6" s="1"/>
  <c r="J72" i="14"/>
  <c r="J66" i="14"/>
  <c r="E195" i="6" s="1"/>
  <c r="J63" i="14"/>
  <c r="J62" i="14"/>
  <c r="J61" i="14"/>
  <c r="J56" i="14"/>
  <c r="J55" i="14"/>
  <c r="J54" i="14"/>
  <c r="J53" i="14"/>
  <c r="J52" i="14"/>
  <c r="J51" i="14"/>
  <c r="J48" i="14"/>
  <c r="J47" i="14"/>
  <c r="J46" i="14"/>
  <c r="J45" i="14"/>
  <c r="J42" i="14"/>
  <c r="J41" i="14"/>
  <c r="J40" i="14"/>
  <c r="J39" i="14"/>
  <c r="J36" i="14"/>
  <c r="J35" i="14"/>
  <c r="J34" i="14"/>
  <c r="B188" i="6" s="1"/>
  <c r="J29" i="14"/>
  <c r="J28" i="14"/>
  <c r="E185" i="6" s="1"/>
  <c r="J25" i="14"/>
  <c r="J24" i="14"/>
  <c r="J21" i="14"/>
  <c r="J20" i="14"/>
  <c r="J15" i="14"/>
  <c r="J14" i="14"/>
  <c r="J13" i="14"/>
  <c r="J12" i="14"/>
  <c r="J9" i="14"/>
  <c r="J8" i="14"/>
  <c r="J7" i="14"/>
  <c r="J6" i="14"/>
  <c r="J87" i="13"/>
  <c r="J86" i="13"/>
  <c r="J85" i="13"/>
  <c r="J84" i="13"/>
  <c r="J83" i="13"/>
  <c r="J82" i="13"/>
  <c r="J81" i="13"/>
  <c r="J76" i="13"/>
  <c r="J75" i="13"/>
  <c r="J72" i="13"/>
  <c r="J66" i="13"/>
  <c r="J63" i="13"/>
  <c r="J62" i="13"/>
  <c r="J61" i="13"/>
  <c r="J56" i="13"/>
  <c r="J55" i="13"/>
  <c r="J54" i="13"/>
  <c r="J53" i="13"/>
  <c r="J52" i="13"/>
  <c r="J51" i="13"/>
  <c r="J48" i="13"/>
  <c r="J47" i="13"/>
  <c r="J46" i="13"/>
  <c r="J45" i="13"/>
  <c r="E161" i="6" s="1"/>
  <c r="J42" i="13"/>
  <c r="J41" i="13"/>
  <c r="J40" i="13"/>
  <c r="J39" i="13"/>
  <c r="D160" i="6" s="1"/>
  <c r="J36" i="13"/>
  <c r="J35" i="13"/>
  <c r="J34" i="13"/>
  <c r="J29" i="13"/>
  <c r="J28" i="13"/>
  <c r="J25" i="13"/>
  <c r="J24" i="13"/>
  <c r="E155" i="6" s="1"/>
  <c r="J21" i="13"/>
  <c r="J20" i="13"/>
  <c r="J15" i="13"/>
  <c r="J14" i="13"/>
  <c r="J13" i="13"/>
  <c r="J12" i="13"/>
  <c r="J9" i="13"/>
  <c r="J8" i="13"/>
  <c r="J7" i="13"/>
  <c r="J6" i="13"/>
  <c r="J87" i="12"/>
  <c r="J86" i="12"/>
  <c r="J85" i="12"/>
  <c r="J84" i="12"/>
  <c r="J83" i="12"/>
  <c r="J82" i="12"/>
  <c r="J81" i="12"/>
  <c r="J76" i="12"/>
  <c r="J75" i="12"/>
  <c r="E138" i="6" s="1"/>
  <c r="J72" i="12"/>
  <c r="J66" i="12"/>
  <c r="C137" i="6" s="1"/>
  <c r="J63" i="12"/>
  <c r="J62" i="12"/>
  <c r="J61" i="12"/>
  <c r="E136" i="6" s="1"/>
  <c r="J56" i="12"/>
  <c r="J55" i="12"/>
  <c r="J54" i="12"/>
  <c r="J53" i="12"/>
  <c r="J52" i="12"/>
  <c r="J51" i="12"/>
  <c r="J48" i="12"/>
  <c r="J47" i="12"/>
  <c r="J46" i="12"/>
  <c r="J45" i="12"/>
  <c r="J42" i="12"/>
  <c r="J41" i="12"/>
  <c r="J40" i="12"/>
  <c r="J39" i="12"/>
  <c r="J36" i="12"/>
  <c r="J35" i="12"/>
  <c r="J34" i="12"/>
  <c r="E130" i="6" s="1"/>
  <c r="J29" i="12"/>
  <c r="J28" i="12"/>
  <c r="J25" i="12"/>
  <c r="J24" i="12"/>
  <c r="C126" i="6" s="1"/>
  <c r="J21" i="12"/>
  <c r="J20" i="12"/>
  <c r="J15" i="12"/>
  <c r="J14" i="12"/>
  <c r="J13" i="12"/>
  <c r="J12" i="12"/>
  <c r="J9" i="12"/>
  <c r="J8" i="12"/>
  <c r="J7" i="12"/>
  <c r="J6" i="12"/>
  <c r="J87" i="11"/>
  <c r="J86" i="11"/>
  <c r="J85" i="11"/>
  <c r="J84" i="11"/>
  <c r="J83" i="11"/>
  <c r="J82" i="11"/>
  <c r="J81" i="11"/>
  <c r="J76" i="11"/>
  <c r="J75" i="11"/>
  <c r="J72" i="11"/>
  <c r="J66" i="11"/>
  <c r="J63" i="11"/>
  <c r="J62" i="11"/>
  <c r="J61" i="11"/>
  <c r="J56" i="11"/>
  <c r="J55" i="11"/>
  <c r="J54" i="11"/>
  <c r="J53" i="11"/>
  <c r="J52" i="11"/>
  <c r="J51" i="11"/>
  <c r="J48" i="11"/>
  <c r="J47" i="11"/>
  <c r="J46" i="11"/>
  <c r="J45" i="11"/>
  <c r="J42" i="11"/>
  <c r="J41" i="11"/>
  <c r="J40" i="11"/>
  <c r="J39" i="11"/>
  <c r="J36" i="11"/>
  <c r="J35" i="11"/>
  <c r="J34" i="11"/>
  <c r="J29" i="11"/>
  <c r="J28" i="11"/>
  <c r="J25" i="11"/>
  <c r="J24" i="11"/>
  <c r="J21" i="11"/>
  <c r="J20" i="11"/>
  <c r="J15" i="11"/>
  <c r="J14" i="11"/>
  <c r="J13" i="11"/>
  <c r="J12" i="11"/>
  <c r="J9" i="11"/>
  <c r="J8" i="11"/>
  <c r="J7" i="11"/>
  <c r="J6" i="11"/>
  <c r="J87" i="10"/>
  <c r="J86" i="10"/>
  <c r="J85" i="10"/>
  <c r="J84" i="10"/>
  <c r="J83" i="10"/>
  <c r="J82" i="10"/>
  <c r="J81" i="10"/>
  <c r="J76" i="10"/>
  <c r="J75" i="10"/>
  <c r="C80" i="6" s="1"/>
  <c r="J72" i="10"/>
  <c r="J66" i="10"/>
  <c r="E79" i="6" s="1"/>
  <c r="J63" i="10"/>
  <c r="J62" i="10"/>
  <c r="J61" i="10"/>
  <c r="J56" i="10"/>
  <c r="J55" i="10"/>
  <c r="J54" i="10"/>
  <c r="J53" i="10"/>
  <c r="J52" i="10"/>
  <c r="J51" i="10"/>
  <c r="J48" i="10"/>
  <c r="J47" i="10"/>
  <c r="J46" i="10"/>
  <c r="J45" i="10"/>
  <c r="J42" i="10"/>
  <c r="J41" i="10"/>
  <c r="J40" i="10"/>
  <c r="J39" i="10"/>
  <c r="J36" i="10"/>
  <c r="J35" i="10"/>
  <c r="J34" i="10"/>
  <c r="J29" i="10"/>
  <c r="J28" i="10"/>
  <c r="E69" i="6" s="1"/>
  <c r="J25" i="10"/>
  <c r="J24" i="10"/>
  <c r="J21" i="10"/>
  <c r="J20" i="10"/>
  <c r="J15" i="10"/>
  <c r="J14" i="10"/>
  <c r="J13" i="10"/>
  <c r="J12" i="10"/>
  <c r="J9" i="10"/>
  <c r="J8" i="10"/>
  <c r="J7" i="10"/>
  <c r="J6" i="10"/>
  <c r="C166" i="6" l="1"/>
  <c r="C82" i="6"/>
  <c r="B243" i="6"/>
  <c r="D254" i="6"/>
  <c r="E281" i="6"/>
  <c r="C311" i="6"/>
  <c r="C243" i="6"/>
  <c r="C256" i="6"/>
  <c r="E191" i="6"/>
  <c r="C282" i="6"/>
  <c r="C198" i="6"/>
  <c r="E165" i="6"/>
  <c r="D140" i="6"/>
  <c r="B247" i="6"/>
  <c r="D276" i="6"/>
  <c r="E283" i="6"/>
  <c r="C111" i="6"/>
  <c r="C262" i="6"/>
  <c r="B175" i="6"/>
  <c r="C204" i="6"/>
  <c r="C291" i="6"/>
  <c r="B146" i="6"/>
  <c r="D257" i="6"/>
  <c r="D256" i="6" s="1"/>
  <c r="D141" i="6"/>
  <c r="E246" i="6"/>
  <c r="E217" i="6"/>
  <c r="E101" i="6"/>
  <c r="E270" i="6"/>
  <c r="C241" i="6"/>
  <c r="C212" i="6"/>
  <c r="C154" i="6"/>
  <c r="E125" i="6"/>
  <c r="D154" i="6"/>
  <c r="E310" i="6"/>
  <c r="B301" i="6"/>
  <c r="E312" i="6"/>
  <c r="C286" i="6"/>
  <c r="C285" i="6" s="1"/>
  <c r="C276" i="6"/>
  <c r="C278" i="6"/>
  <c r="D278" i="6"/>
  <c r="D282" i="6"/>
  <c r="C271" i="6"/>
  <c r="E277" i="6"/>
  <c r="E275" i="6"/>
  <c r="B286" i="6"/>
  <c r="B285" i="6" s="1"/>
  <c r="E249" i="6"/>
  <c r="C233" i="6"/>
  <c r="E242" i="6"/>
  <c r="C247" i="6"/>
  <c r="E253" i="6"/>
  <c r="E257" i="6"/>
  <c r="E256" i="6" s="1"/>
  <c r="C252" i="6"/>
  <c r="C238" i="6"/>
  <c r="E237" i="6"/>
  <c r="B241" i="6"/>
  <c r="B214" i="6"/>
  <c r="D218" i="6"/>
  <c r="B225" i="6"/>
  <c r="C214" i="6"/>
  <c r="C220" i="6"/>
  <c r="E228" i="6"/>
  <c r="E227" i="6" s="1"/>
  <c r="B223" i="6"/>
  <c r="C225" i="6"/>
  <c r="E208" i="6"/>
  <c r="B212" i="6"/>
  <c r="B220" i="6"/>
  <c r="E213" i="6"/>
  <c r="E224" i="6"/>
  <c r="C190" i="6"/>
  <c r="E199" i="6"/>
  <c r="E198" i="6" s="1"/>
  <c r="D190" i="6"/>
  <c r="E194" i="6"/>
  <c r="E193" i="6" s="1"/>
  <c r="B194" i="6"/>
  <c r="C179" i="6"/>
  <c r="E183" i="6"/>
  <c r="B196" i="6"/>
  <c r="C184" i="6"/>
  <c r="E159" i="6"/>
  <c r="E170" i="6"/>
  <c r="E169" i="6" s="1"/>
  <c r="C150" i="6"/>
  <c r="C160" i="6"/>
  <c r="B166" i="6"/>
  <c r="D166" i="6"/>
  <c r="E151" i="6"/>
  <c r="B156" i="6"/>
  <c r="E167" i="6"/>
  <c r="E132" i="6"/>
  <c r="C132" i="6"/>
  <c r="E121" i="6"/>
  <c r="C130" i="6"/>
  <c r="B136" i="6"/>
  <c r="E141" i="6"/>
  <c r="E140" i="6" s="1"/>
  <c r="B117" i="6"/>
  <c r="E131" i="6"/>
  <c r="E133" i="6"/>
  <c r="D109" i="6"/>
  <c r="C109" i="6"/>
  <c r="E92" i="6"/>
  <c r="E96" i="6"/>
  <c r="E112" i="6"/>
  <c r="E111" i="6" s="1"/>
  <c r="B102" i="6"/>
  <c r="B104" i="6"/>
  <c r="C112" i="6"/>
  <c r="C97" i="6"/>
  <c r="E108" i="6"/>
  <c r="E98" i="6"/>
  <c r="B109" i="6"/>
  <c r="E103" i="6"/>
  <c r="B97" i="6"/>
  <c r="B59" i="6"/>
  <c r="C75" i="6"/>
  <c r="E72" i="6"/>
  <c r="D78" i="6"/>
  <c r="E267" i="6"/>
  <c r="B238" i="6"/>
  <c r="B209" i="6"/>
  <c r="C209" i="6"/>
  <c r="E180" i="6"/>
  <c r="C122" i="6"/>
  <c r="E93" i="6"/>
  <c r="E64" i="6"/>
  <c r="D179" i="6"/>
  <c r="D150" i="6"/>
  <c r="C92" i="6"/>
  <c r="C305" i="6"/>
  <c r="B296" i="6"/>
  <c r="E304" i="6"/>
  <c r="C296" i="6"/>
  <c r="C301" i="6"/>
  <c r="B295" i="6"/>
  <c r="B299" i="6"/>
  <c r="B315" i="6"/>
  <c r="B314" i="6" s="1"/>
  <c r="B305" i="6"/>
  <c r="E307" i="6"/>
  <c r="E300" i="6"/>
  <c r="B311" i="6"/>
  <c r="E266" i="6"/>
  <c r="D296" i="6"/>
  <c r="D299" i="6"/>
  <c r="D301" i="6"/>
  <c r="D305" i="6"/>
  <c r="D311" i="6"/>
  <c r="E296" i="6"/>
  <c r="E299" i="6"/>
  <c r="E301" i="6"/>
  <c r="E305" i="6"/>
  <c r="E311" i="6"/>
  <c r="B300" i="6"/>
  <c r="B304" i="6"/>
  <c r="B307" i="6"/>
  <c r="B310" i="6"/>
  <c r="B312" i="6"/>
  <c r="C300" i="6"/>
  <c r="C304" i="6"/>
  <c r="C307" i="6"/>
  <c r="C310" i="6"/>
  <c r="C312" i="6"/>
  <c r="C299" i="6"/>
  <c r="D300" i="6"/>
  <c r="D304" i="6"/>
  <c r="D307" i="6"/>
  <c r="D310" i="6"/>
  <c r="D312" i="6"/>
  <c r="C295" i="6"/>
  <c r="B266" i="6"/>
  <c r="C266" i="6"/>
  <c r="C270" i="6"/>
  <c r="E276" i="6"/>
  <c r="E278" i="6"/>
  <c r="E282" i="6"/>
  <c r="D286" i="6"/>
  <c r="D285" i="6" s="1"/>
  <c r="B270" i="6"/>
  <c r="D266" i="6"/>
  <c r="D270" i="6"/>
  <c r="B275" i="6"/>
  <c r="B277" i="6"/>
  <c r="B281" i="6"/>
  <c r="E286" i="6"/>
  <c r="E285" i="6" s="1"/>
  <c r="C275" i="6"/>
  <c r="C277" i="6"/>
  <c r="C281" i="6"/>
  <c r="B267" i="6"/>
  <c r="D271" i="6"/>
  <c r="D275" i="6"/>
  <c r="D277" i="6"/>
  <c r="D281" i="6"/>
  <c r="E272" i="6"/>
  <c r="C267" i="6"/>
  <c r="D267" i="6"/>
  <c r="B276" i="6"/>
  <c r="B278" i="6"/>
  <c r="B282" i="6"/>
  <c r="D238" i="6"/>
  <c r="D241" i="6"/>
  <c r="D243" i="6"/>
  <c r="D247" i="6"/>
  <c r="D252" i="6"/>
  <c r="E238" i="6"/>
  <c r="E241" i="6"/>
  <c r="E243" i="6"/>
  <c r="E247" i="6"/>
  <c r="E252" i="6"/>
  <c r="B237" i="6"/>
  <c r="B236" i="6" s="1"/>
  <c r="B242" i="6"/>
  <c r="B246" i="6"/>
  <c r="B249" i="6"/>
  <c r="B253" i="6"/>
  <c r="C237" i="6"/>
  <c r="C236" i="6" s="1"/>
  <c r="C242" i="6"/>
  <c r="C246" i="6"/>
  <c r="C249" i="6"/>
  <c r="C253" i="6"/>
  <c r="D237" i="6"/>
  <c r="D242" i="6"/>
  <c r="D246" i="6"/>
  <c r="D249" i="6"/>
  <c r="D253" i="6"/>
  <c r="B257" i="6"/>
  <c r="B256" i="6" s="1"/>
  <c r="C257" i="6"/>
  <c r="E254" i="6"/>
  <c r="B228" i="6"/>
  <c r="B227" i="6" s="1"/>
  <c r="D209" i="6"/>
  <c r="D212" i="6"/>
  <c r="D214" i="6"/>
  <c r="D220" i="6"/>
  <c r="D223" i="6"/>
  <c r="D225" i="6"/>
  <c r="C228" i="6"/>
  <c r="C227" i="6" s="1"/>
  <c r="E209" i="6"/>
  <c r="E212" i="6"/>
  <c r="E214" i="6"/>
  <c r="E220" i="6"/>
  <c r="E223" i="6"/>
  <c r="E225" i="6"/>
  <c r="D228" i="6"/>
  <c r="D227" i="6" s="1"/>
  <c r="B208" i="6"/>
  <c r="B213" i="6"/>
  <c r="B217" i="6"/>
  <c r="B224" i="6"/>
  <c r="C208" i="6"/>
  <c r="C213" i="6"/>
  <c r="C217" i="6"/>
  <c r="C224" i="6"/>
  <c r="D208" i="6"/>
  <c r="D213" i="6"/>
  <c r="D217" i="6"/>
  <c r="D224" i="6"/>
  <c r="D184" i="6"/>
  <c r="B189" i="6"/>
  <c r="E179" i="6"/>
  <c r="E184" i="6"/>
  <c r="E190" i="6"/>
  <c r="C194" i="6"/>
  <c r="C196" i="6"/>
  <c r="B199" i="6"/>
  <c r="B198" i="6" s="1"/>
  <c r="B180" i="6"/>
  <c r="B183" i="6"/>
  <c r="B185" i="6"/>
  <c r="B191" i="6"/>
  <c r="D194" i="6"/>
  <c r="D196" i="6"/>
  <c r="C199" i="6"/>
  <c r="C180" i="6"/>
  <c r="C183" i="6"/>
  <c r="C185" i="6"/>
  <c r="C191" i="6"/>
  <c r="D199" i="6"/>
  <c r="D198" i="6" s="1"/>
  <c r="D180" i="6"/>
  <c r="D183" i="6"/>
  <c r="D185" i="6"/>
  <c r="D191" i="6"/>
  <c r="B195" i="6"/>
  <c r="C195" i="6"/>
  <c r="B179" i="6"/>
  <c r="B184" i="6"/>
  <c r="B190" i="6"/>
  <c r="D195" i="6"/>
  <c r="E150" i="6"/>
  <c r="E154" i="6"/>
  <c r="E160" i="6"/>
  <c r="E166" i="6"/>
  <c r="B151" i="6"/>
  <c r="B159" i="6"/>
  <c r="B161" i="6"/>
  <c r="B165" i="6"/>
  <c r="B167" i="6"/>
  <c r="E162" i="6"/>
  <c r="C151" i="6"/>
  <c r="C149" i="6" s="1"/>
  <c r="C159" i="6"/>
  <c r="C161" i="6"/>
  <c r="C165" i="6"/>
  <c r="C167" i="6"/>
  <c r="B170" i="6"/>
  <c r="B169" i="6" s="1"/>
  <c r="D151" i="6"/>
  <c r="D149" i="6" s="1"/>
  <c r="D159" i="6"/>
  <c r="D161" i="6"/>
  <c r="D165" i="6"/>
  <c r="D167" i="6"/>
  <c r="C170" i="6"/>
  <c r="C169" i="6" s="1"/>
  <c r="D170" i="6"/>
  <c r="D169" i="6" s="1"/>
  <c r="B150" i="6"/>
  <c r="B154" i="6"/>
  <c r="B160" i="6"/>
  <c r="D122" i="6"/>
  <c r="D126" i="6"/>
  <c r="D130" i="6"/>
  <c r="D132" i="6"/>
  <c r="D137" i="6"/>
  <c r="E122" i="6"/>
  <c r="E126" i="6"/>
  <c r="E137" i="6"/>
  <c r="E135" i="6" s="1"/>
  <c r="B125" i="6"/>
  <c r="B133" i="6"/>
  <c r="E127" i="6"/>
  <c r="C121" i="6"/>
  <c r="C125" i="6"/>
  <c r="C131" i="6"/>
  <c r="C133" i="6"/>
  <c r="C136" i="6"/>
  <c r="C138" i="6"/>
  <c r="B141" i="6"/>
  <c r="B140" i="6" s="1"/>
  <c r="D121" i="6"/>
  <c r="D125" i="6"/>
  <c r="D131" i="6"/>
  <c r="D133" i="6"/>
  <c r="D136" i="6"/>
  <c r="D138" i="6"/>
  <c r="C141" i="6"/>
  <c r="C140" i="6" s="1"/>
  <c r="B121" i="6"/>
  <c r="B131" i="6"/>
  <c r="B138" i="6"/>
  <c r="B122" i="6"/>
  <c r="B126" i="6"/>
  <c r="B130" i="6"/>
  <c r="B132" i="6"/>
  <c r="B137" i="6"/>
  <c r="B112" i="6"/>
  <c r="B111" i="6" s="1"/>
  <c r="D104" i="6"/>
  <c r="D92" i="6"/>
  <c r="D97" i="6"/>
  <c r="E102" i="6"/>
  <c r="E104" i="6"/>
  <c r="E109" i="6"/>
  <c r="D112" i="6"/>
  <c r="D111" i="6" s="1"/>
  <c r="B92" i="6"/>
  <c r="C104" i="6"/>
  <c r="E97" i="6"/>
  <c r="B101" i="6"/>
  <c r="B103" i="6"/>
  <c r="B108" i="6"/>
  <c r="C102" i="6"/>
  <c r="B93" i="6"/>
  <c r="B96" i="6"/>
  <c r="B98" i="6"/>
  <c r="C101" i="6"/>
  <c r="C103" i="6"/>
  <c r="C108" i="6"/>
  <c r="D102" i="6"/>
  <c r="C93" i="6"/>
  <c r="C96" i="6"/>
  <c r="C98" i="6"/>
  <c r="D101" i="6"/>
  <c r="D103" i="6"/>
  <c r="D108" i="6"/>
  <c r="C107" i="6"/>
  <c r="D93" i="6"/>
  <c r="D96" i="6"/>
  <c r="D98" i="6"/>
  <c r="D80" i="6"/>
  <c r="C73" i="6"/>
  <c r="C63" i="6"/>
  <c r="D73" i="6"/>
  <c r="D75" i="6"/>
  <c r="C83" i="6"/>
  <c r="E74" i="6"/>
  <c r="B83" i="6"/>
  <c r="B82" i="6" s="1"/>
  <c r="C78" i="6"/>
  <c r="B63" i="6"/>
  <c r="B67" i="6"/>
  <c r="C67" i="6"/>
  <c r="D63" i="6"/>
  <c r="D67" i="6"/>
  <c r="E73" i="6"/>
  <c r="E75" i="6"/>
  <c r="E78" i="6"/>
  <c r="E80" i="6"/>
  <c r="D83" i="6"/>
  <c r="D82" i="6" s="1"/>
  <c r="E63" i="6"/>
  <c r="E67" i="6"/>
  <c r="B72" i="6"/>
  <c r="B74" i="6"/>
  <c r="B79" i="6"/>
  <c r="E83" i="6"/>
  <c r="E82" i="6" s="1"/>
  <c r="B64" i="6"/>
  <c r="B69" i="6"/>
  <c r="C72" i="6"/>
  <c r="C74" i="6"/>
  <c r="C79" i="6"/>
  <c r="C64" i="6"/>
  <c r="C69" i="6"/>
  <c r="D72" i="6"/>
  <c r="D74" i="6"/>
  <c r="D79" i="6"/>
  <c r="D64" i="6"/>
  <c r="D69" i="6"/>
  <c r="B73" i="6"/>
  <c r="B75" i="6"/>
  <c r="B78" i="6"/>
  <c r="B80" i="6"/>
  <c r="C315" i="6"/>
  <c r="C314" i="6" s="1"/>
  <c r="E315" i="6"/>
  <c r="E314" i="6" s="1"/>
  <c r="D315" i="6"/>
  <c r="D314" i="6" s="1"/>
  <c r="B306" i="6"/>
  <c r="D306" i="6"/>
  <c r="C306" i="6"/>
  <c r="E306" i="6"/>
  <c r="E295" i="6"/>
  <c r="D295" i="6"/>
  <c r="B283" i="6"/>
  <c r="C283" i="6"/>
  <c r="D283" i="6"/>
  <c r="B271" i="6"/>
  <c r="D272" i="6"/>
  <c r="C272" i="6"/>
  <c r="B272" i="6"/>
  <c r="C254" i="6"/>
  <c r="B254" i="6"/>
  <c r="E248" i="6"/>
  <c r="C248" i="6"/>
  <c r="B248" i="6"/>
  <c r="D248" i="6"/>
  <c r="E218" i="6"/>
  <c r="C218" i="6"/>
  <c r="B218" i="6"/>
  <c r="E219" i="6"/>
  <c r="B219" i="6"/>
  <c r="C219" i="6"/>
  <c r="D219" i="6"/>
  <c r="D189" i="6"/>
  <c r="C189" i="6"/>
  <c r="E189" i="6"/>
  <c r="C188" i="6"/>
  <c r="D188" i="6"/>
  <c r="E188" i="6"/>
  <c r="C162" i="6"/>
  <c r="B162" i="6"/>
  <c r="D162" i="6"/>
  <c r="C156" i="6"/>
  <c r="D156" i="6"/>
  <c r="E156" i="6"/>
  <c r="B155" i="6"/>
  <c r="C155" i="6"/>
  <c r="D155" i="6"/>
  <c r="D127" i="6"/>
  <c r="C127" i="6"/>
  <c r="B127" i="6"/>
  <c r="E107" i="6"/>
  <c r="B107" i="6"/>
  <c r="D107" i="6"/>
  <c r="C68" i="6"/>
  <c r="D68" i="6"/>
  <c r="E68" i="6"/>
  <c r="B68" i="6"/>
  <c r="A54" i="6"/>
  <c r="A30" i="6"/>
  <c r="A26" i="6"/>
  <c r="A19" i="6"/>
  <c r="A14" i="6"/>
  <c r="A10" i="6"/>
  <c r="A6" i="6"/>
  <c r="J12" i="5"/>
  <c r="J13" i="5"/>
  <c r="J14" i="5"/>
  <c r="J15" i="5"/>
  <c r="J20" i="5"/>
  <c r="J21" i="5"/>
  <c r="J24" i="5"/>
  <c r="J25" i="5"/>
  <c r="J28" i="5"/>
  <c r="J29" i="5"/>
  <c r="J34" i="5"/>
  <c r="J35" i="5"/>
  <c r="J36" i="5"/>
  <c r="J39" i="5"/>
  <c r="J40" i="5"/>
  <c r="J41" i="5"/>
  <c r="J42" i="5"/>
  <c r="J45" i="5"/>
  <c r="J46" i="5"/>
  <c r="J47" i="5"/>
  <c r="J48" i="5"/>
  <c r="J51" i="5"/>
  <c r="J52" i="5"/>
  <c r="J53" i="5"/>
  <c r="J54" i="5"/>
  <c r="J55" i="5"/>
  <c r="J56" i="5"/>
  <c r="J61" i="5"/>
  <c r="J62" i="5"/>
  <c r="J63" i="5"/>
  <c r="J66" i="5"/>
  <c r="J72" i="5"/>
  <c r="J75" i="5"/>
  <c r="J76" i="5"/>
  <c r="J81" i="5"/>
  <c r="J82" i="5"/>
  <c r="J83" i="5"/>
  <c r="J84" i="5"/>
  <c r="J85" i="5"/>
  <c r="J86" i="5"/>
  <c r="J87" i="5"/>
  <c r="J7" i="5"/>
  <c r="J8" i="5"/>
  <c r="J9" i="5"/>
  <c r="J6" i="5"/>
  <c r="J8" i="2"/>
  <c r="J9" i="2"/>
  <c r="J10" i="2"/>
  <c r="J13" i="2"/>
  <c r="J14" i="2"/>
  <c r="J15" i="2"/>
  <c r="J16" i="2"/>
  <c r="J17" i="2"/>
  <c r="J22" i="2"/>
  <c r="J23" i="2"/>
  <c r="J24" i="2"/>
  <c r="J25" i="2"/>
  <c r="J26" i="2"/>
  <c r="J27" i="2"/>
  <c r="J30" i="2"/>
  <c r="J31" i="2"/>
  <c r="J32" i="2"/>
  <c r="J33" i="2"/>
  <c r="J34" i="2"/>
  <c r="J35" i="2"/>
  <c r="J36" i="2"/>
  <c r="J37" i="2"/>
  <c r="J42" i="2"/>
  <c r="J43" i="2"/>
  <c r="J44" i="2"/>
  <c r="J45" i="2"/>
  <c r="J48" i="2"/>
  <c r="J49" i="2"/>
  <c r="J50" i="2"/>
  <c r="J53" i="2"/>
  <c r="J54" i="2"/>
  <c r="J55" i="2"/>
  <c r="J56" i="2"/>
  <c r="J62" i="2"/>
  <c r="J63" i="2"/>
  <c r="J64" i="2"/>
  <c r="J65" i="2"/>
  <c r="J66" i="2"/>
  <c r="J67" i="2"/>
  <c r="J70" i="2"/>
  <c r="J71" i="2"/>
  <c r="J72" i="2"/>
  <c r="J73" i="2"/>
  <c r="J76" i="2"/>
  <c r="J77" i="2"/>
  <c r="J78" i="2"/>
  <c r="J81" i="2"/>
  <c r="J82" i="2"/>
  <c r="J83" i="2"/>
  <c r="J84" i="2"/>
  <c r="J87" i="2"/>
  <c r="J88" i="2"/>
  <c r="J93" i="2"/>
  <c r="B27" i="6" s="1"/>
  <c r="J94" i="2"/>
  <c r="J97" i="2"/>
  <c r="J98" i="2"/>
  <c r="J99" i="2"/>
  <c r="J100" i="2"/>
  <c r="J101" i="2"/>
  <c r="J7" i="2"/>
  <c r="E269" i="6" l="1"/>
  <c r="E280" i="6"/>
  <c r="B54" i="6"/>
  <c r="B53" i="6" s="1"/>
  <c r="C240" i="6"/>
  <c r="E149" i="6"/>
  <c r="B187" i="6"/>
  <c r="E207" i="6"/>
  <c r="B251" i="6"/>
  <c r="C303" i="6"/>
  <c r="C211" i="6"/>
  <c r="E120" i="6"/>
  <c r="D120" i="6"/>
  <c r="B178" i="6"/>
  <c r="B91" i="6"/>
  <c r="C178" i="6"/>
  <c r="D216" i="6"/>
  <c r="E129" i="6"/>
  <c r="C274" i="6"/>
  <c r="E274" i="6"/>
  <c r="E251" i="6"/>
  <c r="C280" i="6"/>
  <c r="D245" i="6"/>
  <c r="B245" i="6"/>
  <c r="E124" i="6"/>
  <c r="B211" i="6"/>
  <c r="E182" i="6"/>
  <c r="D124" i="6"/>
  <c r="D269" i="6"/>
  <c r="B240" i="6"/>
  <c r="B124" i="6"/>
  <c r="B222" i="6"/>
  <c r="C164" i="6"/>
  <c r="B135" i="6"/>
  <c r="C106" i="6"/>
  <c r="D106" i="6"/>
  <c r="B298" i="6"/>
  <c r="E309" i="6"/>
  <c r="B280" i="6"/>
  <c r="D240" i="6"/>
  <c r="C245" i="6"/>
  <c r="E245" i="6"/>
  <c r="E236" i="6"/>
  <c r="D251" i="6"/>
  <c r="B207" i="6"/>
  <c r="C222" i="6"/>
  <c r="D211" i="6"/>
  <c r="B193" i="6"/>
  <c r="D158" i="6"/>
  <c r="E164" i="6"/>
  <c r="B153" i="6"/>
  <c r="E153" i="6"/>
  <c r="C124" i="6"/>
  <c r="B120" i="6"/>
  <c r="D129" i="6"/>
  <c r="C129" i="6"/>
  <c r="C120" i="6"/>
  <c r="E91" i="6"/>
  <c r="E95" i="6"/>
  <c r="E100" i="6"/>
  <c r="B106" i="6"/>
  <c r="E106" i="6"/>
  <c r="C100" i="6"/>
  <c r="B95" i="6"/>
  <c r="E62" i="6"/>
  <c r="B66" i="6"/>
  <c r="D66" i="6"/>
  <c r="E294" i="6"/>
  <c r="C294" i="6"/>
  <c r="B294" i="6"/>
  <c r="E265" i="6"/>
  <c r="D207" i="6"/>
  <c r="C207" i="6"/>
  <c r="E178" i="6"/>
  <c r="D178" i="6"/>
  <c r="C91" i="6"/>
  <c r="B62" i="6"/>
  <c r="C62" i="6"/>
  <c r="D294" i="6"/>
  <c r="D309" i="6"/>
  <c r="E303" i="6"/>
  <c r="E298" i="6"/>
  <c r="C298" i="6"/>
  <c r="B309" i="6"/>
  <c r="C309" i="6"/>
  <c r="D303" i="6"/>
  <c r="D298" i="6"/>
  <c r="B303" i="6"/>
  <c r="D274" i="6"/>
  <c r="D280" i="6"/>
  <c r="C265" i="6"/>
  <c r="D265" i="6"/>
  <c r="B265" i="6"/>
  <c r="B274" i="6"/>
  <c r="C269" i="6"/>
  <c r="E240" i="6"/>
  <c r="C251" i="6"/>
  <c r="D236" i="6"/>
  <c r="E211" i="6"/>
  <c r="D222" i="6"/>
  <c r="E222" i="6"/>
  <c r="B182" i="6"/>
  <c r="C182" i="6"/>
  <c r="C193" i="6"/>
  <c r="D182" i="6"/>
  <c r="D193" i="6"/>
  <c r="B158" i="6"/>
  <c r="D164" i="6"/>
  <c r="C158" i="6"/>
  <c r="E158" i="6"/>
  <c r="B149" i="6"/>
  <c r="B164" i="6"/>
  <c r="C135" i="6"/>
  <c r="B129" i="6"/>
  <c r="D135" i="6"/>
  <c r="B100" i="6"/>
  <c r="D91" i="6"/>
  <c r="D100" i="6"/>
  <c r="C95" i="6"/>
  <c r="D95" i="6"/>
  <c r="C77" i="6"/>
  <c r="D71" i="6"/>
  <c r="E77" i="6"/>
  <c r="E71" i="6"/>
  <c r="D77" i="6"/>
  <c r="B71" i="6"/>
  <c r="D62" i="6"/>
  <c r="E66" i="6"/>
  <c r="B77" i="6"/>
  <c r="C66" i="6"/>
  <c r="C71" i="6"/>
  <c r="B38" i="6"/>
  <c r="B269" i="6"/>
  <c r="B216" i="6"/>
  <c r="C216" i="6"/>
  <c r="E216" i="6"/>
  <c r="D187" i="6"/>
  <c r="E187" i="6"/>
  <c r="C187" i="6"/>
  <c r="D153" i="6"/>
  <c r="C153" i="6"/>
  <c r="C30" i="6"/>
  <c r="B30" i="6"/>
  <c r="B40" i="6"/>
  <c r="C39" i="6"/>
  <c r="C46" i="6"/>
  <c r="B44" i="6"/>
  <c r="D50" i="6"/>
  <c r="E38" i="6"/>
  <c r="E34" i="6"/>
  <c r="B34" i="6"/>
  <c r="E45" i="6"/>
  <c r="C40" i="6"/>
  <c r="C49" i="6"/>
  <c r="C54" i="6"/>
  <c r="C53" i="6" s="1"/>
  <c r="E43" i="6"/>
  <c r="C38" i="6"/>
  <c r="E51" i="6"/>
  <c r="E35" i="6"/>
  <c r="C43" i="6"/>
  <c r="C44" i="6"/>
  <c r="B50" i="6"/>
  <c r="E39" i="6"/>
  <c r="C50" i="6"/>
  <c r="E49" i="6"/>
  <c r="D34" i="6"/>
  <c r="D40" i="6"/>
  <c r="D44" i="6"/>
  <c r="D46" i="6"/>
  <c r="D54" i="6"/>
  <c r="D53" i="6" s="1"/>
  <c r="E40" i="6"/>
  <c r="E44" i="6"/>
  <c r="E46" i="6"/>
  <c r="E50" i="6"/>
  <c r="E54" i="6"/>
  <c r="E53" i="6" s="1"/>
  <c r="C34" i="6"/>
  <c r="D38" i="6"/>
  <c r="B35" i="6"/>
  <c r="B39" i="6"/>
  <c r="B43" i="6"/>
  <c r="B45" i="6"/>
  <c r="B49" i="6"/>
  <c r="B51" i="6"/>
  <c r="C35" i="6"/>
  <c r="C51" i="6"/>
  <c r="D35" i="6"/>
  <c r="D39" i="6"/>
  <c r="D43" i="6"/>
  <c r="D45" i="6"/>
  <c r="D49" i="6"/>
  <c r="D51" i="6"/>
  <c r="C45" i="6"/>
  <c r="B46" i="6"/>
  <c r="C8" i="6"/>
  <c r="E17" i="6"/>
  <c r="E7" i="6"/>
  <c r="E15" i="6"/>
  <c r="E22" i="6"/>
  <c r="E16" i="6"/>
  <c r="D27" i="6"/>
  <c r="C15" i="6"/>
  <c r="E27" i="6"/>
  <c r="D15" i="6"/>
  <c r="B22" i="6"/>
  <c r="B23" i="6"/>
  <c r="C22" i="6"/>
  <c r="D22" i="6"/>
  <c r="C27" i="6"/>
  <c r="E8" i="6"/>
  <c r="D8" i="6"/>
  <c r="E12" i="6"/>
  <c r="C11" i="6"/>
  <c r="B10" i="6"/>
  <c r="E20" i="6"/>
  <c r="E21" i="6"/>
  <c r="C21" i="6"/>
  <c r="D21" i="6"/>
  <c r="B21" i="6"/>
  <c r="E24" i="6"/>
  <c r="B24" i="6"/>
  <c r="D24" i="6"/>
  <c r="C24" i="6"/>
  <c r="E28" i="6"/>
  <c r="B28" i="6"/>
  <c r="C28" i="6"/>
  <c r="D28" i="6"/>
  <c r="C23" i="6"/>
  <c r="E23" i="6"/>
  <c r="D23" i="6"/>
  <c r="C6" i="6"/>
  <c r="B8" i="6"/>
  <c r="B11" i="6"/>
  <c r="B15" i="6"/>
  <c r="B17" i="6"/>
  <c r="C17" i="6"/>
  <c r="D17" i="6"/>
  <c r="E11" i="6"/>
  <c r="D11" i="6"/>
  <c r="B7" i="6"/>
  <c r="D10" i="6"/>
  <c r="B12" i="6"/>
  <c r="B16" i="6"/>
  <c r="B20" i="6"/>
  <c r="C7" i="6"/>
  <c r="E10" i="6"/>
  <c r="C12" i="6"/>
  <c r="C16" i="6"/>
  <c r="C20" i="6"/>
  <c r="D7" i="6"/>
  <c r="C10" i="6"/>
  <c r="D12" i="6"/>
  <c r="D16" i="6"/>
  <c r="D20" i="6"/>
  <c r="B6" i="6"/>
  <c r="D6" i="6"/>
  <c r="E6" i="6"/>
  <c r="E33" i="6" l="1"/>
  <c r="E42" i="6"/>
  <c r="B37" i="6"/>
  <c r="C37" i="6"/>
  <c r="C48" i="6"/>
  <c r="C42" i="6"/>
  <c r="E37" i="6"/>
  <c r="E48" i="6"/>
  <c r="B33" i="6"/>
  <c r="C33" i="6"/>
  <c r="D48" i="6"/>
  <c r="D33" i="6"/>
  <c r="B42" i="6"/>
  <c r="B48" i="6"/>
  <c r="D42" i="6"/>
  <c r="D37" i="6"/>
  <c r="E26" i="6"/>
  <c r="D26" i="6"/>
  <c r="B26" i="6"/>
  <c r="E14" i="6"/>
  <c r="C26" i="6"/>
  <c r="D14" i="6"/>
  <c r="E19" i="6"/>
  <c r="B19" i="6"/>
  <c r="C19" i="6"/>
  <c r="D19" i="6"/>
  <c r="C14" i="6"/>
  <c r="B14" i="6"/>
</calcChain>
</file>

<file path=xl/sharedStrings.xml><?xml version="1.0" encoding="utf-8"?>
<sst xmlns="http://schemas.openxmlformats.org/spreadsheetml/2006/main" count="7261" uniqueCount="807">
  <si>
    <t>Narrative – Snapshot – Module 1</t>
  </si>
  <si>
    <t>The objective of this narrative sheet is to collect contextual information, namely information on the latest developments and on the ongoing statistical reforms in your country. This information aims at completing and enriching the assessment that is made through the Snapshot tool. It will help contextualizing the picture that is given by the Snapshot tool for the specific period under review.</t>
  </si>
  <si>
    <t>Backward looking - Latest developments</t>
  </si>
  <si>
    <t xml:space="preserve">[Could you please report on the most significant changes that occurred over the last 2 years within the NSI and/or the NSS? </t>
  </si>
  <si>
    <t>Kindly focus only on the NSI/NSS overall changes that may have concerned the recent evolution of:</t>
  </si>
  <si>
    <t>Forward looking - Ongoing reforms and developments to come</t>
  </si>
  <si>
    <t>Ongoing/expected support</t>
  </si>
  <si>
    <t>[Could you please report on the main ongoing reforms that are currently implemented at the level of the NSI or of the NSS and the main changes/evolution expected?
Kindly focus your report on the topics listed above – backward looking]</t>
  </si>
  <si>
    <t>Name of partner</t>
  </si>
  <si>
    <t>Objective of the support provided</t>
  </si>
  <si>
    <t>Main activities planned</t>
  </si>
  <si>
    <t>Duration of the support</t>
  </si>
  <si>
    <t>Kind of support</t>
  </si>
  <si>
    <t>[Kindly duplicate the table as many times as necessary]</t>
  </si>
  <si>
    <t>Other useful information</t>
  </si>
  <si>
    <t>Please give Links to :</t>
  </si>
  <si>
    <t>Please present some global indicators for statistical capacity and SDGs from:</t>
  </si>
  <si>
    <t>https://unstats.un.org/sdgs/dataportal</t>
  </si>
  <si>
    <t>Statistical law
National statistical strategy</t>
  </si>
  <si>
    <t>Filling mode of the Snapshot tool</t>
  </si>
  <si>
    <t>Responsible person</t>
  </si>
  <si>
    <t>[Please specify name and contact]</t>
  </si>
  <si>
    <t>When?</t>
  </si>
  <si>
    <t>[Please specify date/period of the assessment]</t>
  </si>
  <si>
    <t xml:space="preserve">How was it done? </t>
  </si>
  <si>
    <t>[Please specify the process followed: filled in by one person, contacts with sectors and partners, internal working group(s) within the NSI, working group(s) involving the whole NSS …]</t>
  </si>
  <si>
    <t>Context</t>
  </si>
  <si>
    <t>[Please specify in which context the exercise was carried out: driven by the management of the NSI, regular national exercise, regional exercise, donor led exercise …]</t>
  </si>
  <si>
    <t>The 'Snapshot' tool is a product developed by the European Commission and made available for stakeholders. Please acknowledge development by the European Commission when re-using this tool. The European Commission is not responsible of the results derived from the re-use of the 'Snapshot' tool, including the dissemination of information.</t>
  </si>
  <si>
    <t>Module 1 - Assessment of the NSS (National Statistical System)</t>
  </si>
  <si>
    <t>Theme 1: Country strategy for statistics</t>
  </si>
  <si>
    <t>Q1: Statistical development as part of the national development policy</t>
  </si>
  <si>
    <t>Detailed questions</t>
  </si>
  <si>
    <t>Guiding notes</t>
  </si>
  <si>
    <t>Identified sources</t>
  </si>
  <si>
    <t>1.1.1</t>
  </si>
  <si>
    <t>Are statistics used in the development, implementation and monitoring of national policy documents?</t>
  </si>
  <si>
    <t>Yes, most often</t>
  </si>
  <si>
    <t>At some occasions</t>
  </si>
  <si>
    <t>No</t>
  </si>
  <si>
    <t>No information available</t>
  </si>
  <si>
    <t>Official statements, Government decisions, National Budget, NSDS, National policy documents (SRPC), Reports in the media</t>
  </si>
  <si>
    <t>1.1.2</t>
  </si>
  <si>
    <t>Was statistical development considered specifically in these policy documents?</t>
  </si>
  <si>
    <t>Yes</t>
  </si>
  <si>
    <t>Only partially</t>
  </si>
  <si>
    <t> Interviews of managers in the NSI and other bodies involved in the production of policy documents</t>
  </si>
  <si>
    <t>1.1.3</t>
  </si>
  <si>
    <t xml:space="preserve">Are there events organised by NSI/NSS to promote statistics? </t>
  </si>
  <si>
    <t>Briefly describe the main events that have been organised by the NSI/NSS during the last year to promote statistics. "Regularly" means that each event described is organised at least every two years. This can take different forms, from a press conference to a series of events over a few days. In most countries, statistics days or statistical weeks are key promotion events. They may concern changes in statistical principles and/or developments in methodologies and practices. Use the Remarks column to detail the way these events are organised.</t>
  </si>
  <si>
    <t>Yes, many and regular</t>
  </si>
  <si>
    <t>Some, irregular</t>
  </si>
  <si>
    <t>Never</t>
  </si>
  <si>
    <t> Preparatory documents, minutes of meetings</t>
  </si>
  <si>
    <t>1.1.4</t>
  </si>
  <si>
    <t>Were there consultations with international partners on challenges and/or development of the NSS in the last two years?</t>
  </si>
  <si>
    <t xml:space="preserve"> “Regularly” means that there is at least a consultation with the donors once a year. In some countries “donor’s support groups” have been set up that meet on regular basis to discuss the latest developments in the NSS and discuss the financing of statistical work. Preferably: give dates and references on the international partners involved.</t>
  </si>
  <si>
    <t>Yes, regularly</t>
  </si>
  <si>
    <t>Some, not regularly</t>
  </si>
  <si>
    <t>Not at all</t>
  </si>
  <si>
    <t>Q2: Status of the design and implementation of the NSDS or other type of statistical strategy/plan</t>
  </si>
  <si>
    <t>1.2.1</t>
  </si>
  <si>
    <t xml:space="preserve">Is there a current National Strategy for the Development of Statistics (NSDS) or similar plan or strategy for developing the NSS? </t>
  </si>
  <si>
    <t>Plan/Strategy but not totally in line with PARIS21 guidelines or recently expired</t>
  </si>
  <si>
    <t>1.2.2</t>
  </si>
  <si>
    <t>Was an assessment of capacities and users’ needs (yes or no to both) made as part of the preparatory work for the NSDS?</t>
  </si>
  <si>
    <t>Yes, but only partially</t>
  </si>
  <si>
    <t>1.2.3</t>
  </si>
  <si>
    <t>Does the NSDS provide detailed work programme for the next few years?</t>
  </si>
  <si>
    <t>The aim of this question is to assess the operationality of the NSDS/statistical strategy. The objectives should be translated into yearly work plans that are implemented within the NSS. Each annual work plan should give information on the activities that are planned to be executed, the expected results and the timeframe.</t>
  </si>
  <si>
    <t>Partially, only broad monitoring and no discussion within NSI/NSS</t>
  </si>
  <si>
    <t>1.2.4</t>
  </si>
  <si>
    <t>Is there a system in place to monitor the implementation of your NSDS?</t>
  </si>
  <si>
    <t>Briefly describe the system if/when it exists and confirm that the system in place is in line with the plan. Was it effective in identifying delays and/or difficulties in the NSDS implementation? Were the results of the monitoring tool discussed among the NSDS stakeholders?</t>
  </si>
  <si>
    <t>Yes, in line with the plan</t>
  </si>
  <si>
    <t>One year or less behind schedule</t>
  </si>
  <si>
    <t>More than one year behind schedule</t>
  </si>
  <si>
    <t>1.2.5</t>
  </si>
  <si>
    <t>Are there coordination mechanisms in the NSDS for the stakeholders?</t>
  </si>
  <si>
    <t>Coordination can be organised through a donor support group and/or facilitated by the national government (NSI and other authorities). Statistical working groups established to prepare the NSDS may continue meeting to follow up implementation of the strategy. The assessment should also address the operationality of the working group(s).</t>
  </si>
  <si>
    <t>Operational working group(s)</t>
  </si>
  <si>
    <t>Lack of operationality of the working group(s)</t>
  </si>
  <si>
    <t>No working group(s)</t>
  </si>
  <si>
    <t>Theme 2: Organisation of the NSS</t>
  </si>
  <si>
    <t>Q1: The Statistical Law/Statistics Act and main principles for official statistics</t>
  </si>
  <si>
    <t>2.1.1</t>
  </si>
  <si>
    <t>Is there a statistical law compliant with the UN Fundamental Principles of Official Statistics?</t>
  </si>
  <si>
    <t>Yes, based on all the principles of the UNFPOS</t>
  </si>
  <si>
    <t xml:space="preserve"> Yes, but not based on all the principles of the UNFPOS</t>
  </si>
  <si>
    <t>Statistical law, statistical codes of practice, interviews with NSI</t>
  </si>
  <si>
    <t>2.1.2</t>
  </si>
  <si>
    <t>Is professional independence inscribed in the statistical law?</t>
  </si>
  <si>
    <t>Check whether the principle of professional independence is in the statistical law. At the level of application, check if decisions from the statistical agency are taken according to strictly professional considerations. This may concern decisions regarding the production and dissemination of data but also the organization, the management and leadership of the NSO. If the principle is not fully applied in practice, please specify circumstances.</t>
  </si>
  <si>
    <t>Principle in the law and applied in practice</t>
  </si>
  <si>
    <t>Principle in the law but not always applied in practice</t>
  </si>
  <si>
    <t>Principle not in the law or not applied</t>
  </si>
  <si>
    <t>2.1.3</t>
  </si>
  <si>
    <t>Is the mandate to collect information for the production and dissemination of official statistics specified in law?</t>
  </si>
  <si>
    <t xml:space="preserve">The NSI's (or other statistical body's) mandate to collect and disseminate statistics is key to its authority and for the NSI’s possibilities to produce relevant and objective statistics.  </t>
  </si>
  <si>
    <t>Yes, the mandate is clearly stated</t>
  </si>
  <si>
    <t>Yes, but mandate not entirely clear</t>
  </si>
  <si>
    <t>2.1.4</t>
  </si>
  <si>
    <t>Is the obligation to reply to a survey stipulated in the statistical law?</t>
  </si>
  <si>
    <t>The respondents' obligation to reply truthfully to official surveys is critical for accurate and reliable official statistics. However, this may not be applied in practice. Please specify if and how such an obligation is applied and followed through.</t>
  </si>
  <si>
    <t>Yes, but not always applied in practice</t>
  </si>
  <si>
    <t>2.1.5</t>
  </si>
  <si>
    <t>Is statistical confidentiality guaranteed by law and in practice?</t>
  </si>
  <si>
    <t>Check whether confidentiality of information is guaranteed by the statistical law. In practice, look if there are procedures in place that guarantee the security and integrity of the data.</t>
  </si>
  <si>
    <t>Both in law and in practice</t>
  </si>
  <si>
    <t>In law but no adequate procedures in practice or reversely not in law but guaranteed in practice</t>
  </si>
  <si>
    <t>Neither in law or in practice</t>
  </si>
  <si>
    <t>2.1.6</t>
  </si>
  <si>
    <t>How is the access to microdata organised within the NSS?</t>
  </si>
  <si>
    <t>Check first whether a consideration has been given to this issue in the statistical law. Then, explore through some examples how this issue is dealt with in practice.</t>
  </si>
  <si>
    <t>Q2: Organisation and coordination of the NSS</t>
  </si>
  <si>
    <t>2.2.1</t>
  </si>
  <si>
    <t>Is there a clear division of responsibilities among different data producers within the NSS?</t>
  </si>
  <si>
    <t xml:space="preserve">Ideally, this is laid down in the Statistical Law, but might also be regulated by Memoranda of Understanding, Interservice Agreements or similar. The coordinating authority may be e.g. the NSI, a Statistical Council, a central Ministry (Finance or Planning). </t>
  </si>
  <si>
    <t>Yes, clear division of responsibilities within the NSS</t>
  </si>
  <si>
    <t>Some or limited</t>
  </si>
  <si>
    <t>Statistical law, Interviews with NSI and/or national statistical council</t>
  </si>
  <si>
    <t>2.2.2</t>
  </si>
  <si>
    <t>Are statistical activities effectively coordinated?</t>
  </si>
  <si>
    <r>
      <t xml:space="preserve">It is important that there is only </t>
    </r>
    <r>
      <rPr>
        <i/>
        <sz val="9"/>
        <color theme="1"/>
        <rFont val="Arial"/>
        <family val="2"/>
      </rPr>
      <t>one</t>
    </r>
    <r>
      <rPr>
        <sz val="9"/>
        <color theme="1"/>
        <rFont val="Arial"/>
        <family val="2"/>
      </rPr>
      <t xml:space="preserve"> coordination body in the NSS. It is recommended that this is the role of the NSI (as is often the case) or of a coordination council (NSC) where the NSI acts as the secretariat.</t>
    </r>
  </si>
  <si>
    <t xml:space="preserve">Yes, there is effective coordination with one coordination body </t>
  </si>
  <si>
    <t xml:space="preserve">There is limited coordination and/or absence of leadership </t>
  </si>
  <si>
    <t>No leading and coordinating structure</t>
  </si>
  <si>
    <t>2.2.3</t>
  </si>
  <si>
    <t>Is there a specific entity that promotes the application of standard concepts, definitions, classifications?</t>
  </si>
  <si>
    <t>This will normally be a “methodology division” in the NSI or a statistical scientific council.</t>
  </si>
  <si>
    <t>Yes, but with limited authority</t>
  </si>
  <si>
    <t>2.2.4</t>
  </si>
  <si>
    <t>Does the NSI have unrestricted access to data from ministries or government institutions?</t>
  </si>
  <si>
    <t>Partially</t>
  </si>
  <si>
    <t>2.2.5</t>
  </si>
  <si>
    <t>Are there legal and/or administrative guarantees to the impartial exercise of the function of the Head of the NSI?</t>
  </si>
  <si>
    <t>The requirements for the function of Head of the NSI should be clearly set in a legal or administrative document and address several issues: among them the profile of the post, the mandate, the duration of the mandate, the level of the person who appoints the head of the statistical services (this is important as it establishes his/her authority vis-à-vis the other administrative services), the procedure for appointment (open competition, evaluation) as well as for removal (demission, retirement, …). These are important indications of the level of the professional independence of the NSI. A combination of factors should thus be considered to apply a relevant color code.</t>
  </si>
  <si>
    <t>Several positive factors</t>
  </si>
  <si>
    <t>Only few positive factors</t>
  </si>
  <si>
    <t>No positive factor</t>
  </si>
  <si>
    <t> Code of practice</t>
  </si>
  <si>
    <t>2.2.6</t>
  </si>
  <si>
    <t>Is the NSI consulted before a new questionnaire is implemented by a ministry/government agency for administrative or statistical purposes and/or a new information system/database?</t>
  </si>
  <si>
    <t>Yes, always</t>
  </si>
  <si>
    <t>Yes, sometimes</t>
  </si>
  <si>
    <t>No, never</t>
  </si>
  <si>
    <t>2.2.7</t>
  </si>
  <si>
    <t>Does the NSI consult relevant administrations before introducing new statistical classifications?</t>
  </si>
  <si>
    <t>The Statistical Law may require the NSI to consult other producers of official statistics on this issue, but such consultations might also be carried out through the coordination procedures of the NSS. This is rather important with in line ministries and other government agencies as they will be the ones who will have to adopt and apply the new classifications.</t>
  </si>
  <si>
    <t>2.2.8</t>
  </si>
  <si>
    <t>Is the participation in the main coordination body of the NSS opened to non-government actors?</t>
  </si>
  <si>
    <t>Coordination should be considered globally, encompassing issues related to data gathering (methods, norms, practices), data production (indicators and series), data dissemination and data analysis. Ideal composition: NSI, other government offices and agencies that are producers or users of official statistics, civil society (media, trade unions…), academics and researchers, representatives from the private sector.</t>
  </si>
  <si>
    <t>Covering most of the actors mentioned</t>
  </si>
  <si>
    <t>Yes, but only to a limited number of representatives from the other sectors (private, academic/research community)</t>
  </si>
  <si>
    <t> Only government institutions</t>
  </si>
  <si>
    <t> No information available</t>
  </si>
  <si>
    <t>Theme 3: Adequacy of resources</t>
  </si>
  <si>
    <t xml:space="preserve">Q1: Personnel </t>
  </si>
  <si>
    <t>3.1.1</t>
  </si>
  <si>
    <t>What percentage of the staff (excluding field staff) are university graduates?</t>
  </si>
  <si>
    <t>Between 30 and 50%</t>
  </si>
  <si>
    <t>Questionnaire to the NSI, interviews with the NSI and other producers of official statistics.</t>
  </si>
  <si>
    <t>3.1.2</t>
  </si>
  <si>
    <t>Is there a human resource management (HRM) policy in place for the NSI?</t>
  </si>
  <si>
    <t>3.1.3</t>
  </si>
  <si>
    <t xml:space="preserve">Does the NSI have an effective training plan for its staff? </t>
  </si>
  <si>
    <t>Yes, an effective plan</t>
  </si>
  <si>
    <t>3.1.4</t>
  </si>
  <si>
    <t>Does the NSI organise training sessions in statistics for other producers of official statistics?</t>
  </si>
  <si>
    <t xml:space="preserve">A benchmark could be that statistical training is arranged for other national producers (i.e. line Ministries) of official statistics at least once every year.  </t>
  </si>
  <si>
    <t>Yes, on a regular basis</t>
  </si>
  <si>
    <t>Irregularly</t>
  </si>
  <si>
    <t>Q2: Equipment</t>
  </si>
  <si>
    <t>3.2.1</t>
  </si>
  <si>
    <t>What proportion of the staff (excluding field staff) is equipped with a modern computer?</t>
  </si>
  <si>
    <t>The term "modern" refers to computers of less than 5 years that can operate the necessary software (i.e., for data processing). The necessary software should include the necessary tools to carry out the statistical work to which staff is allocated.</t>
  </si>
  <si>
    <t>At least 80%</t>
  </si>
  <si>
    <t>Between 60 and 80%</t>
  </si>
  <si>
    <t>Less than 60%</t>
  </si>
  <si>
    <t xml:space="preserve">Questionnaire to the NSI </t>
  </si>
  <si>
    <t>3.2.2</t>
  </si>
  <si>
    <t>What proportion of the staff (excluding field staff) has direct access to a permanent and secured internet connection at the office?</t>
  </si>
  <si>
    <t>3.2.3</t>
  </si>
  <si>
    <t>Has the NSI developed an adequate IT policy?</t>
  </si>
  <si>
    <t>Yes, but outdated</t>
  </si>
  <si>
    <t>Q3: Financing</t>
  </si>
  <si>
    <t>3.3.1</t>
  </si>
  <si>
    <t>What proportion of the total NSI ordinary budget (donor funding included) is financed by the Government?</t>
  </si>
  <si>
    <t>In answering this question, please do not refer to the currently planned budget but to the executed one for the last two years for which this information is available. This information is used to assess the stability of national financing of statistics, as well as the dependence of statistics on donor funding. The NSI should be able to run its basic and strategic operations (for the production of National accounts, price and external trade statistics, poverty indicators to cite only these important ones) alone and without being dependent from another source of funding.</t>
  </si>
  <si>
    <t>Between 70 and 100%</t>
  </si>
  <si>
    <t>Less than 70%</t>
  </si>
  <si>
    <t>PARIS21 PRESS report, national budget, NSI budget, questionnaire to the NSI, interviews with NSI, Ministry of Finance, etc.</t>
  </si>
  <si>
    <t>3.3.2</t>
  </si>
  <si>
    <t>Are the resources needed to fully implement the annual statistical plan clearly identified and all mobilised in time?</t>
  </si>
  <si>
    <t>3.3.3</t>
  </si>
  <si>
    <t>To what extent is the NSI budget planned for statistics actually spent?</t>
  </si>
  <si>
    <t>In answering this question, please refer to the last two years for which this information is available. This is to assess the level of budget execution of the NSI. This reflects the quality of the budgeting and planning processes. If this information is also available for the NSS as a whole, please add it in the column “Remarks”.</t>
  </si>
  <si>
    <t>95% spent</t>
  </si>
  <si>
    <t>Between 70 and 95% spent</t>
  </si>
  <si>
    <t>Less than 70% spent</t>
  </si>
  <si>
    <t>3.3.4</t>
  </si>
  <si>
    <t>Does the NSI systematically estimate the cost of producing its statistics?</t>
  </si>
  <si>
    <t xml:space="preserve">Even if public statistics are generally made available freely, knowing how much costs the production of each of them may help the NSI (and other statistical bodies) to prepare and to submit relevant budget demands to the national authorities and precise requests for external funding. </t>
  </si>
  <si>
    <t>Only for some products and irregularly</t>
  </si>
  <si>
    <t>Theme 4: Determinants of the data quality</t>
  </si>
  <si>
    <t>Q1: Quality commitment</t>
  </si>
  <si>
    <t>4.1.1</t>
  </si>
  <si>
    <t>Is the quality of the different stages in the statistical production process regularly monitored?</t>
  </si>
  <si>
    <t>This is important both to improve the quality of the statistics and to increase the stability and efficiency of operations. Please specify the way this monitoring is handled. Make specific reference to the use of international quality framework (UN NQAF, GSBPM …) and to the monitoring of the implementation of regional or national codes of practices. Regularly should be understood as annually.</t>
  </si>
  <si>
    <t>Not regularly</t>
  </si>
  <si>
    <t xml:space="preserve">NSI </t>
  </si>
  <si>
    <t>4.1.2</t>
  </si>
  <si>
    <t>Do NSI/NSS staff rely on internal handbooks / guidelines / recommendations for the statistical production processes?</t>
  </si>
  <si>
    <t>4.1.3</t>
  </si>
  <si>
    <t xml:space="preserve">Is it clear who is responsible for monitoring quality in operations and processes? </t>
  </si>
  <si>
    <t xml:space="preserve">The concern for quality must be permanent in an NSI, not only to check the reliability of statistical outputs, methods and practices but also to follow progress made in this area regionally and internationally as to propose improvements. The existence of a department (or of an officer) in charge of quality monitoring and the understanding of its mandate should be clear for all NSI staff but also for the personnel working on statistics in other government structures. </t>
  </si>
  <si>
    <t>Yes, an organisational unit or function</t>
  </si>
  <si>
    <t>Yes, an officer</t>
  </si>
  <si>
    <t>4.1.4</t>
  </si>
  <si>
    <t>Are all statistical processes (questionnaire design, collection systems for administrative data and other, processing procedures, etc.) tested before implementation?</t>
  </si>
  <si>
    <t>Yes, systematically</t>
  </si>
  <si>
    <t>Yes, but only some</t>
  </si>
  <si>
    <t>4.1.5</t>
  </si>
  <si>
    <t>Are data checked and compared with data from other sources and through time?</t>
  </si>
  <si>
    <t xml:space="preserve">The sources used to produce statistical data are increasingly diverse. This allows comparing data that originate from different sources and that may bring different perspectives together, thus building a better understanding of the phenomenon that is under review. Comparing data through time may help identifying inconsistencies of the data series. </t>
  </si>
  <si>
    <t>Yes, systematically (between sources and over time)</t>
  </si>
  <si>
    <t>4.1.6</t>
  </si>
  <si>
    <t xml:space="preserve">Does the metadata available to users include information about the sampling and non-sampling errors? </t>
  </si>
  <si>
    <t>Non-sampling error refers to an error that arises from the result of data collection, which causes the data to differ from the true values. It is different from sampling error, which relates to any difference between the sample values and the universal values that may result from a limited sampling size. Both errors when/if identified should be explained in a transparent way to the users.</t>
  </si>
  <si>
    <t>Yes, but not entirely</t>
  </si>
  <si>
    <t>Non information available</t>
  </si>
  <si>
    <t>Q2: Impartiality</t>
  </si>
  <si>
    <t>4.2.1</t>
  </si>
  <si>
    <t xml:space="preserve">Is objectivity of official statistics a central value for the NSI/NSS? </t>
  </si>
  <si>
    <t xml:space="preserve">Yes, objectivity is a principle in the statistical law and the NSI/NSS and reflected in practice  </t>
  </si>
  <si>
    <t>Objectivity is a principle in the statistical law but its practical applications has some weaknesses</t>
  </si>
  <si>
    <t>No to both questions</t>
  </si>
  <si>
    <t>Media, questionnaire, interviews</t>
  </si>
  <si>
    <t>4.2.2</t>
  </si>
  <si>
    <t>Is there a procedure in place to record information about errors that are discovered in published data?</t>
  </si>
  <si>
    <t xml:space="preserve">The question focuses on corrections of errors, not on revisions of estimates or revisions due to methodological changes. Errors in the data can occur for a range of different reasons. To keep trust in the objectivity of the statistics, clear procedures should be in place on how to handle errors. </t>
  </si>
  <si>
    <t>Yes, but not applied systematically</t>
  </si>
  <si>
    <t> NSI documents</t>
  </si>
  <si>
    <t>4.2.3</t>
  </si>
  <si>
    <t>Is there a revision policy in place at the NSI to explain and discuss impacts of methodological changes?</t>
  </si>
  <si>
    <t xml:space="preserve">Yes, covering all changes </t>
  </si>
  <si>
    <t xml:space="preserve">Yes, but only for some changes </t>
  </si>
  <si>
    <t>4.2.4</t>
  </si>
  <si>
    <t>Is there a policy in place that states that data sources and statistical techniques are selected by statistical considerations only?</t>
  </si>
  <si>
    <t>Ideally, the principle of sources and statistical methods being selected purely on statistical considerations should be covered by the Statistical Law or a Code of Practice. In some cases, the practices are in line with this principle although there is no reference in the law. In that case, select the orange colour code "No formal policy, but principle followed in practice".</t>
  </si>
  <si>
    <t>No formal policy, but principle followed in practice</t>
  </si>
  <si>
    <t xml:space="preserve">No </t>
  </si>
  <si>
    <t xml:space="preserve">Q3: Objectivity </t>
  </si>
  <si>
    <t>4.3.1</t>
  </si>
  <si>
    <t>Is information on the methods and procedures used available as a rule on the NSI website?</t>
  </si>
  <si>
    <t>This allows assessing to what extent statistics are produced according to scientific principles and international methods and recommendations, without political interference.</t>
  </si>
  <si>
    <t>For all outputs</t>
  </si>
  <si>
    <t>For most of the outputs</t>
  </si>
  <si>
    <t>For none</t>
  </si>
  <si>
    <t>4.3.2</t>
  </si>
  <si>
    <t>Is a release calendar (comprising main statistical outputs) published in advance?</t>
  </si>
  <si>
    <t>This is an indication that all users get access to the statistics at the same time and are informed of the publication date in advance.</t>
  </si>
  <si>
    <t>Yes, covering all main outputs</t>
  </si>
  <si>
    <t>Yes, but partial coverage</t>
  </si>
  <si>
    <t>4.3.3</t>
  </si>
  <si>
    <t>Are there procedures in place to ensure objectivity in the content of statistical releases, statements made in press conferences and similar related events?</t>
  </si>
  <si>
    <t xml:space="preserve">Such procedures are a safeguard against political influence on the presentation and analysis of the official statistics. However, if such procedures exist, it must be critically assessed whether they are operative. </t>
  </si>
  <si>
    <t xml:space="preserve">Yes </t>
  </si>
  <si>
    <t>Yes, but not operational</t>
  </si>
  <si>
    <t>NSI documents </t>
  </si>
  <si>
    <t xml:space="preserve">Q4: Sound methodology </t>
  </si>
  <si>
    <t>4.4.1</t>
  </si>
  <si>
    <t>Do NSI staff actively participate on research and cooperation on statistical issues?</t>
  </si>
  <si>
    <t>Refer to research work by staff, to the access the staff has to research at national, regional and international levels, to the participation of the NSI and its staff in working groups or task forces at national, regional and international levels. The participation in research is not limited to publications, and it may take different forms.</t>
  </si>
  <si>
    <t>Active participation, with interactions with research at different levels</t>
  </si>
  <si>
    <t>Moderately active, with some interactions or limited to only some domains</t>
  </si>
  <si>
    <t>Inactive, with no interaction</t>
  </si>
  <si>
    <t>4.4.2</t>
  </si>
  <si>
    <t>Is the burden put on respondents considered for each survey and investigation carried out by the NSI?</t>
  </si>
  <si>
    <t>This is an important concern for statisticians who want to minimize the factors affecting the response rate to surveys and questionnaires and thus the quality of the data collected. The issue is not only linked to the time it takes to fill in a questionnaire but also to the complexity of the questions asked. Additional consideration should be given to avoiding asking for information that can be gathered from other sources (administrative data for example)</t>
  </si>
  <si>
    <t>Yes, for all operations</t>
  </si>
  <si>
    <t>NSI documents</t>
  </si>
  <si>
    <t>4.4.3</t>
  </si>
  <si>
    <t>Are classification systems in accord with national and internationally accepted standards, guidelines, or good practices?</t>
  </si>
  <si>
    <t>Classifications have been standardized for each sector of statistics and the assessment should encompass the whole statistical production. At the international level, they are managed by UNSD. They often allow flexibility to adjust international standards to country specificities. Nationally, it is important that all the producers of statistics work with the same classifications.</t>
  </si>
  <si>
    <t>Yes, the system largely complies</t>
  </si>
  <si>
    <t>4.4.4</t>
  </si>
  <si>
    <t>Is there a policy for archiving the source data and statistical results?</t>
  </si>
  <si>
    <t>Older data that are still important to the organisation and may be needed for future reference must be archived. The process should be organised, allowing easy accessibility to and retrievability of data. Archiving should concern both data and the attached metadata.</t>
  </si>
  <si>
    <t>Yes, the policy exists and is applied</t>
  </si>
  <si>
    <t>Yes, but the policy is only partially applied</t>
  </si>
  <si>
    <t>Q5: Accuracy and timeliness</t>
  </si>
  <si>
    <t>4.5.1</t>
  </si>
  <si>
    <t>Do available data sources provide an adequate basis to compile statistics?</t>
  </si>
  <si>
    <t xml:space="preserve">There are no widely accepted standards in this area and the answer should build on different aspects of the available sources: their coverage, their quality and reliability, their timeliness …  </t>
  </si>
  <si>
    <t>Yes, fully</t>
  </si>
  <si>
    <t>4.5.2</t>
  </si>
  <si>
    <t>Do periodicity and timeliness follow a dissemination plan?</t>
  </si>
  <si>
    <t>There are standards in this area that should be looked at before answering. If the country participates in the GDDS and/or the SDDS, this information is already available and can easily be viewed and copied.</t>
  </si>
  <si>
    <t>NSI dissemination documents, SDDS, GDDS</t>
  </si>
  <si>
    <t xml:space="preserve">Theme 5: Relations with users </t>
  </si>
  <si>
    <t>Q1: Relevance</t>
  </si>
  <si>
    <t>5.1.1</t>
  </si>
  <si>
    <t>Are there formal processes in place to consult users about their statistical needs?</t>
  </si>
  <si>
    <t xml:space="preserve">Questionnaire; interviews with NSI, ministries, donors and other potential users. </t>
  </si>
  <si>
    <t>5.1.2</t>
  </si>
  <si>
    <t>Does the NSI have periodic evaluation of your statistical work program to identify emerging needs and lower priorities?</t>
  </si>
  <si>
    <t>The relevance of the data produced by the NSS should be assessed regularly, through user’s surveys or through users’ groups. The development of new statistics should respond to society’s emerging information needs.</t>
  </si>
  <si>
    <t>Yes, there are evaluations but not regular</t>
  </si>
  <si>
    <t>Q2: Accessibility</t>
  </si>
  <si>
    <t>5.2.1</t>
  </si>
  <si>
    <t>Is the usability and the accessibility of the NSI website for different groups of users regularly tested?</t>
  </si>
  <si>
    <t>Such usability testing should allow assessing how easy it is for users to find, to access and to extract the information they seek. This may be carried out by staff or through external expertise or users’ groups.</t>
  </si>
  <si>
    <t>Rarely</t>
  </si>
  <si>
    <t>Questionnaire, Media, Website</t>
  </si>
  <si>
    <t>5.2.2</t>
  </si>
  <si>
    <t>Are the rights of the users to access statistical data in a transparent and non- discriminatory way considered in the functioning of the NSS?</t>
  </si>
  <si>
    <t>These rights may be directly inscribed into the statistical law but they also may be taken into account in the practices of the NSI (data production, dissemination, communication and analysis).</t>
  </si>
  <si>
    <t>Fully taken into account</t>
  </si>
  <si>
    <t>Taken into account in some limited way</t>
  </si>
  <si>
    <t>Not considered</t>
  </si>
  <si>
    <t>5.2.3</t>
  </si>
  <si>
    <t>Is there a tool that allows building tables, graphs or maps using the available data?</t>
  </si>
  <si>
    <t>Such tools increase the usability of the website considerably and can be of great help to users.</t>
  </si>
  <si>
    <t>Yes, several applications available</t>
  </si>
  <si>
    <t>Yes, but limited number of applications</t>
  </si>
  <si>
    <t>NSI Website </t>
  </si>
  <si>
    <t>5.2.4</t>
  </si>
  <si>
    <t>Are statistics presented in a clear and understandable manner?</t>
  </si>
  <si>
    <t>Statistics must be made readable by and understandable to the users. There are various channels of dissemination that must be pertinently used taking into consideration the nature of the data disseminated, the behavior of the main users of the data, the kind of use that will be made of the data.</t>
  </si>
  <si>
    <t>Yes, for an important part of the statistics produced and disseminated</t>
  </si>
  <si>
    <t>NSI publication and dissemination tools</t>
  </si>
  <si>
    <t>5.2.5</t>
  </si>
  <si>
    <t>Is prompt and knowledgeable assistance support service to users available?</t>
  </si>
  <si>
    <t xml:space="preserve">Mention if there is a help desk service (web based, telephone number, dedicated e-mail …) opened to the users or any other tool that may allow the users of statistics to ask question on data and receive answers from specialists. The time necessary to answer to the user is also an important aspect to consider. As a reference, Eurostat user support commits to answer users’ request within 2 days. This is certainly not an achievable goal in all cases and “within a week” could be considered to better adjust to national circumstances. </t>
  </si>
  <si>
    <t xml:space="preserve">Yes, an efficient and diligent service is given within a reasonable time </t>
  </si>
  <si>
    <t>The service exists but not within the time frame</t>
  </si>
  <si>
    <t>NSI website</t>
  </si>
  <si>
    <r>
      <rPr>
        <sz val="11"/>
        <rFont val="Calibri"/>
        <family val="2"/>
        <scheme val="minor"/>
      </rPr>
      <t>[Could please list the support to the NSI or NSS received from the financial and technical partners? In doing so, you could use and/or update information already available under the latest PRESS report of Paris21 on donors’ funding to statistics:</t>
    </r>
    <r>
      <rPr>
        <u/>
        <sz val="11"/>
        <color theme="10"/>
        <rFont val="Calibri"/>
        <family val="2"/>
        <scheme val="minor"/>
      </rPr>
      <t xml:space="preserve"> https://paris21.org/press2021 </t>
    </r>
    <r>
      <rPr>
        <sz val="11"/>
        <rFont val="Calibri"/>
        <family val="2"/>
        <scheme val="minor"/>
      </rPr>
      <t>]</t>
    </r>
  </si>
  <si>
    <t xml:space="preserve">https://statisticalcapacitymonitor.org/indicator/
</t>
  </si>
  <si>
    <t>Situation/Remarks</t>
  </si>
  <si>
    <t>Answer</t>
  </si>
  <si>
    <t>Initial assessment</t>
  </si>
  <si>
    <t>51:153:102</t>
  </si>
  <si>
    <t>255:204:0</t>
  </si>
  <si>
    <t>192:192:192</t>
  </si>
  <si>
    <t>Statistical law
NSI documents</t>
  </si>
  <si>
    <t>Interview with staff
Documents from research institutes and cooperation bodies on statistics</t>
  </si>
  <si>
    <t>Website
Media, questionnaire, interviews</t>
  </si>
  <si>
    <t>Trust in the objectivity of official statistics is essential for their value to users and the media play a key role in this respect. This question focuses on the freedom of the media to criticize statistics and the capacities of the NSI/NSS to deal with criticism. It does not intend to assess whether the criticism by the media has been founded or not. Information on cases where this objectivity has been questioned should be sought in media; as well as the response given by the NSI/NSS to the criticisms. Other sources to consider for answering the question are regional and international assessments made on NSS by the World Bank, the IMF or Open Data Watch. 
Some additional consideration should be given here to the level of openness of the NSI to critics from media, users, or the general public. How ready is the NSI to deal with critics and to answer them in an adequate and professional way.</t>
  </si>
  <si>
    <t>NSI 
Documents</t>
  </si>
  <si>
    <t>This information highlights the predictability and stability of financing for statistics. Funding (and disbursement) modalities have impact on the capacity of the NSI to implement its work (delays, incomplete execution of the work plan…). It also reflects the quality of the budgeting processes. However, the information may be sensitive and difficult to obtain.
Regarding the identification of resources, please specify the sources: public budget, external support, other resources.
Regarding the mobilisation of these resources, please specify questions such as gap between allocation and request, delays in the opening of credits, any other setback.</t>
  </si>
  <si>
    <t xml:space="preserve">This refers to the internet connection provided by the NSI to its staff and not to private connections staff may have from their own means (telephones or flash disc). Cyber security is a central concern to all organisations and particularly for statistical ones dealing with sensitive information. It is crucial that the internet connection of the NSI is entirely secured and that the staff is familiar with basic security protocols. This later aspect could be dealt with in the column “remarks” if relevant.
This is an indication of the NSI's IT maturity, giving staff possibilities to communicate and to acquire and check information online. </t>
  </si>
  <si>
    <t>NSS documents
Interviews with users of microdata</t>
  </si>
  <si>
    <t xml:space="preserve">Preparatory documents for the NSDS,
(NSI, Ministry of Finance, Ministry for Planning, Office of the President or Prime Minister, National Statistical Council) </t>
  </si>
  <si>
    <t>Existence of a specific chapter/section in the policy document dedicated to the development of statistical processes or operations, including their planning and funding.
Participation of the National Statistical Institute (NSI) in the working sessions related to the production of these policy documents.</t>
  </si>
  <si>
    <t>Narrative – Snapshot – Module 2</t>
  </si>
  <si>
    <t>The objective of this narrative sheet is to collect contextual information, namely information on the most recent statistical operations carried out in the sector, the main data and indicators available and future plans to improve data availability and reliability. This information aims at completing and enriching the assessment that is made through the Snapshot tool – Module 2. It will help contextualizing the picture that is given by the Snapshot tool – Module 2 for a specific period.</t>
  </si>
  <si>
    <t>You should have one narrative sheet per sector covered by the snapshot assessment.</t>
  </si>
  <si>
    <t>Module 2 has two parts:</t>
  </si>
  <si>
    <t>Please carefully check the questions below.</t>
  </si>
  <si>
    <t>Which were the main recent statistical operations carried out in the sector?</t>
  </si>
  <si>
    <t xml:space="preserve">Please list below the most recent statistical operations. For example: population and agricultural census, Demographic and Health Survey, Multiple Indicator Cluster Survey, etc. </t>
  </si>
  <si>
    <t>Specify if these operations are regularly carried out or are only one-off operations.</t>
  </si>
  <si>
    <t>Type of operation</t>
  </si>
  <si>
    <t>Date of the release of results</t>
  </si>
  <si>
    <t>Time period</t>
  </si>
  <si>
    <t xml:space="preserve">Coverage </t>
  </si>
  <si>
    <t>Regular or ad-hoc</t>
  </si>
  <si>
    <t>Where to find results</t>
  </si>
  <si>
    <t>What are the future plans for developing the statistics in the sector (short and medium term)?</t>
  </si>
  <si>
    <t xml:space="preserve">Please list below the future plans for increasing data coverage or improving data reliability in the sector. Check the planning documents of the key producers of sector statistics, as well as key statistics users in the sector. Check also the most recent NSDS. </t>
  </si>
  <si>
    <t>Brief description</t>
  </si>
  <si>
    <t>Short narrative/comment</t>
  </si>
  <si>
    <t>What are the regular statistical products for the sector?</t>
  </si>
  <si>
    <t xml:space="preserve">Please list below the main data/indicators available on a regular basis. For example: agricultural production statistics, population projections, health personnel statistics, structural business statistics, etc. </t>
  </si>
  <si>
    <t>For each of the indicator that you have listed, please fill in the questions of Part II of this Module 2.</t>
  </si>
  <si>
    <t>Part 1 - Assessment at Sector/Ministry level </t>
  </si>
  <si>
    <t xml:space="preserve">Q1: Legal and institutional framework supporting the production of the sector statistics </t>
  </si>
  <si>
    <t xml:space="preserve">Is there a law or an official agreement that frames the production of statistics in the sector? </t>
  </si>
  <si>
    <t>In most cases, there will not be a specific law at the sector level. It is generally expected that the relations between the NSI and the other producers of sector statistics in a country are driven by a Memorandum of Understanding (or a Interservice Agreement or similar) that sets the respective responsibilities, including data sets to be exchanged and calendar. However, there may be some other ways, less official, to organise the production of statistics. Please describe what exists in your country for the sector.</t>
  </si>
  <si>
    <t>Not by an official agreement, but the production of statistics is organised in practice</t>
  </si>
  <si>
    <t xml:space="preserve">Statistical laws, Government decisions, Memoranda of Understanding, Service Level Agreements, Interview with the Head of the NSI or other producers of sector statistics </t>
  </si>
  <si>
    <t xml:space="preserve">Do the actors of the sector statistical system (NSI or other producers of sector statistics) have access to all the relevant data, administrative data and/or other types of data that exist for the sector? </t>
  </si>
  <si>
    <t xml:space="preserve">Ideally, this is laid down in the Statistical Law, but might also be regulated by Memoranda of Understanding (or Interservice Agreements or similar). It is important also to assess whether this is actually implemented in practice. Information sharing can substantially improve efficiency, while reducing administrative burden on respondents. An important aspect to discuss here is the access that the NSI may have to administrative data from other producers of sector statistics. While the access may be authorized it may be limited because of legal (confidentiality), technical (data transfer) or other issues. </t>
  </si>
  <si>
    <t>Yes, partially</t>
  </si>
  <si>
    <t>Are there coordination mechanisms established within the sector involving all producers of sector statistics?</t>
  </si>
  <si>
    <t>Refer to any Memorandum of Understanding that could exist within the sector to guarantee relevant access and exchange of statistical information. To answer to the question, it will be important to assess whether the coordination mechanisms are operational or not.</t>
  </si>
  <si>
    <t>Is the actual organisation of statistical work (mandates and attributions) in line with the statistical law or with other official agreements?</t>
  </si>
  <si>
    <t>Check if there are mechanisms (communication, dialogue, exchange of data …) that ensure the coherence of methods and outputs between the different structures (NSI, producers of sector statistics, i.e., sector Ministry, decentralised structures) involved in the production of sector statistics.</t>
  </si>
  <si>
    <t>Q2: Integration and coherence with the strategic framework (NSDS, Strategy and Policy documents)</t>
  </si>
  <si>
    <t xml:space="preserve">Are the production and dissemination of the sector statistics properly addressed in the National Statistical Development Strategy (NSDS)? </t>
  </si>
  <si>
    <t>The assessment criteria cover the way the diagnostic of the sector has been made in the process of the formulation of the NSDS and the way it has been used to define priorities for the sector.</t>
  </si>
  <si>
    <t>Yes, but insufficiently</t>
  </si>
  <si>
    <t>Preparatory documents for the NSDS, NSDS, National Development Policies (Poverty Reduction Strategies), Sector Strategies, All related action plan (annual and medium term)</t>
  </si>
  <si>
    <t xml:space="preserve">Is the development of sector statistics included in the Sector Development Strategies? </t>
  </si>
  <si>
    <t>Check if the development of sector statistics is included in the Strategy and policy documents for the sectors if they exist, either in general in the or in a specific chapter dedicated to statistics.</t>
  </si>
  <si>
    <t>Is there a medium term (4 to 5 years) action plan/roadmap/work programme regarding the production and dissemination of sector statistics?</t>
  </si>
  <si>
    <t xml:space="preserve">In general, such a document presents a sequence of activities to be carried out along the period for the development of the statistics in the sector in terms of coverage, of methodological improvement and/or timeliness. All these elements should be considered here. </t>
  </si>
  <si>
    <t>Yes, but only for key sector statistics</t>
  </si>
  <si>
    <t xml:space="preserve">Is the development of sector statistics monitored by a specific national organization? </t>
  </si>
  <si>
    <t>It is also important to mention any action that has been taken in relation with monitoring the sector action plans and particularly those dedicated to the development of statistics in the sector (specifically the action/plan/road map/work programme referred to in the previous question). This monitoring may be done by the sector ministry or by any other actor involved in statistics in the sector.</t>
  </si>
  <si>
    <t xml:space="preserve">Theme 2: Adequacy of resources at sector level (both the NSI and the sector Ministry) </t>
  </si>
  <si>
    <t xml:space="preserve">Are the number and qualification of human resources available for the sector matching the workload? </t>
  </si>
  <si>
    <t>Interview with the Head of the NSI and statistics unit in the producers of sector statistics</t>
  </si>
  <si>
    <t>Q2: Equipment and infrastructure</t>
  </si>
  <si>
    <t xml:space="preserve">Are IT resources adequate at the level of the producers of sector statistics involved in the production and dissemination of statistics in the sector? </t>
  </si>
  <si>
    <t xml:space="preserve">This is to a certain extent subjective and should be discussed with the actors concerned. This should cover available hardware and software (including specific statistics tools), networks as well as the access to the equipment by the staff. </t>
  </si>
  <si>
    <t>Adequate</t>
  </si>
  <si>
    <t>Almost adequate</t>
  </si>
  <si>
    <t>Not adequate</t>
  </si>
  <si>
    <t>Interview with the Head of the NSI and statistics unit in the producers of sector statistics </t>
  </si>
  <si>
    <t>Is physical infrastructure adequate in any of the agencies involved in the sector statistics?</t>
  </si>
  <si>
    <t>2.3.1</t>
  </si>
  <si>
    <t>Is the funding sufficient to carry out the sector statistical activities that have been planned?</t>
  </si>
  <si>
    <t>If there is a statistical sector plan, check if it was fully implemented during the last fiscal year. If not, check whether sector statistical activities are done irregularly, depending on budget issues.</t>
  </si>
  <si>
    <t>Budget, Interview with the Head of the NSI and statistics unit in the producers of sector statistics </t>
  </si>
  <si>
    <t>2.3.2</t>
  </si>
  <si>
    <t>Are there donor coordination mechanisms for sector statistics?</t>
  </si>
  <si>
    <t>Such mechanisms improve the efficiency and impact of aid, guiding it to main priorities; improve cooperation and coordination with local actors and priorities. To answer to the question, it will be important to assess whether the coordination mechanisms are operational or not.</t>
  </si>
  <si>
    <t>No information available / Not relevant</t>
  </si>
  <si>
    <t xml:space="preserve">Theme 3: Determinants of the data quality at sector level </t>
  </si>
  <si>
    <t>Q1: Quality committment</t>
  </si>
  <si>
    <t>Are sector data validated against different data sources?</t>
  </si>
  <si>
    <t>This is a general process to check the quality of the existing data. Please describe if such comparisons of data and sources are made. The process should be carried out for new statistics when produced but also regularly for all existing data.</t>
  </si>
  <si>
    <t>Yes, but not regularly</t>
  </si>
  <si>
    <t>Documents from the NSS</t>
  </si>
  <si>
    <t>Are inconsistencies in time series or with data from neighboring countries regularly checked?</t>
  </si>
  <si>
    <t>This is a general process which aims at identifying data inconsistencies and comparability. Please indicate if such checks are carried out regularly, and by all statistical producers in the sector.</t>
  </si>
  <si>
    <t>Do staff involved in the production of the sector statistics rely on internal handbooks / guidelines / recommendations?</t>
  </si>
  <si>
    <t>Q2 : Impartiality and objectivity</t>
  </si>
  <si>
    <t xml:space="preserve">Are there procedures in place that ensure the separation of the statistical functions from the administrative ones within the other producers of sector statistics? </t>
  </si>
  <si>
    <t xml:space="preserve">Separating statistical functions from administrative ones is a requirement of the United Nations Fundamental Principles of Official Statistics. When statistical functions are separated from administrative ones, it ensures that data is collected, processed, and reported in an objective and accurate manner; it enhances the trust and credibility of the data produced by the organisation. </t>
  </si>
  <si>
    <t xml:space="preserve">No information available </t>
  </si>
  <si>
    <t>Web-site, Interview with the Head of the NSI and statistics unit in the producers of sector statistics  </t>
  </si>
  <si>
    <t>Is information on the methods and procedures used for the sector statistics published on the NSI website or on the website of other producers of sector statistics?</t>
  </si>
  <si>
    <t>Information on methods and tools are important for users' analysis of the data. That this information is publicly available increases transparency and trust in the scientific basis and objectivity of the statistics.</t>
  </si>
  <si>
    <t>Yes, mostly</t>
  </si>
  <si>
    <t>Yes, partialy</t>
  </si>
  <si>
    <t xml:space="preserve">Is a release calendar for the main sector statistical outputs published in advance? </t>
  </si>
  <si>
    <t>Especially for short term statistics, this is important to users, and thus for the value of the statistics. It is important to assess whether such a calendar exists and is respected in practice.</t>
  </si>
  <si>
    <t>Yes, but not comprehensive</t>
  </si>
  <si>
    <t>3.2.4</t>
  </si>
  <si>
    <t>Do all external users get access to new statistics at the same time?</t>
  </si>
  <si>
    <t>This concerns the impartiality of statistics, that no users have preferential access to the data. It may be difficult to respect in practice. However, any effort to avoid preferential dissemination should be described.</t>
  </si>
  <si>
    <t>Not always</t>
  </si>
  <si>
    <t>Q3: Methodology and appropriate statistical procedures</t>
  </si>
  <si>
    <t>Are international definitions and methods followed for the production of sector statistics?</t>
  </si>
  <si>
    <t xml:space="preserve">This affects both quality and international comparability. </t>
  </si>
  <si>
    <t>Yes partiallly</t>
  </si>
  <si>
    <t>Compliance report</t>
  </si>
  <si>
    <t xml:space="preserve"> Documentation from research centers and universities </t>
  </si>
  <si>
    <t>Is there an operational and efficient protocol of data exchanges between the relevant units (e.g., schools, hospitals, health stations) up to the central level (NSI, Sector Ministry, other producers of sector statistics)?</t>
  </si>
  <si>
    <t>This issue is important on several levels: efficiency of the data gathering, timeliness, completeness of the data, data quality. Coordination and good communication are vital for an operational system.</t>
  </si>
  <si>
    <t>Yes, but not operational and/or inefficient</t>
  </si>
  <si>
    <t>Is the NSI consulted before a new questionnaire and/or a new information system/database is implemented by other producers of sector statistics for administrative or statistical purposes?</t>
  </si>
  <si>
    <t>Ideally, this is laid down in the Statistical Law, but it may also be regulated through other instruments. The basic assumption is that consulting the NSI may influence the design and set-up of administrative data systems, which will substantially improve the possibilities to use such data for statistics. Check if the upstream of the data from e.g. health facilities to the NSI or the Ministry is implemented according to a protocol agreed by all. Check if the protocol efficiently organises a secured exchange of information and if it is effectively implemented.</t>
  </si>
  <si>
    <t>Not always but most of the time</t>
  </si>
  <si>
    <t>Is there a specific service within the other producers of sector statistics or in the NSI that promotes the application of standard concepts, definitions and classifications throughout the production chain of the sector statistics?</t>
  </si>
  <si>
    <t>Check if the NSI or the other producers of sector statistics organise training, seminars or prepare guides supporting the transfer of concepts and definitions to reporting units, such as health facilities or schools and other educational facilities. In most cases, there is no organisation dealing with the application of standards for statistics outside the NSI.</t>
  </si>
  <si>
    <t>Yes, but promotion is not systematic</t>
  </si>
  <si>
    <t>Q4:  Accuracy and reliability</t>
  </si>
  <si>
    <t>Are the reasons for diverging official estimates released for the same indicator by different producers explained clearly?</t>
  </si>
  <si>
    <t>If several values coexist for the same indicators, it increases complexity as well as the potential for inconsistencies, delays, incompleteness, ... The reasons for the divergence among different values of the same indicator should be explained in detail to external users in order to avoid confusion and misunderstanding.</t>
  </si>
  <si>
    <t>Yes but not systematically</t>
  </si>
  <si>
    <t>No information available </t>
  </si>
  <si>
    <t>3.4.1</t>
  </si>
  <si>
    <t xml:space="preserve">Are the sector statistics available and published within reasonable time and still relevant when published? </t>
  </si>
  <si>
    <t>This mainly concerns surveys and heavy statistical operations. How long does it take after the end of the survey/operation before results are published? Are the data still fresh when they are published?</t>
  </si>
  <si>
    <t>Yes, but data have reduced relevance when published/released</t>
  </si>
  <si>
    <t>3.4.2</t>
  </si>
  <si>
    <t>Was the NSI involved or consulted in the preparation and the implementation of the main surveys used in the sector?</t>
  </si>
  <si>
    <t>Sometimes</t>
  </si>
  <si>
    <t>3.4.3</t>
  </si>
  <si>
    <t xml:space="preserve">Are the main surveys in the sector carried out often enough to monitor sector development? </t>
  </si>
  <si>
    <t>It concerns the periodicity of surveys. It should be compared with the periodicity recommended by the international domain organisations (WHO, UNICEF, ILO, FAO, …).</t>
  </si>
  <si>
    <t>3.4.4</t>
  </si>
  <si>
    <t>Do the main sector registers cover all relevant units (e.g. schools, hospitals, health stations) in the sector and are they regularly updated?</t>
  </si>
  <si>
    <t>Yes, but not complete or not regularly updated</t>
  </si>
  <si>
    <t>3.4.5</t>
  </si>
  <si>
    <t>Are there satisfactory quality controls and checks on the administrative data reported by the units in the sector (e.g., schools, hospitals, health stations)?</t>
  </si>
  <si>
    <t>Validation is generally carried out by the organisation collecting the data and/or the organisation (mostly NSI) that uses data from other sources (administrative) to compile official statistics.</t>
  </si>
  <si>
    <t xml:space="preserve">Yes, but with some weaknesses </t>
  </si>
  <si>
    <t xml:space="preserve">Theme 4: Relations with users at the sector level </t>
  </si>
  <si>
    <t>Q1:  Relevance</t>
  </si>
  <si>
    <t>Are there formal processes to consult users about their statistical needs in the sector?</t>
  </si>
  <si>
    <t xml:space="preserve">Interview with the Head of the NSI and statistics unit in the producers of sector statistics </t>
  </si>
  <si>
    <t>Are user satisfaction surveys or studies related to the sector statistics carried out?</t>
  </si>
  <si>
    <t> Check if there are user satisfaction surveys and if they are carried out on a regular basis. It would be useful also to have information about the response rate and on how the survey outcomes are used.</t>
  </si>
  <si>
    <t>Yes, but irregularly</t>
  </si>
  <si>
    <t>Is there a national user Council or committee in which the main users are represented?</t>
  </si>
  <si>
    <t> Check if such a body exists, if it is operational and assess the participation level of the users.</t>
  </si>
  <si>
    <t>How much of the statistical outputs in the sector are available via the internet and match the international recommendations in terms of their dissemination?</t>
  </si>
  <si>
    <t xml:space="preserve">The threshold could be set on the basis of the main indicators that the responsible international organisations (e.g., WHO, ILO, UNEP, ITO, UNPD) recommends producing regularly (or alternatively on the basis of the SDG indicators relevant to the sector). Main references: </t>
  </si>
  <si>
    <t>Education</t>
  </si>
  <si>
    <t>Threshold is achieved</t>
  </si>
  <si>
    <t>Threshold is largely achieved</t>
  </si>
  <si>
    <t>Not achieved</t>
  </si>
  <si>
    <t>Interview with the Head of the NSI and statistics unit in the producers of sector statistics, Statistical publications, Websites </t>
  </si>
  <si>
    <t>Are statistical tables usually accompanied by an explanation (how the statistics should be used, pointers to related statistical information, etc.)?</t>
  </si>
  <si>
    <t>Check if disseminated data are presented in a way that facilitates interpretation and comparisons.</t>
  </si>
  <si>
    <t>Q3: Serviceability</t>
  </si>
  <si>
    <t>Mention if there is a help desk service (web based, telephone number, dedicated e-mail …) opened to the users or any other tool that may allow the users of statistics to ask question on data and receive answers from specialists. The time necessary to answer to the user is also an important aspect to consider. As a reference, Eurostat user support commits to answer users’ request within 2 days.</t>
  </si>
  <si>
    <t>Yes, but sometimes late</t>
  </si>
  <si>
    <t>Interview with the user support service, users support manual</t>
  </si>
  <si>
    <t>Do long series exist for the key sector indicators?</t>
  </si>
  <si>
    <t>Long term series are evidence of the quality of the production (homogeneity of the methods). Three criteria for the assessment: the number of variables / indicators having long series, the length of the series (10 year minimum + year of the last data available) and the continuity in the methods.</t>
  </si>
  <si>
    <t>Yes, for all the main sector indicators</t>
  </si>
  <si>
    <t>Yes, for some of the main sector indicators</t>
  </si>
  <si>
    <t>Website,publications</t>
  </si>
  <si>
    <t>Part 2. Quality assessment – at the level of Indicators</t>
  </si>
  <si>
    <t>INDICATOR 1: (to be defined)</t>
  </si>
  <si>
    <t>The definition of the indicator has been harmonized within the country and there is only one national estimate for it?</t>
  </si>
  <si>
    <t>There may be reasons for several overlapping / closely related indicators; however, this often indicate lack of coordination. It is also confusing to users. If several estimates of this indicator coexist, the users must be clearly informed of the reasons that hide behind the different values.</t>
  </si>
  <si>
    <t>Only one</t>
  </si>
  <si>
    <t>No, but there is a limited number of estimates</t>
  </si>
  <si>
    <t xml:space="preserve"> Multiple estimates</t>
  </si>
  <si>
    <t xml:space="preserve">Are the definition, methodology and sources used to produce the indicator in line with the recommendations from the responsible international body? </t>
  </si>
  <si>
    <t>Not entirely</t>
  </si>
  <si>
    <t xml:space="preserve">If the methodology has changed in the last years, are the changes documented and old estimates recalculated according to the new methodology? </t>
  </si>
  <si>
    <t>Methodology changes are not a problem as far as the changes are documented, properly explained to the users, the revised methodology is applied to old series/data. However, new methodology should improve the consistency with international methodologies.</t>
  </si>
  <si>
    <t>How long is the time series for this indicator?</t>
  </si>
  <si>
    <t>Check if it is a one-shot production or a sustainable production of the indicator, well integrated in the sector information system. 10 years is an acceptable average for a time series.</t>
  </si>
  <si>
    <t>More than 10 years</t>
  </si>
  <si>
    <t>Between 5 and 10 years</t>
  </si>
  <si>
    <t>Less than 5 years</t>
  </si>
  <si>
    <t xml:space="preserve">Is the frequency of data production in line with the recommendations from the responsible international body and the needs of the key users? </t>
  </si>
  <si>
    <t>Is the indicator timely enough for the use made by national decision makers and other outside users (the EC in particular)?</t>
  </si>
  <si>
    <t xml:space="preserve">Is the indicator published soon enough to be relevant to the decision processes in the country and outside (EC and other key users)? Are there scheduled publication dates and are these respected? </t>
  </si>
  <si>
    <t>2.1.7</t>
  </si>
  <si>
    <t>Is the indicator publicly available and easy to find?</t>
  </si>
  <si>
    <t>Is the indicator published on the internet, and is the data easy to find on the website? Is it included in key publications in the sector? Is methodological information (metadata) available online and/or in methodological documentation?</t>
  </si>
  <si>
    <t xml:space="preserve">Interview with the statistical service in charge, Compliance report
 or
 Survey data </t>
  </si>
  <si>
    <t>color</t>
  </si>
  <si>
    <t>Dimensions</t>
  </si>
  <si>
    <t>Corresponding statistical</t>
  </si>
  <si>
    <t>Statistics producers</t>
  </si>
  <si>
    <t>Sources</t>
  </si>
  <si>
    <t>Main related indicators</t>
  </si>
  <si>
    <t>sectors</t>
  </si>
  <si>
    <t>(NSS)</t>
  </si>
  <si>
    <t>Health</t>
  </si>
  <si>
    <t>Health statistics</t>
  </si>
  <si>
    <t>Ministry of Health</t>
  </si>
  <si>
    <t>DHS, MICS</t>
  </si>
  <si>
    <t>Child mortality</t>
  </si>
  <si>
    <t>Administrative data from health structures</t>
  </si>
  <si>
    <t>Maternal mortality</t>
  </si>
  <si>
    <t>Main endemic diseases</t>
  </si>
  <si>
    <t>Budget share</t>
  </si>
  <si>
    <t>Other WHO and UNICEF indicators</t>
  </si>
  <si>
    <t>Education statistics</t>
  </si>
  <si>
    <t>Ministry of Education (Primary, Secondary, Tertiary)</t>
  </si>
  <si>
    <t>Administrative data from education structures</t>
  </si>
  <si>
    <t>Literacy rates</t>
  </si>
  <si>
    <t>Population data</t>
  </si>
  <si>
    <t>Enrolment rates</t>
  </si>
  <si>
    <t>Other UNESCO indicators</t>
  </si>
  <si>
    <t>Agriculture</t>
  </si>
  <si>
    <t>Agriculture (economic accounts, price, structures, production)</t>
  </si>
  <si>
    <t>Ministry of Agriculture, Ministry of Rural Development, Ministry of environment</t>
  </si>
  <si>
    <t>Agriculture census and surveys</t>
  </si>
  <si>
    <t>Production</t>
  </si>
  <si>
    <t>Farm register</t>
  </si>
  <si>
    <t>Costs</t>
  </si>
  <si>
    <t>Prices</t>
  </si>
  <si>
    <t>Other FAO indicators</t>
  </si>
  <si>
    <t>Employment</t>
  </si>
  <si>
    <t>Offer and demand  of work (balance between opportunities and capacities)</t>
  </si>
  <si>
    <t xml:space="preserve">Labour market statistics </t>
  </si>
  <si>
    <t>NSI</t>
  </si>
  <si>
    <t>Population census</t>
  </si>
  <si>
    <t>Active population (by gender)</t>
  </si>
  <si>
    <t>Employment statistics</t>
  </si>
  <si>
    <t xml:space="preserve">Employment agency, </t>
  </si>
  <si>
    <t>Household survey (Labour Force Survey)</t>
  </si>
  <si>
    <t>Employment rates</t>
  </si>
  <si>
    <t>Social security agency</t>
  </si>
  <si>
    <t xml:space="preserve">Administrative. data </t>
  </si>
  <si>
    <t>Unemployment</t>
  </si>
  <si>
    <t>Ministry of Labor</t>
  </si>
  <si>
    <t xml:space="preserve">Public employment </t>
  </si>
  <si>
    <t>Other ILO indicators</t>
  </si>
  <si>
    <t>Ministry of Budget</t>
  </si>
  <si>
    <t xml:space="preserve">External trade of goods </t>
  </si>
  <si>
    <t>External trade statistics</t>
  </si>
  <si>
    <t>Customs records</t>
  </si>
  <si>
    <t>Imports and exports (quantities and values)</t>
  </si>
  <si>
    <t>Customs</t>
  </si>
  <si>
    <t>Terms of trade indexes</t>
  </si>
  <si>
    <t>Partner countries</t>
  </si>
  <si>
    <t>Private sector development</t>
  </si>
  <si>
    <t>Business statistics</t>
  </si>
  <si>
    <t>Sources: business register, censuses and surveys (including the informal sector)</t>
  </si>
  <si>
    <t>Ministry of Finance</t>
  </si>
  <si>
    <t>Costs of production</t>
  </si>
  <si>
    <t xml:space="preserve">Ministry of Industry and Trade </t>
  </si>
  <si>
    <t xml:space="preserve">Ministries of Transport, Energy, Tourism </t>
  </si>
  <si>
    <t>Enterprises</t>
  </si>
  <si>
    <t>Food security</t>
  </si>
  <si>
    <t>Agriculture (production, prices)</t>
  </si>
  <si>
    <t>Agriculture statistics</t>
  </si>
  <si>
    <t>Ministry of Agriculture</t>
  </si>
  <si>
    <t xml:space="preserve">Households surveys </t>
  </si>
  <si>
    <t>Malnourished children</t>
  </si>
  <si>
    <t xml:space="preserve">Health (nutrition, mortality) </t>
  </si>
  <si>
    <t>Health and nutrition statistics</t>
  </si>
  <si>
    <t>Administrative records</t>
  </si>
  <si>
    <t>Food deficit</t>
  </si>
  <si>
    <t>Water</t>
  </si>
  <si>
    <t>Water and sanitation statistics</t>
  </si>
  <si>
    <t>Ministry of Environment</t>
  </si>
  <si>
    <t>Other IPC or FAO/WFP indicators</t>
  </si>
  <si>
    <t>Income</t>
  </si>
  <si>
    <t>Households income and consumption statistics</t>
  </si>
  <si>
    <t>(Observatory)</t>
  </si>
  <si>
    <t>Governance</t>
  </si>
  <si>
    <t>Justice</t>
  </si>
  <si>
    <t>Justice and crime statistics</t>
  </si>
  <si>
    <t xml:space="preserve">Ministry of Justice </t>
  </si>
  <si>
    <t>Crimes and violations of rights</t>
  </si>
  <si>
    <t>Public finance</t>
  </si>
  <si>
    <t>Government finance and public sector statistics</t>
  </si>
  <si>
    <t>Women in Parliament and administration</t>
  </si>
  <si>
    <t>Fair and free election</t>
  </si>
  <si>
    <t>Election data</t>
  </si>
  <si>
    <t>Ministry of Interior</t>
  </si>
  <si>
    <t>Gender in public affairs</t>
  </si>
  <si>
    <t>NGOs</t>
  </si>
  <si>
    <t>Human rights</t>
  </si>
  <si>
    <t>Climate change and environment</t>
  </si>
  <si>
    <t>Air</t>
  </si>
  <si>
    <t>Environment statistics</t>
  </si>
  <si>
    <t>Surveys</t>
  </si>
  <si>
    <r>
      <t>CO</t>
    </r>
    <r>
      <rPr>
        <vertAlign val="subscript"/>
        <sz val="9"/>
        <rFont val="Arial"/>
        <family val="2"/>
      </rPr>
      <t>2</t>
    </r>
    <r>
      <rPr>
        <sz val="9"/>
        <rFont val="Arial"/>
        <family val="2"/>
      </rPr>
      <t xml:space="preserve"> emission</t>
    </r>
  </si>
  <si>
    <t xml:space="preserve">Water </t>
  </si>
  <si>
    <t>Records</t>
  </si>
  <si>
    <t>Desertification</t>
  </si>
  <si>
    <t>Waste</t>
  </si>
  <si>
    <t>Ministry of Energy</t>
  </si>
  <si>
    <t>Soil degradation</t>
  </si>
  <si>
    <t>Biodiversity</t>
  </si>
  <si>
    <t>Specialized agencies or observatories</t>
  </si>
  <si>
    <t>Other UNEP indicators</t>
  </si>
  <si>
    <t>Land cover and land use</t>
  </si>
  <si>
    <t>Infrastructure</t>
  </si>
  <si>
    <t>Water and sanitation</t>
  </si>
  <si>
    <t>Ministry of Public works</t>
  </si>
  <si>
    <t>Surveys and administrative records</t>
  </si>
  <si>
    <t>Access to safe water</t>
  </si>
  <si>
    <t>Transport infrastructure</t>
  </si>
  <si>
    <t>Ministry of Transport</t>
  </si>
  <si>
    <t>Number of basic infrastructures</t>
  </si>
  <si>
    <t xml:space="preserve">Social infrastructure </t>
  </si>
  <si>
    <t>Goods and passengers transported</t>
  </si>
  <si>
    <t>Energy</t>
  </si>
  <si>
    <t>Transport statistics</t>
  </si>
  <si>
    <t>Construction statistics</t>
  </si>
  <si>
    <t>Energy statistics</t>
  </si>
  <si>
    <t>Living conditions</t>
  </si>
  <si>
    <t>Incomes</t>
  </si>
  <si>
    <t>Poverty indicators (income based)</t>
  </si>
  <si>
    <t>Households income and consumption surveys</t>
  </si>
  <si>
    <t>Poverty gap ratio</t>
  </si>
  <si>
    <t>Access to basic social services  (proximity, accessibility, costs); Health; Education; Water Culture</t>
  </si>
  <si>
    <t>Social statistics</t>
  </si>
  <si>
    <t>Ministry of Planning</t>
  </si>
  <si>
    <t>Administrative records from social sectors</t>
  </si>
  <si>
    <t>Gini Coefficient</t>
  </si>
  <si>
    <t xml:space="preserve">Freedom </t>
  </si>
  <si>
    <t>Statistics on Culture and Human rights</t>
  </si>
  <si>
    <t>Ministry of Social Affairs</t>
  </si>
  <si>
    <t>Census</t>
  </si>
  <si>
    <t>Social indicators</t>
  </si>
  <si>
    <t>Housing</t>
  </si>
  <si>
    <t>Housing statistics</t>
  </si>
  <si>
    <t>Ministries of Health, Education, Rural Development</t>
  </si>
  <si>
    <t>Ministry of Culture</t>
  </si>
  <si>
    <t>Economic growth</t>
  </si>
  <si>
    <t xml:space="preserve"> </t>
  </si>
  <si>
    <t>Economic statistics and National accounts</t>
  </si>
  <si>
    <t>Surveys and administrative sources</t>
  </si>
  <si>
    <t>GDP</t>
  </si>
  <si>
    <t>Ministries of Finances, Budget, Industry, Trade and other economic sectors (Transport, Energy, Construction …)</t>
  </si>
  <si>
    <t>CPI, PPI</t>
  </si>
  <si>
    <t>Investment and saving</t>
  </si>
  <si>
    <t>Macroeconomic stability</t>
  </si>
  <si>
    <t>Public finance statistics</t>
  </si>
  <si>
    <t>Ministry of Finances</t>
  </si>
  <si>
    <t>CPI</t>
  </si>
  <si>
    <t>Inflation</t>
  </si>
  <si>
    <t>Debt statistics</t>
  </si>
  <si>
    <t>Central bank</t>
  </si>
  <si>
    <t>Public debt</t>
  </si>
  <si>
    <t>Debt</t>
  </si>
  <si>
    <t>National Accounts</t>
  </si>
  <si>
    <t>Fiscal Deficit</t>
  </si>
  <si>
    <t>Financial flows</t>
  </si>
  <si>
    <t>Balance of payment</t>
  </si>
  <si>
    <t>FDI</t>
  </si>
  <si>
    <t>Prices statistics</t>
  </si>
  <si>
    <t>Exchange rates</t>
  </si>
  <si>
    <t>Population</t>
  </si>
  <si>
    <t>Demography</t>
  </si>
  <si>
    <t xml:space="preserve">Census </t>
  </si>
  <si>
    <t>Total population (estimations)</t>
  </si>
  <si>
    <t>Vital statistics</t>
  </si>
  <si>
    <t>Administrative registers</t>
  </si>
  <si>
    <t xml:space="preserve">Theme 1: Legal, institutional and strategic framework at the level of the sector (both the NSI and the sector Ministry) </t>
  </si>
  <si>
    <t>THEME 1: Country strategy for statistics</t>
  </si>
  <si>
    <t>THEME  2: Organisation of the NSS</t>
  </si>
  <si>
    <t>THEME  3: Adequacy of resources</t>
  </si>
  <si>
    <t>THEME  4: Determinants of the data quality</t>
  </si>
  <si>
    <t xml:space="preserve">THEME  5: Relations with users </t>
  </si>
  <si>
    <t xml:space="preserve">THEME  1: Legal, institutional and strategic framework at the level of the sector (both the NSI and the sector Ministry) </t>
  </si>
  <si>
    <t xml:space="preserve">THEME  2: Adequacy of resources at sector level (both the NSI and the sector Ministry) </t>
  </si>
  <si>
    <t xml:space="preserve">THEME  3: Determinants of the data quality at sector level </t>
  </si>
  <si>
    <t xml:space="preserve">THEME  4: Relations with users at the sector level </t>
  </si>
  <si>
    <t>Other (please specify)</t>
  </si>
  <si>
    <r>
      <rPr>
        <b/>
        <sz val="11"/>
        <color theme="4"/>
        <rFont val="Symbol"/>
        <family val="1"/>
        <charset val="2"/>
      </rPr>
      <t>·</t>
    </r>
    <r>
      <rPr>
        <sz val="7"/>
        <color theme="1"/>
        <rFont val="Times New Roman"/>
        <family val="1"/>
      </rPr>
      <t xml:space="preserve">         </t>
    </r>
    <r>
      <rPr>
        <i/>
        <sz val="11"/>
        <color theme="1"/>
        <rFont val="Calibri"/>
        <family val="2"/>
        <scheme val="minor"/>
      </rPr>
      <t>Your national statistical strategy,</t>
    </r>
  </si>
  <si>
    <r>
      <rPr>
        <b/>
        <sz val="11"/>
        <color theme="4"/>
        <rFont val="Symbol"/>
        <family val="1"/>
        <charset val="2"/>
      </rPr>
      <t>·</t>
    </r>
    <r>
      <rPr>
        <sz val="7"/>
        <color theme="4"/>
        <rFont val="Times New Roman"/>
        <family val="1"/>
      </rPr>
      <t> </t>
    </r>
    <r>
      <rPr>
        <sz val="7"/>
        <color theme="1"/>
        <rFont val="Times New Roman"/>
        <family val="1"/>
      </rPr>
      <t xml:space="preserve">        </t>
    </r>
    <r>
      <rPr>
        <i/>
        <sz val="11"/>
        <color theme="1"/>
        <rFont val="Calibri"/>
        <family val="2"/>
        <scheme val="minor"/>
      </rPr>
      <t>The place official statistics has in the national policy design, development and monitoring,</t>
    </r>
  </si>
  <si>
    <r>
      <rPr>
        <b/>
        <sz val="11"/>
        <color theme="4"/>
        <rFont val="Symbol"/>
        <family val="1"/>
        <charset val="2"/>
      </rPr>
      <t>·</t>
    </r>
    <r>
      <rPr>
        <sz val="7"/>
        <color theme="1"/>
        <rFont val="Times New Roman"/>
        <family val="1"/>
      </rPr>
      <t xml:space="preserve">         </t>
    </r>
    <r>
      <rPr>
        <i/>
        <sz val="11"/>
        <color theme="1"/>
        <rFont val="Calibri"/>
        <family val="2"/>
        <scheme val="minor"/>
      </rPr>
      <t>The statistical legal framework,</t>
    </r>
  </si>
  <si>
    <r>
      <rPr>
        <b/>
        <sz val="11"/>
        <color theme="4"/>
        <rFont val="Symbol"/>
        <family val="1"/>
        <charset val="2"/>
      </rPr>
      <t>·</t>
    </r>
    <r>
      <rPr>
        <b/>
        <sz val="7"/>
        <color theme="4"/>
        <rFont val="Times New Roman"/>
        <family val="1"/>
      </rPr>
      <t> </t>
    </r>
    <r>
      <rPr>
        <sz val="7"/>
        <color theme="1"/>
        <rFont val="Times New Roman"/>
        <family val="1"/>
      </rPr>
      <t xml:space="preserve">        </t>
    </r>
    <r>
      <rPr>
        <i/>
        <sz val="11"/>
        <color theme="1"/>
        <rFont val="Calibri"/>
        <family val="2"/>
        <scheme val="minor"/>
      </rPr>
      <t>The organization of and the coordination within the NSS,</t>
    </r>
  </si>
  <si>
    <r>
      <rPr>
        <b/>
        <sz val="11"/>
        <color theme="4"/>
        <rFont val="Symbol"/>
        <family val="1"/>
        <charset val="2"/>
      </rPr>
      <t>·</t>
    </r>
    <r>
      <rPr>
        <b/>
        <sz val="7"/>
        <color theme="4"/>
        <rFont val="Times New Roman"/>
        <family val="1"/>
      </rPr>
      <t> </t>
    </r>
    <r>
      <rPr>
        <sz val="7"/>
        <color theme="1"/>
        <rFont val="Times New Roman"/>
        <family val="1"/>
      </rPr>
      <t xml:space="preserve">        </t>
    </r>
    <r>
      <rPr>
        <i/>
        <sz val="11"/>
        <color theme="1"/>
        <rFont val="Calibri"/>
        <family val="2"/>
        <scheme val="minor"/>
      </rPr>
      <t>The resources (staff, equipment, financial) available for the NSI,</t>
    </r>
  </si>
  <si>
    <r>
      <rPr>
        <b/>
        <sz val="11"/>
        <color theme="4"/>
        <rFont val="Symbol"/>
        <family val="1"/>
        <charset val="2"/>
      </rPr>
      <t>·</t>
    </r>
    <r>
      <rPr>
        <sz val="7"/>
        <color theme="1"/>
        <rFont val="Times New Roman"/>
        <family val="1"/>
      </rPr>
      <t xml:space="preserve">         </t>
    </r>
    <r>
      <rPr>
        <i/>
        <sz val="11"/>
        <color theme="1"/>
        <rFont val="Calibri"/>
        <family val="2"/>
        <scheme val="minor"/>
      </rPr>
      <t>The NSI/NSSs commitment to quality statistics, i.e. impartiality, objectivity, accuracy and timeliness of official statistics,</t>
    </r>
  </si>
  <si>
    <r>
      <rPr>
        <b/>
        <sz val="11"/>
        <color theme="4"/>
        <rFont val="Symbol"/>
        <family val="1"/>
        <charset val="2"/>
      </rPr>
      <t>·</t>
    </r>
    <r>
      <rPr>
        <sz val="7"/>
        <color theme="1"/>
        <rFont val="Times New Roman"/>
        <family val="1"/>
      </rPr>
      <t xml:space="preserve">         </t>
    </r>
    <r>
      <rPr>
        <i/>
        <sz val="11"/>
        <color theme="1"/>
        <rFont val="Calibri"/>
        <family val="2"/>
        <scheme val="minor"/>
      </rPr>
      <t>The development/improvement of methodologies and statistical research,</t>
    </r>
  </si>
  <si>
    <r>
      <rPr>
        <b/>
        <sz val="11"/>
        <color theme="4"/>
        <rFont val="Symbol"/>
        <family val="1"/>
        <charset val="2"/>
      </rPr>
      <t>·</t>
    </r>
    <r>
      <rPr>
        <sz val="7"/>
        <color theme="1"/>
        <rFont val="Times New Roman"/>
        <family val="1"/>
      </rPr>
      <t xml:space="preserve">         </t>
    </r>
    <r>
      <rPr>
        <i/>
        <sz val="11"/>
        <color theme="1"/>
        <rFont val="Calibri"/>
        <family val="2"/>
        <scheme val="minor"/>
      </rPr>
      <t>The relation with the users.]</t>
    </r>
  </si>
  <si>
    <r>
      <rPr>
        <b/>
        <sz val="22"/>
        <color theme="5"/>
        <rFont val="Calibri"/>
        <family val="2"/>
        <scheme val="minor"/>
      </rPr>
      <t>·</t>
    </r>
    <r>
      <rPr>
        <sz val="7"/>
        <color theme="1"/>
        <rFont val="Times New Roman"/>
        <family val="1"/>
      </rPr>
      <t xml:space="preserve">         </t>
    </r>
    <r>
      <rPr>
        <sz val="11"/>
        <color theme="1"/>
        <rFont val="Calibri"/>
        <family val="2"/>
        <scheme val="minor"/>
      </rPr>
      <t>Part 1 - Assessment at Sector/Ministry level</t>
    </r>
  </si>
  <si>
    <r>
      <rPr>
        <b/>
        <sz val="14"/>
        <color theme="5"/>
        <rFont val="Tahoma"/>
        <family val="2"/>
      </rPr>
      <t>·   </t>
    </r>
    <r>
      <rPr>
        <sz val="11"/>
        <color theme="1"/>
        <rFont val="Calibri"/>
        <family val="2"/>
        <scheme val="minor"/>
      </rPr>
      <t>Part 2 - Quality assessment at the level of Indicators</t>
    </r>
  </si>
  <si>
    <t>How deeply does it analyse the NSS (organisation, functioning), and how sophisticated is it? Is this assessment used as a benchmark to evaluate the progress made in NSS capacities; if a new NSDS is planned to be prepared shortly, is a new capacity assessment foreseen? Did the design process of the NSDS include all main stakeholders, i.e., producers, users and development partners (donors)?</t>
  </si>
  <si>
    <t>Ideally, this is laid down in the Statistical Law, but might also be regulated by Memoranda of Understanding, Interservice Agreements or similar. It is important also to assess whether this is actually implemented in practice. Information sharing can substantially improve efficiency, while reducing administrative burden on respondents. An important aspect to discuss here is the access that the NSI may have to administrative data from other government entities. While the access may be authorized it may be limited because of legal (confidentiality), technical (data transfer) or other issues.</t>
  </si>
  <si>
    <t>An IT policy is an important contribution to the capacity building strategy of the NSI. The IT policy focuses on the maintenance or renewal of IT infrastructure and equipment. It also encompasses any efforts and investments that have been made in the last two years by the NSI in integrating new technologies like artificial intelligence and machine learning into its data processes, cloud solutions into its data storage process.</t>
  </si>
  <si>
    <t>The question focuses on revisions of estimates or revisions due to methodological changes. For example, in case of corrections of large and serious errors, there may be a procedure to launch press releases and/or direct notice to key users. Major changes in methodologies may have impact on data series and this should be explained to the users. Breaks in the data series should be explained and the methods for ensuring reconciliation over a period of time should be made public.</t>
  </si>
  <si>
    <r>
      <rPr>
        <sz val="9"/>
        <rFont val="Arial"/>
        <family val="2"/>
      </rPr>
      <t xml:space="preserve">Look for evidence in the latest national policy documents (produced in last 2 years) of whether statistics:
(i) have been used to design key policy documents (analysis at national and sector levels, indicators of achievement);
(ii) are addressed in these policy documents (attention to development and improvement of statistics systems at national and sector levels). 
Policy documents cover all the government/public documents that are used to guide decision making towards the achievement of stated national and/or sector strategies, objectives and goals.
In some cases, the strategic matrix doesn't build on quantitative indicators. It may be necessary to go back to the preparatory studies for these policy documents.
Make sure you cross-check information from the various sources (analysis of policy documents and interviews of managers, for example).
A relevant source to look at could be the survey “Use of statistics index” carried out by Paris 21: </t>
    </r>
    <r>
      <rPr>
        <u/>
        <sz val="9"/>
        <color theme="10"/>
        <rFont val="Arial"/>
        <family val="2"/>
      </rPr>
      <t>https://statisticalcapacitymonitor.org/indicator/127/</t>
    </r>
    <r>
      <rPr>
        <sz val="9"/>
        <rFont val="Arial"/>
        <family val="2"/>
      </rPr>
      <t xml:space="preserve">
Indicator: Use of statistics in national policy documents</t>
    </r>
  </si>
  <si>
    <r>
      <rPr>
        <sz val="9"/>
        <rFont val="Arial"/>
        <family val="2"/>
      </rPr>
      <t xml:space="preserve">A positive answer requires that an NSDS exists, has been designed according to defined guidelines that ensure consistency and is being implemented according to plans. 
You could consult PARIS 21 website for a view of the NSDS Status report: </t>
    </r>
    <r>
      <rPr>
        <u/>
        <sz val="9"/>
        <color theme="10"/>
        <rFont val="Arial"/>
        <family val="2"/>
      </rPr>
      <t>https://paris21.org/nsds-status</t>
    </r>
  </si>
  <si>
    <r>
      <rPr>
        <sz val="9"/>
        <rFont val="Arial"/>
        <family val="2"/>
      </rPr>
      <t>Are the main issues of the UN Fundamental Principles of Official Statistics included in the statistical law? If the answer is "yes, but not based on the UNFPOS, would you please specify in the remarks column the main gaps between your law and the UNFPOS?</t>
    </r>
    <r>
      <rPr>
        <u/>
        <sz val="9"/>
        <color theme="10"/>
        <rFont val="Arial"/>
        <family val="2"/>
      </rPr>
      <t xml:space="preserve">
https://unstats.un.org/unsd/dnss/hb/E-fundamental%20principles_A4-WEB.pdf</t>
    </r>
  </si>
  <si>
    <t>Module 2 - Sector 1</t>
  </si>
  <si>
    <r>
      <t>Theme 1: Legal, institutional and strategic framework at the level of the sector (both the NSI and the sector Ministry)</t>
    </r>
    <r>
      <rPr>
        <sz val="11"/>
        <color theme="0"/>
        <rFont val="Arial"/>
        <family val="2"/>
      </rPr>
      <t xml:space="preserve"> </t>
    </r>
  </si>
  <si>
    <r>
      <rPr>
        <b/>
        <sz val="9"/>
        <rFont val="Arial"/>
        <family val="2"/>
      </rPr>
      <t>SDGs:</t>
    </r>
    <r>
      <rPr>
        <u/>
        <sz val="9"/>
        <color theme="10"/>
        <rFont val="Arial"/>
        <family val="2"/>
      </rPr>
      <t xml:space="preserve">
https://unstats.un.org/sdgs/indicators/Global%20Indicator%20Framework%20after%202023%20refinement_Eng.pdf</t>
    </r>
  </si>
  <si>
    <r>
      <rPr>
        <b/>
        <sz val="9"/>
        <rFont val="Arial"/>
        <family val="2"/>
      </rPr>
      <t>Health:</t>
    </r>
    <r>
      <rPr>
        <u/>
        <sz val="9"/>
        <color theme="10"/>
        <rFont val="Arial"/>
        <family val="2"/>
      </rPr>
      <t xml:space="preserve">
https://www.who.int/data/gho/data/indicators</t>
    </r>
  </si>
  <si>
    <r>
      <rPr>
        <b/>
        <sz val="9"/>
        <rFont val="Arial"/>
        <family val="2"/>
      </rPr>
      <t>Education:</t>
    </r>
    <r>
      <rPr>
        <u/>
        <sz val="9"/>
        <color theme="10"/>
        <rFont val="Arial"/>
        <family val="2"/>
      </rPr>
      <t xml:space="preserve">
https://uis.unesco.org/sites/default/files/documents/education-indicators-technical-guidelines-en_0.pdf</t>
    </r>
  </si>
  <si>
    <r>
      <rPr>
        <b/>
        <sz val="9"/>
        <rFont val="Arial"/>
        <family val="2"/>
      </rPr>
      <t>Labor and employment:</t>
    </r>
    <r>
      <rPr>
        <u/>
        <sz val="9"/>
        <color theme="10"/>
        <rFont val="Arial"/>
        <family val="2"/>
      </rPr>
      <t xml:space="preserve">
https://ilostat.ilo.org/resources/concepts-and-definitions/description-labour-force-statistics/</t>
    </r>
  </si>
  <si>
    <t>Summary</t>
  </si>
  <si>
    <t>Module 2 - Sector 2</t>
  </si>
  <si>
    <t>Module 2 - Sector 3</t>
  </si>
  <si>
    <t>Module 2 - Sector 4</t>
  </si>
  <si>
    <t>Module 2 - Sector 5</t>
  </si>
  <si>
    <t>Module 2 - Sector 6</t>
  </si>
  <si>
    <t>Module 2 - Sector 7</t>
  </si>
  <si>
    <t>Module 2 - Sector 8</t>
  </si>
  <si>
    <t>Module 2 - Sector 9</t>
  </si>
  <si>
    <t>Module 2 - Sector 10</t>
  </si>
  <si>
    <t>Yes, largely</t>
  </si>
  <si>
    <t>Yes, for main statistics produced</t>
  </si>
  <si>
    <t>With significant weaknesses (affecting more than 20% of the budget or plan)</t>
  </si>
  <si>
    <t>Implementation of the annual statistical plan is significantly hindered by budget constraints (including timely release of budget)</t>
  </si>
  <si>
    <t>Yes, irregularly (only between sources or only over time)</t>
  </si>
  <si>
    <t>Yes, the NSS use classifications that comply with international standards</t>
  </si>
  <si>
    <t>Yes, official/legal</t>
  </si>
  <si>
    <t>3.4.6</t>
  </si>
  <si>
    <t>(Please, indicate the applicable threshold in the comments, notably if they deviate from the international references mentioned above)</t>
  </si>
  <si>
    <t>Yes, within a reasonable time in line with national practices</t>
  </si>
  <si>
    <t>Ideally, this is laid down in the Statistical Law, but may also be regulated through other instruments. The basic assumption is that allowing or requesting the NSI to influence the design and set-up of administrative data systems will substantially improve the possibilities to use such data for statistics. It will also ensure that adequate consideration is given to transversal issues such as gender analysis.</t>
  </si>
  <si>
    <t>Yes, always, and transversal issues are adequately considered</t>
  </si>
  <si>
    <t>Yes, sometimes or inadequately consideration of transversal issues</t>
  </si>
  <si>
    <t>University graduate is not restricted to a graduate in statistics, it also covers other university disciplines (economy, geography…). There is no international reference in the area. More than a half seems to be a good proportion. Is the information given disaggregated by gender?</t>
  </si>
  <si>
    <t>A HRM policy is important both to acquire and build up required competences and to be able to keep these competences in the NSI. This policy should at least cover the following aspects of HRM: recruitment guidelines, career development, education and training (equal gender access), diversity (including gender equality in leadership positions), retirement preparation and support. The implementation of the policy in practice should also be considered when answering the question.</t>
  </si>
  <si>
    <t>Yes, but outdated and/or limited (i.e., at least one of the HRM aspects mentioned - recruitment, career development, education and training, diversity, retirement - is not covered) or it exists but not fully  implemented</t>
  </si>
  <si>
    <t>If a plan exists, how is it implemented? A benchmark for the answer "yes" is that a third of the NSI staff (equal gender access) goes through a training each year. There may be a training center (national or a regional statistical school or a university department) that delivers vocational training in the field of statistics to the NSI’s staff. Training may also be available at regional or international levels. Vocational training can also be delivered within the NSI with or without donor support.  Describe the different available opportunities and assess whether they are adequately used.</t>
  </si>
  <si>
    <t>A plan but poorly implemented or not ensuring equal gender access</t>
  </si>
  <si>
    <t>Please specify for which processes and surveys there are handbooks or similar methodological documentation. Specify if there are updates of such handbooks on a regular basis. Please also specify when the document includes specific recommendations regarding the inclusion of a gender perspective in the processes.</t>
  </si>
  <si>
    <t>Yes, for all, and gender perspective is generally included</t>
  </si>
  <si>
    <t>Yes, but only for some processes or not including a gender perspective</t>
  </si>
  <si>
    <t>Find if there are procedures (surveys, …) in place to identify and profile the users across domains; or a (or several) national user group(s) or working group(s) in which the main users are represented, or to invite user comments on the content and presentation of the statistical outputs. Please also specify if the data is disaggregated (e.g., by gender, age or other) to address users’ needs.</t>
  </si>
  <si>
    <t>Yes and data is disaggregated</t>
  </si>
  <si>
    <t xml:space="preserve">The answer should consider the wide context of limited resources for public functions in many, if not all, countries.
There is no general international reference or recommendation on this; an assessment should be made based on information gathered from the producers of sector statistics. Reference should be made to their number, to their capacities for statistics and to the share of responsibility between them regarding the production and dissemination of the sector statistics. When possible, this information should also be given by gender. </t>
  </si>
  <si>
    <t>Yes, to an acceptable degree and with gender parity</t>
  </si>
  <si>
    <t xml:space="preserve">Should be strengthened (number, qualification or gender parity) </t>
  </si>
  <si>
    <t xml:space="preserve">Is there a training plan to improve the expertise (equal gender access) of the staff working in statistics in the sector? </t>
  </si>
  <si>
    <t>Check the existence of a training plan for statistics. If any, describe the training sessions that have been made in the last two years. Check whether the NSI provides statistical training to actors in the sector. If the training within the sector is not provided by the NSI, try to assess the consistency of the content with an alternative training plan that is elaborated by the NSI.
The training plan should address equal gender access to training needs identified at the sector level.</t>
  </si>
  <si>
    <t>Yes, there is an effective training plan with equal gender access</t>
  </si>
  <si>
    <t>Only ad-hoc training sessions or not addressing equal gender access in practice</t>
  </si>
  <si>
    <t xml:space="preserve">This should include offices to host the staff (gendered balanced), but also other facilities such as library, secured data storage and communication… </t>
  </si>
  <si>
    <t>Yes, but only for some processes or not systematically including gender perspective</t>
  </si>
  <si>
    <t xml:space="preserve">Mostly, the NSI has a coordinating role. The NSI generally also has the best knowledge of methodologies and international recommendations. NSI involvement is particularly important if the statistics will be published through the NSI. It should also ensure that adequate consideration is given to transversal issues such as gender analysis.  </t>
  </si>
  <si>
    <t>The representativeness and completeness of surveys are critically dependent on the quality and comprehensiveness of the registers used to identify the units to be covered by the survey or administrative data collection.</t>
  </si>
  <si>
    <t>Check whether there are procedures (e.g., user surveys, …) in place to identify and profile users across domains; or national user council(s) / working groups in which the main users are represented; or invitation of user comments on the content and presentation of statistical outputs. Check also if the procedures are operational. Please specify in the comments if the users represent the full diversity of the society (gender, age, ethnic origin…).</t>
  </si>
  <si>
    <t xml:space="preserve">Yes and the consulted users represent the full diversity of the society </t>
  </si>
  <si>
    <t>Yes, but not operational or some users inadequately represented</t>
  </si>
  <si>
    <t>See the website of the responsible UN organisation (e.g., WHO for health, UN Population Division for population, UNEP for environment, WTO for trade, UNWomen for gender…) for international recommendations on definitions. When relevant, particular attention should also be given to the disaggregation foreseen in the indicator (including specifically gender and age).</t>
  </si>
  <si>
    <t>Yes and indicator is disaggregated</t>
  </si>
  <si>
    <t>See the website of the responsible UN organisation (e.g., WHO for health, UN Population Division for population, UNEP for environment, ITO for trade, UNWomen for gender…) for international recommendations and methodologies. It is important that key user needs are addressed, e.g., through consultations or user surveys. The level of disaggregation of the data should be assessed in comparison with international standards.</t>
  </si>
  <si>
    <t>&gt;50% (for both genders)</t>
  </si>
  <si>
    <t>&lt;30% (for at least one gender)</t>
  </si>
  <si>
    <t>Tests can be qualitative and quantitative. Within qualitative testing are techniques such as testing questionnaire design with groups of respondents ('skirmishing'), focus groups, pretesting and observational studies. Pilot testing and dress rehearsals (final trial run of the survey where the chosen sampling methodology is used to select a small sample from the target population) are quantitative tests. Each type of testing is used at a different stage of the survey's development and aims to test different aspects of the survey. Is gender disaggregation included in the testing?</t>
  </si>
  <si>
    <t xml:space="preserve">Interview, namely with the statistical service in charge of Survey data (Demographic and Health Survey – DHS, Multiple Indicator Cluster Survey – MICS, Reproductive and Health survey - RHS)                </t>
  </si>
  <si>
    <t>INDICATOR 2: (to be defined)</t>
  </si>
  <si>
    <t>INDICATOR 3: (to be defined)</t>
  </si>
  <si>
    <t>2.3.3</t>
  </si>
  <si>
    <t>2.3.4</t>
  </si>
  <si>
    <t>2.3.5</t>
  </si>
  <si>
    <t>2.3.6</t>
  </si>
  <si>
    <t>2.3.7</t>
  </si>
  <si>
    <t>Development sectors /
Issues</t>
  </si>
  <si>
    <t xml:space="preserve">About  Snapshot </t>
  </si>
  <si>
    <r>
      <t xml:space="preserve">The tool assesses quality dimensions in statistics such as:
• the institutional environment of the National Statistical System;
• the statistical processes;
• the statistical outputs.
The overall aim is to support sustainable improvements in national and sector statistics in partner countries, by highlighting the strengths and weaknesses of the statistical system. The ‘Snapshot’ results are summarised in graphs that directly highlight the strength or weakness with respect to specific quality dimensions.
This June 2023 version of Snapshot also provides more relevance to diversity issues and it is available in three languages (English, French and Spanish).
For more information on Snapshot, please send an email to </t>
    </r>
    <r>
      <rPr>
        <b/>
        <sz val="11"/>
        <color theme="1"/>
        <rFont val="Calibri"/>
        <family val="2"/>
        <scheme val="minor"/>
      </rPr>
      <t>estat-statistical-cooperation@ec.europa.eu</t>
    </r>
    <r>
      <rPr>
        <sz val="11"/>
        <color theme="1"/>
        <rFont val="Calibri"/>
        <family val="2"/>
        <scheme val="minor"/>
      </rPr>
      <t xml:space="preserve">.
</t>
    </r>
  </si>
  <si>
    <t xml:space="preserve">
Snapshot is a user-friendly tool developed by Eurostat that provides partner countries with a concise assessment of the maturity of their statistical systems and the quality of key indicators.
The tool translates a complex statistical quality framework into a clear and easy-to-understand assessment of the status and the development of key aspects of statistical systems. It can be used to analyse the whole National Statistical System or key sectors.
The Snapshot Tool was originally based on the ESS Quality Assurance Framework, adjusted to consider the context of statistics in other regions of the world. During the first six months of 2023, Eurostat worked on a new version that improves the coverage of other international frameworks, in particular the United Nations Fundamental Principles of Official Statistics and the United Nations National Quality Assurance Framework. The revision also benefited from the experience gathered in Africa and Latin America.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</si>
</sst>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x14ac:knownFonts="1">
    <font>
      <sz val="11"/>
      <color theme="1"/>
      <name val="Calibri"/>
      <family val="2"/>
      <scheme val="minor"/>
    </font>
    <font>
      <b/>
      <sz val="11"/>
      <color theme="1"/>
      <name val="Calibri"/>
      <family val="2"/>
      <scheme val="minor"/>
    </font>
    <font>
      <i/>
      <sz val="11"/>
      <color theme="1"/>
      <name val="Calibri"/>
      <family val="2"/>
      <scheme val="minor"/>
    </font>
    <font>
      <sz val="11"/>
      <color theme="1"/>
      <name val="Symbol"/>
      <family val="1"/>
      <charset val="2"/>
    </font>
    <font>
      <sz val="7"/>
      <color theme="1"/>
      <name val="Times New Roman"/>
      <family val="1"/>
    </font>
    <font>
      <u/>
      <sz val="11"/>
      <color theme="10"/>
      <name val="Calibri"/>
      <family val="2"/>
      <scheme val="minor"/>
    </font>
    <font>
      <sz val="10"/>
      <color theme="1"/>
      <name val="Arial"/>
      <family val="2"/>
    </font>
    <font>
      <b/>
      <sz val="20"/>
      <color theme="1"/>
      <name val="Arial"/>
      <family val="2"/>
    </font>
    <font>
      <b/>
      <sz val="9"/>
      <color rgb="FF000000"/>
      <name val="Arial"/>
      <family val="2"/>
    </font>
    <font>
      <b/>
      <sz val="9"/>
      <color theme="1"/>
      <name val="Arial"/>
      <family val="2"/>
    </font>
    <font>
      <sz val="9"/>
      <color theme="1"/>
      <name val="Arial"/>
      <family val="2"/>
    </font>
    <font>
      <sz val="9"/>
      <color rgb="FF000000"/>
      <name val="Arial"/>
      <family val="2"/>
    </font>
    <font>
      <b/>
      <sz val="10"/>
      <color theme="1"/>
      <name val="Arial"/>
      <family val="2"/>
    </font>
    <font>
      <i/>
      <sz val="9"/>
      <color theme="1"/>
      <name val="Arial"/>
      <family val="2"/>
    </font>
    <font>
      <sz val="10"/>
      <color rgb="FF000000"/>
      <name val="Arial"/>
      <family val="2"/>
    </font>
    <font>
      <sz val="9"/>
      <color rgb="FF202124"/>
      <name val="Arial"/>
      <family val="2"/>
    </font>
    <font>
      <sz val="11"/>
      <name val="Calibri"/>
      <family val="2"/>
      <scheme val="minor"/>
    </font>
    <font>
      <b/>
      <sz val="9"/>
      <name val="Arial"/>
      <family val="2"/>
    </font>
    <font>
      <b/>
      <sz val="10"/>
      <color rgb="FF000000"/>
      <name val="Arial"/>
      <family val="2"/>
    </font>
    <font>
      <sz val="10"/>
      <name val="Arial"/>
      <family val="2"/>
    </font>
    <font>
      <b/>
      <sz val="9"/>
      <color indexed="9"/>
      <name val="Arial"/>
      <family val="2"/>
    </font>
    <font>
      <b/>
      <sz val="9"/>
      <color indexed="30"/>
      <name val="Arial"/>
      <family val="2"/>
    </font>
    <font>
      <sz val="9"/>
      <name val="Arial"/>
      <family val="2"/>
    </font>
    <font>
      <vertAlign val="subscript"/>
      <sz val="9"/>
      <name val="Arial"/>
      <family val="2"/>
    </font>
    <font>
      <sz val="11"/>
      <color theme="4" tint="-0.249977111117893"/>
      <name val="Calibri"/>
      <family val="2"/>
      <scheme val="minor"/>
    </font>
    <font>
      <b/>
      <sz val="18"/>
      <color theme="0"/>
      <name val="Calibri"/>
      <family val="2"/>
      <scheme val="minor"/>
    </font>
    <font>
      <b/>
      <sz val="11"/>
      <color theme="4" tint="-0.249977111117893"/>
      <name val="Calibri"/>
      <family val="2"/>
      <scheme val="minor"/>
    </font>
    <font>
      <b/>
      <sz val="20"/>
      <color theme="0"/>
      <name val="Calibri"/>
      <family val="2"/>
      <scheme val="minor"/>
    </font>
    <font>
      <b/>
      <sz val="11"/>
      <color rgb="FF000000"/>
      <name val="Calibri"/>
      <family val="2"/>
      <scheme val="minor"/>
    </font>
    <font>
      <b/>
      <sz val="11"/>
      <color theme="5"/>
      <name val="Calibri"/>
      <family val="2"/>
      <scheme val="minor"/>
    </font>
    <font>
      <sz val="7"/>
      <color theme="4"/>
      <name val="Times New Roman"/>
      <family val="1"/>
    </font>
    <font>
      <b/>
      <sz val="11"/>
      <color theme="4"/>
      <name val="Symbol"/>
      <family val="1"/>
      <charset val="2"/>
    </font>
    <font>
      <b/>
      <sz val="7"/>
      <color theme="4"/>
      <name val="Times New Roman"/>
      <family val="1"/>
    </font>
    <font>
      <b/>
      <sz val="22"/>
      <color theme="5"/>
      <name val="Calibri"/>
      <family val="2"/>
      <scheme val="minor"/>
    </font>
    <font>
      <b/>
      <sz val="14"/>
      <color theme="5"/>
      <name val="Tahoma"/>
      <family val="2"/>
    </font>
    <font>
      <b/>
      <sz val="20"/>
      <color theme="4"/>
      <name val="Arial"/>
      <family val="2"/>
    </font>
    <font>
      <b/>
      <sz val="20"/>
      <color theme="5"/>
      <name val="Arial"/>
      <family val="2"/>
    </font>
    <font>
      <b/>
      <sz val="12"/>
      <color theme="0"/>
      <name val="Arial"/>
      <family val="2"/>
    </font>
    <font>
      <b/>
      <sz val="12"/>
      <color theme="4"/>
      <name val="Arial"/>
      <family val="2"/>
    </font>
    <font>
      <sz val="11"/>
      <color theme="1"/>
      <name val="Arial"/>
      <family val="2"/>
    </font>
    <font>
      <u/>
      <sz val="9"/>
      <color theme="10"/>
      <name val="Arial"/>
      <family val="2"/>
    </font>
    <font>
      <b/>
      <sz val="12"/>
      <color theme="5"/>
      <name val="Arial"/>
      <family val="2"/>
    </font>
    <font>
      <sz val="11"/>
      <color theme="0"/>
      <name val="Arial"/>
      <family val="2"/>
    </font>
    <font>
      <b/>
      <sz val="14"/>
      <name val="Arial"/>
      <family val="2"/>
    </font>
    <font>
      <b/>
      <sz val="11"/>
      <color theme="5"/>
      <name val="Arial"/>
      <family val="2"/>
    </font>
    <font>
      <b/>
      <sz val="20"/>
      <color theme="9" tint="-0.249977111117893"/>
      <name val="Arial"/>
      <family val="2"/>
    </font>
    <font>
      <sz val="11"/>
      <color theme="0"/>
      <name val="Calibri"/>
      <family val="2"/>
      <scheme val="minor"/>
    </font>
    <font>
      <sz val="9"/>
      <color theme="0"/>
      <name val="Arial"/>
      <family val="2"/>
    </font>
  </fonts>
  <fills count="18">
    <fill>
      <patternFill patternType="none"/>
    </fill>
    <fill>
      <patternFill patternType="gray125"/>
    </fill>
    <fill>
      <patternFill patternType="solid">
        <fgColor rgb="FFB4C6E7"/>
        <bgColor indexed="64"/>
      </patternFill>
    </fill>
    <fill>
      <patternFill patternType="solid">
        <fgColor rgb="FF339966"/>
        <bgColor indexed="64"/>
      </patternFill>
    </fill>
    <fill>
      <patternFill patternType="solid">
        <fgColor rgb="FFFFCC00"/>
        <bgColor indexed="64"/>
      </patternFill>
    </fill>
    <fill>
      <patternFill patternType="solid">
        <fgColor rgb="FFFF0000"/>
        <bgColor indexed="64"/>
      </patternFill>
    </fill>
    <fill>
      <patternFill patternType="solid">
        <fgColor rgb="FFC0C0C0"/>
        <bgColor indexed="64"/>
      </patternFill>
    </fill>
    <fill>
      <patternFill patternType="solid">
        <fgColor rgb="FFFFFFFF"/>
        <bgColor indexed="64"/>
      </patternFill>
    </fill>
    <fill>
      <patternFill patternType="solid">
        <fgColor rgb="FFBFBFBF"/>
        <bgColor indexed="64"/>
      </patternFill>
    </fill>
    <fill>
      <patternFill patternType="solid">
        <fgColor theme="0" tint="-0.249977111117893"/>
        <bgColor indexed="64"/>
      </patternFill>
    </fill>
    <fill>
      <patternFill patternType="solid">
        <fgColor rgb="FFF4B083"/>
        <bgColor indexed="64"/>
      </patternFill>
    </fill>
    <fill>
      <patternFill patternType="solid">
        <fgColor theme="5" tint="0.59999389629810485"/>
        <bgColor indexed="64"/>
      </patternFill>
    </fill>
    <fill>
      <patternFill patternType="solid">
        <fgColor theme="5" tint="-0.249977111117893"/>
        <bgColor indexed="64"/>
      </patternFill>
    </fill>
    <fill>
      <patternFill patternType="solid">
        <fgColor theme="4" tint="-0.249977111117893"/>
        <bgColor indexed="64"/>
      </patternFill>
    </fill>
    <fill>
      <patternFill patternType="solid">
        <fgColor theme="5"/>
        <bgColor indexed="64"/>
      </patternFill>
    </fill>
    <fill>
      <patternFill patternType="solid">
        <fgColor theme="4"/>
        <bgColor indexed="64"/>
      </patternFill>
    </fill>
    <fill>
      <patternFill patternType="solid">
        <fgColor theme="0"/>
        <bgColor indexed="64"/>
      </patternFill>
    </fill>
    <fill>
      <patternFill patternType="solid">
        <fgColor theme="2" tint="-9.9978637043366805E-2"/>
        <bgColor indexed="64"/>
      </patternFill>
    </fill>
  </fills>
  <borders count="4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top style="thick">
        <color indexed="8"/>
      </top>
      <bottom style="medium">
        <color theme="0"/>
      </bottom>
      <diagonal/>
    </border>
    <border>
      <left style="thin">
        <color theme="3"/>
      </left>
      <right style="thin">
        <color theme="3"/>
      </right>
      <top style="medium">
        <color indexed="8"/>
      </top>
      <bottom style="medium">
        <color theme="0"/>
      </bottom>
      <diagonal/>
    </border>
    <border>
      <left/>
      <right/>
      <top style="thick">
        <color indexed="8"/>
      </top>
      <bottom/>
      <diagonal/>
    </border>
    <border>
      <left style="thin">
        <color theme="3"/>
      </left>
      <right style="thin">
        <color theme="3"/>
      </right>
      <top style="medium">
        <color indexed="8"/>
      </top>
      <bottom/>
      <diagonal/>
    </border>
    <border>
      <left style="medium">
        <color indexed="8"/>
      </left>
      <right/>
      <top style="medium">
        <color theme="0"/>
      </top>
      <bottom style="medium">
        <color indexed="8"/>
      </bottom>
      <diagonal/>
    </border>
    <border>
      <left style="thin">
        <color theme="3"/>
      </left>
      <right style="thin">
        <color theme="3"/>
      </right>
      <top style="medium">
        <color theme="0"/>
      </top>
      <bottom style="medium">
        <color theme="3"/>
      </bottom>
      <diagonal/>
    </border>
    <border>
      <left style="thin">
        <color theme="3"/>
      </left>
      <right style="thin">
        <color theme="3"/>
      </right>
      <top/>
      <bottom style="medium">
        <color theme="3"/>
      </bottom>
      <diagonal/>
    </border>
    <border>
      <left style="thin">
        <color theme="3"/>
      </left>
      <right style="thin">
        <color theme="3"/>
      </right>
      <top style="medium">
        <color theme="0"/>
      </top>
      <bottom/>
      <diagonal/>
    </border>
    <border>
      <left style="medium">
        <color indexed="8"/>
      </left>
      <right/>
      <top style="medium">
        <color indexed="8"/>
      </top>
      <bottom/>
      <diagonal/>
    </border>
    <border>
      <left style="thin">
        <color theme="3"/>
      </left>
      <right style="thin">
        <color theme="3"/>
      </right>
      <top/>
      <bottom/>
      <diagonal/>
    </border>
    <border>
      <left style="thin">
        <color theme="3"/>
      </left>
      <right/>
      <top/>
      <bottom/>
      <diagonal/>
    </border>
    <border>
      <left style="thin">
        <color theme="3"/>
      </left>
      <right style="thin">
        <color theme="3"/>
      </right>
      <top style="medium">
        <color theme="3"/>
      </top>
      <bottom style="hair">
        <color rgb="FFC0C0C0"/>
      </bottom>
      <diagonal/>
    </border>
    <border>
      <left/>
      <right style="medium">
        <color indexed="8"/>
      </right>
      <top style="medium">
        <color theme="3"/>
      </top>
      <bottom style="hair">
        <color rgb="FFC0C0C0"/>
      </bottom>
      <diagonal/>
    </border>
    <border>
      <left style="medium">
        <color indexed="8"/>
      </left>
      <right/>
      <top/>
      <bottom/>
      <diagonal/>
    </border>
    <border>
      <left style="thin">
        <color theme="3"/>
      </left>
      <right style="thin">
        <color theme="3"/>
      </right>
      <top style="hair">
        <color rgb="FFC0C0C0"/>
      </top>
      <bottom style="hair">
        <color rgb="FFC0C0C0"/>
      </bottom>
      <diagonal/>
    </border>
    <border>
      <left/>
      <right style="medium">
        <color indexed="8"/>
      </right>
      <top style="hair">
        <color rgb="FFC0C0C0"/>
      </top>
      <bottom style="hair">
        <color rgb="FFC0C0C0"/>
      </bottom>
      <diagonal/>
    </border>
    <border>
      <left style="thin">
        <color theme="3"/>
      </left>
      <right style="thin">
        <color theme="3"/>
      </right>
      <top style="hair">
        <color rgb="FFC0C0C0"/>
      </top>
      <bottom/>
      <diagonal/>
    </border>
    <border>
      <left/>
      <right style="medium">
        <color indexed="8"/>
      </right>
      <top style="hair">
        <color rgb="FFC0C0C0"/>
      </top>
      <bottom/>
      <diagonal/>
    </border>
    <border>
      <left style="thin">
        <color theme="3"/>
      </left>
      <right/>
      <top style="medium">
        <color indexed="8"/>
      </top>
      <bottom/>
      <diagonal/>
    </border>
    <border>
      <left style="thin">
        <color theme="3"/>
      </left>
      <right style="thin">
        <color theme="3"/>
      </right>
      <top style="medium">
        <color indexed="8"/>
      </top>
      <bottom style="hair">
        <color rgb="FFC0C0C0"/>
      </bottom>
      <diagonal/>
    </border>
    <border>
      <left/>
      <right style="medium">
        <color indexed="8"/>
      </right>
      <top style="medium">
        <color indexed="8"/>
      </top>
      <bottom style="hair">
        <color rgb="FFC0C0C0"/>
      </bottom>
      <diagonal/>
    </border>
    <border>
      <left/>
      <right style="medium">
        <color indexed="8"/>
      </right>
      <top/>
      <bottom/>
      <diagonal/>
    </border>
    <border>
      <left style="medium">
        <color indexed="8"/>
      </left>
      <right/>
      <top/>
      <bottom style="medium">
        <color theme="3"/>
      </bottom>
      <diagonal/>
    </border>
    <border>
      <left style="thin">
        <color theme="3"/>
      </left>
      <right style="thin">
        <color theme="3"/>
      </right>
      <top style="hair">
        <color rgb="FFC0C0C0"/>
      </top>
      <bottom style="medium">
        <color theme="3"/>
      </bottom>
      <diagonal/>
    </border>
    <border>
      <left/>
      <right style="medium">
        <color indexed="8"/>
      </right>
      <top style="hair">
        <color rgb="FFC0C0C0"/>
      </top>
      <bottom style="medium">
        <color theme="3"/>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5" fillId="0" borderId="0" applyNumberFormat="0" applyFill="0" applyBorder="0" applyAlignment="0" applyProtection="0"/>
    <xf numFmtId="0" fontId="19" fillId="0" borderId="0"/>
  </cellStyleXfs>
  <cellXfs count="217">
    <xf numFmtId="0" fontId="0" fillId="0" borderId="0" xfId="0"/>
    <xf numFmtId="0" fontId="0" fillId="0" borderId="0" xfId="0" applyAlignment="1">
      <alignment horizontal="left" vertical="center"/>
    </xf>
    <xf numFmtId="0" fontId="0" fillId="0" borderId="0" xfId="0" applyAlignment="1">
      <alignment horizontal="left"/>
    </xf>
    <xf numFmtId="0" fontId="7" fillId="0" borderId="0" xfId="0" applyFont="1" applyAlignment="1">
      <alignment horizontal="center" vertical="center"/>
    </xf>
    <xf numFmtId="0" fontId="0" fillId="0" borderId="0" xfId="0" applyAlignment="1">
      <alignment horizontal="left" vertical="top"/>
    </xf>
    <xf numFmtId="0" fontId="0" fillId="0" borderId="0" xfId="0" applyAlignment="1">
      <alignment horizontal="left" vertical="top" wrapText="1"/>
    </xf>
    <xf numFmtId="0" fontId="11" fillId="3" borderId="0" xfId="0" applyFont="1" applyFill="1" applyAlignment="1">
      <alignment horizontal="left" vertical="top" wrapText="1"/>
    </xf>
    <xf numFmtId="0" fontId="11" fillId="4" borderId="0" xfId="0" applyFont="1" applyFill="1" applyAlignment="1">
      <alignment horizontal="left" vertical="top" wrapText="1"/>
    </xf>
    <xf numFmtId="0" fontId="11" fillId="5" borderId="0" xfId="0" applyFont="1" applyFill="1" applyAlignment="1">
      <alignment horizontal="left" vertical="top" wrapText="1"/>
    </xf>
    <xf numFmtId="0" fontId="11" fillId="6" borderId="0" xfId="0" applyFont="1" applyFill="1" applyAlignment="1">
      <alignment horizontal="left" vertical="top" wrapText="1"/>
    </xf>
    <xf numFmtId="0" fontId="11" fillId="8" borderId="0" xfId="0" applyFont="1" applyFill="1" applyAlignment="1">
      <alignment horizontal="left" vertical="top" wrapText="1"/>
    </xf>
    <xf numFmtId="9" fontId="11" fillId="3" borderId="0" xfId="0" applyNumberFormat="1" applyFont="1" applyFill="1" applyAlignment="1">
      <alignment horizontal="left" vertical="top" wrapText="1"/>
    </xf>
    <xf numFmtId="0" fontId="14" fillId="3" borderId="0" xfId="0" applyFont="1" applyFill="1" applyAlignment="1">
      <alignment horizontal="left" vertical="top" wrapText="1"/>
    </xf>
    <xf numFmtId="0" fontId="14" fillId="4" borderId="0" xfId="0" applyFont="1" applyFill="1" applyAlignment="1">
      <alignment horizontal="left" vertical="top" wrapText="1"/>
    </xf>
    <xf numFmtId="0" fontId="14" fillId="5" borderId="0" xfId="0" applyFont="1" applyFill="1" applyAlignment="1">
      <alignment horizontal="left" vertical="top" wrapText="1"/>
    </xf>
    <xf numFmtId="0" fontId="14" fillId="6" borderId="0" xfId="0" applyFont="1" applyFill="1" applyAlignment="1">
      <alignment horizontal="left" vertical="top" wrapText="1"/>
    </xf>
    <xf numFmtId="0" fontId="0" fillId="0" borderId="0" xfId="0" applyAlignment="1">
      <alignment vertical="top"/>
    </xf>
    <xf numFmtId="0" fontId="9" fillId="0" borderId="2" xfId="0" applyFont="1" applyBorder="1" applyAlignment="1">
      <alignment horizontal="center" vertical="center" textRotation="90" wrapText="1"/>
    </xf>
    <xf numFmtId="0" fontId="10" fillId="0" borderId="2" xfId="0" applyFont="1" applyBorder="1" applyAlignment="1">
      <alignment vertical="center" wrapText="1"/>
    </xf>
    <xf numFmtId="0" fontId="8" fillId="7" borderId="2" xfId="0" applyFont="1" applyFill="1" applyBorder="1" applyAlignment="1">
      <alignment horizontal="center" vertical="center" textRotation="90"/>
    </xf>
    <xf numFmtId="0" fontId="11" fillId="7" borderId="2" xfId="0" applyFont="1" applyFill="1" applyBorder="1" applyAlignment="1">
      <alignment vertical="center" wrapText="1"/>
    </xf>
    <xf numFmtId="0" fontId="9" fillId="0" borderId="2" xfId="0" applyFont="1" applyBorder="1" applyAlignment="1">
      <alignment horizontal="right" vertical="center" textRotation="90" wrapText="1"/>
    </xf>
    <xf numFmtId="0" fontId="10" fillId="0" borderId="2" xfId="0" applyFont="1" applyBorder="1" applyAlignment="1">
      <alignment horizontal="left" vertical="center" wrapText="1"/>
    </xf>
    <xf numFmtId="0" fontId="12" fillId="0" borderId="2" xfId="0" applyFont="1" applyBorder="1" applyAlignment="1">
      <alignment horizontal="center" vertical="center" textRotation="90"/>
    </xf>
    <xf numFmtId="0" fontId="18" fillId="7" borderId="2" xfId="0" applyFont="1" applyFill="1" applyBorder="1" applyAlignment="1">
      <alignment horizontal="center" vertical="center" textRotation="90"/>
    </xf>
    <xf numFmtId="0" fontId="18" fillId="7" borderId="2" xfId="0" applyFont="1" applyFill="1" applyBorder="1" applyAlignment="1">
      <alignment horizontal="center" vertical="center" textRotation="90" wrapText="1"/>
    </xf>
    <xf numFmtId="0" fontId="12" fillId="0" borderId="2" xfId="0" applyFont="1" applyBorder="1" applyAlignment="1">
      <alignment horizontal="center" vertical="center" textRotation="90" wrapText="1"/>
    </xf>
    <xf numFmtId="0" fontId="9" fillId="0" borderId="2" xfId="0" applyFont="1" applyBorder="1" applyAlignment="1">
      <alignment horizontal="center" vertical="center" textRotation="90"/>
    </xf>
    <xf numFmtId="0" fontId="10" fillId="0" borderId="4" xfId="0" applyFont="1" applyBorder="1" applyAlignment="1">
      <alignment vertical="center" wrapText="1"/>
    </xf>
    <xf numFmtId="0" fontId="11" fillId="3" borderId="0" xfId="0" applyFont="1" applyFill="1" applyAlignment="1">
      <alignment vertical="center" wrapText="1"/>
    </xf>
    <xf numFmtId="0" fontId="11" fillId="4" borderId="0" xfId="0" applyFont="1" applyFill="1" applyAlignment="1">
      <alignment vertical="center" wrapText="1"/>
    </xf>
    <xf numFmtId="0" fontId="11" fillId="5" borderId="0" xfId="0" applyFont="1" applyFill="1" applyAlignment="1">
      <alignment vertical="center" wrapText="1"/>
    </xf>
    <xf numFmtId="0" fontId="11" fillId="6" borderId="0" xfId="0" applyFont="1" applyFill="1" applyAlignment="1">
      <alignment vertical="center" wrapText="1"/>
    </xf>
    <xf numFmtId="0" fontId="11" fillId="8" borderId="0" xfId="0" applyFont="1" applyFill="1" applyAlignment="1">
      <alignment vertical="center" wrapText="1"/>
    </xf>
    <xf numFmtId="0" fontId="14" fillId="3" borderId="0" xfId="0" applyFont="1" applyFill="1" applyAlignment="1">
      <alignment vertical="center" wrapText="1"/>
    </xf>
    <xf numFmtId="0" fontId="14" fillId="5" borderId="0" xfId="0" applyFont="1" applyFill="1" applyAlignment="1">
      <alignment vertical="center" wrapText="1"/>
    </xf>
    <xf numFmtId="0" fontId="14" fillId="6" borderId="0" xfId="0" applyFont="1" applyFill="1" applyAlignment="1">
      <alignment vertical="center" wrapText="1"/>
    </xf>
    <xf numFmtId="0" fontId="10" fillId="9" borderId="2" xfId="0" applyFont="1" applyFill="1" applyBorder="1" applyAlignment="1">
      <alignment vertical="center" wrapText="1"/>
    </xf>
    <xf numFmtId="0" fontId="6" fillId="9" borderId="2" xfId="0" applyFont="1" applyFill="1" applyBorder="1" applyAlignment="1">
      <alignment vertical="center" wrapText="1"/>
    </xf>
    <xf numFmtId="0" fontId="11" fillId="9" borderId="2" xfId="0" applyFont="1" applyFill="1" applyBorder="1" applyAlignment="1">
      <alignment vertical="center" wrapText="1"/>
    </xf>
    <xf numFmtId="0" fontId="19" fillId="0" borderId="0" xfId="2"/>
    <xf numFmtId="0" fontId="22" fillId="0" borderId="21" xfId="2" applyFont="1" applyBorder="1" applyAlignment="1">
      <alignment vertical="center" wrapText="1"/>
    </xf>
    <xf numFmtId="0" fontId="22" fillId="0" borderId="23" xfId="2" applyFont="1" applyBorder="1" applyAlignment="1">
      <alignment vertical="center" wrapText="1"/>
    </xf>
    <xf numFmtId="0" fontId="22" fillId="0" borderId="24" xfId="2" applyFont="1" applyBorder="1" applyAlignment="1">
      <alignment vertical="center" wrapText="1"/>
    </xf>
    <xf numFmtId="0" fontId="22" fillId="0" borderId="26" xfId="2" applyFont="1" applyBorder="1" applyAlignment="1">
      <alignment vertical="center" wrapText="1"/>
    </xf>
    <xf numFmtId="0" fontId="22" fillId="0" borderId="27" xfId="2" applyFont="1" applyBorder="1" applyAlignment="1">
      <alignment vertical="center" wrapText="1"/>
    </xf>
    <xf numFmtId="0" fontId="22" fillId="0" borderId="28" xfId="2" applyFont="1" applyBorder="1" applyAlignment="1">
      <alignment vertical="center" wrapText="1"/>
    </xf>
    <xf numFmtId="0" fontId="22" fillId="0" borderId="29" xfId="2" applyFont="1" applyBorder="1" applyAlignment="1">
      <alignment vertical="center" wrapText="1"/>
    </xf>
    <xf numFmtId="0" fontId="22" fillId="0" borderId="31" xfId="2" applyFont="1" applyBorder="1" applyAlignment="1">
      <alignment vertical="center" wrapText="1"/>
    </xf>
    <xf numFmtId="0" fontId="22" fillId="0" borderId="32" xfId="2" applyFont="1" applyBorder="1" applyAlignment="1">
      <alignment vertical="center" wrapText="1"/>
    </xf>
    <xf numFmtId="0" fontId="22" fillId="0" borderId="33" xfId="2" applyFont="1" applyBorder="1" applyAlignment="1">
      <alignment vertical="center" wrapText="1"/>
    </xf>
    <xf numFmtId="0" fontId="17" fillId="0" borderId="32" xfId="2" applyFont="1" applyBorder="1" applyAlignment="1">
      <alignment vertical="center" wrapText="1"/>
    </xf>
    <xf numFmtId="0" fontId="17" fillId="0" borderId="28" xfId="2" applyFont="1" applyBorder="1" applyAlignment="1">
      <alignment vertical="center" wrapText="1"/>
    </xf>
    <xf numFmtId="0" fontId="22" fillId="0" borderId="35" xfId="2" applyFont="1" applyBorder="1" applyAlignment="1">
      <alignment vertical="center" wrapText="1"/>
    </xf>
    <xf numFmtId="0" fontId="20" fillId="12" borderId="14" xfId="2" applyFont="1" applyFill="1" applyBorder="1" applyAlignment="1">
      <alignment horizontal="center" vertical="center" wrapText="1"/>
    </xf>
    <xf numFmtId="0" fontId="20" fillId="12" borderId="15" xfId="2" applyFont="1" applyFill="1" applyBorder="1" applyAlignment="1">
      <alignment horizontal="center" vertical="center" wrapText="1"/>
    </xf>
    <xf numFmtId="0" fontId="20" fillId="12" borderId="18" xfId="2" applyFont="1" applyFill="1" applyBorder="1" applyAlignment="1">
      <alignment horizontal="center" vertical="center" wrapText="1"/>
    </xf>
    <xf numFmtId="0" fontId="10" fillId="9" borderId="2" xfId="0" applyFont="1" applyFill="1" applyBorder="1" applyAlignment="1">
      <alignment horizontal="center" vertical="center" wrapText="1"/>
    </xf>
    <xf numFmtId="0" fontId="24" fillId="0" borderId="0" xfId="0" applyFont="1" applyAlignment="1">
      <alignment horizontal="left" vertical="center"/>
    </xf>
    <xf numFmtId="0" fontId="24" fillId="0" borderId="0" xfId="0" applyFont="1" applyAlignment="1">
      <alignment horizontal="left"/>
    </xf>
    <xf numFmtId="0" fontId="28" fillId="10" borderId="2" xfId="0" applyFont="1" applyFill="1" applyBorder="1" applyAlignment="1">
      <alignment horizontal="center" vertical="center" wrapText="1"/>
    </xf>
    <xf numFmtId="0" fontId="39" fillId="0" borderId="0" xfId="0" applyFont="1"/>
    <xf numFmtId="0" fontId="39" fillId="0" borderId="0" xfId="0" applyFont="1" applyAlignment="1">
      <alignment horizontal="left" vertical="top" wrapText="1"/>
    </xf>
    <xf numFmtId="0" fontId="39" fillId="0" borderId="0" xfId="0" applyFont="1" applyAlignment="1">
      <alignment horizontal="left" vertical="center" wrapText="1"/>
    </xf>
    <xf numFmtId="0" fontId="39" fillId="0" borderId="0" xfId="0" applyFont="1" applyAlignment="1">
      <alignment horizontal="left" vertical="top"/>
    </xf>
    <xf numFmtId="46" fontId="39" fillId="0" borderId="0" xfId="0" applyNumberFormat="1" applyFont="1" applyAlignment="1">
      <alignment horizontal="left" vertical="top" wrapText="1"/>
    </xf>
    <xf numFmtId="0" fontId="39" fillId="0" borderId="0" xfId="0" applyFont="1" applyAlignment="1">
      <alignment vertical="center"/>
    </xf>
    <xf numFmtId="0" fontId="39" fillId="0" borderId="0" xfId="0" applyFont="1" applyAlignment="1">
      <alignment wrapText="1"/>
    </xf>
    <xf numFmtId="0" fontId="40" fillId="0" borderId="10" xfId="1" applyFont="1" applyBorder="1" applyAlignment="1">
      <alignment vertical="center" wrapText="1"/>
    </xf>
    <xf numFmtId="0" fontId="40" fillId="0" borderId="11" xfId="1" applyFont="1" applyBorder="1" applyAlignment="1">
      <alignment vertical="center" wrapText="1"/>
    </xf>
    <xf numFmtId="0" fontId="17" fillId="17" borderId="2" xfId="0" applyFont="1" applyFill="1" applyBorder="1" applyAlignment="1">
      <alignment horizontal="center" vertical="center"/>
    </xf>
    <xf numFmtId="0" fontId="17" fillId="17" borderId="2" xfId="0" applyFont="1" applyFill="1" applyBorder="1" applyAlignment="1">
      <alignment horizontal="center" vertical="center" wrapText="1"/>
    </xf>
    <xf numFmtId="0" fontId="8" fillId="17" borderId="2" xfId="0" applyFont="1" applyFill="1" applyBorder="1" applyAlignment="1">
      <alignment horizontal="center" vertical="center" wrapText="1"/>
    </xf>
    <xf numFmtId="0" fontId="8" fillId="17" borderId="2" xfId="0" applyFont="1" applyFill="1" applyBorder="1" applyAlignment="1">
      <alignment horizontal="center" vertical="center"/>
    </xf>
    <xf numFmtId="0" fontId="40" fillId="0" borderId="2" xfId="1" applyFont="1" applyBorder="1" applyAlignment="1">
      <alignment vertical="center" wrapText="1"/>
    </xf>
    <xf numFmtId="0" fontId="10" fillId="6" borderId="2" xfId="0" applyFont="1" applyFill="1" applyBorder="1" applyAlignment="1">
      <alignment horizontal="center" vertical="center" wrapText="1"/>
    </xf>
    <xf numFmtId="0" fontId="10" fillId="6" borderId="2" xfId="0" applyFont="1" applyFill="1" applyBorder="1" applyAlignment="1">
      <alignment vertical="center" wrapText="1"/>
    </xf>
    <xf numFmtId="0" fontId="8" fillId="7" borderId="2" xfId="0" applyFont="1" applyFill="1" applyBorder="1" applyAlignment="1">
      <alignment horizontal="center" vertical="center" textRotation="90" wrapText="1"/>
    </xf>
    <xf numFmtId="0" fontId="8" fillId="17" borderId="11" xfId="0" applyFont="1" applyFill="1" applyBorder="1" applyAlignment="1">
      <alignment horizontal="center" vertical="center"/>
    </xf>
    <xf numFmtId="0" fontId="8" fillId="17" borderId="11" xfId="0" applyFont="1" applyFill="1" applyBorder="1" applyAlignment="1">
      <alignment horizontal="center" vertical="center" wrapText="1"/>
    </xf>
    <xf numFmtId="0" fontId="17" fillId="17" borderId="11" xfId="0" applyFont="1" applyFill="1" applyBorder="1" applyAlignment="1">
      <alignment horizontal="center" vertical="center" wrapText="1"/>
    </xf>
    <xf numFmtId="0" fontId="15" fillId="0" borderId="2" xfId="0" applyFont="1" applyBorder="1" applyAlignment="1">
      <alignment vertical="center" wrapText="1"/>
    </xf>
    <xf numFmtId="0" fontId="15" fillId="9" borderId="2" xfId="0" applyFont="1" applyFill="1" applyBorder="1" applyAlignment="1">
      <alignment vertical="center" wrapText="1"/>
    </xf>
    <xf numFmtId="0" fontId="10" fillId="9" borderId="4" xfId="0" applyFont="1" applyFill="1" applyBorder="1" applyAlignment="1">
      <alignment vertical="center" wrapText="1"/>
    </xf>
    <xf numFmtId="0" fontId="39" fillId="0" borderId="37" xfId="0" applyFont="1" applyBorder="1"/>
    <xf numFmtId="0" fontId="45" fillId="0" borderId="0" xfId="0" applyFont="1" applyAlignment="1">
      <alignment vertical="center"/>
    </xf>
    <xf numFmtId="0" fontId="46" fillId="0" borderId="0" xfId="0" applyFont="1"/>
    <xf numFmtId="0" fontId="47" fillId="0" borderId="0" xfId="0" applyFont="1" applyAlignment="1">
      <alignment horizontal="left" vertical="top" wrapText="1"/>
    </xf>
    <xf numFmtId="0" fontId="10" fillId="0" borderId="11" xfId="0" applyFont="1" applyBorder="1" applyAlignment="1">
      <alignment vertical="center" wrapText="1"/>
    </xf>
    <xf numFmtId="0" fontId="22" fillId="0" borderId="11" xfId="1" applyFont="1" applyBorder="1" applyAlignment="1">
      <alignment vertical="center" wrapText="1"/>
    </xf>
    <xf numFmtId="0" fontId="14" fillId="4" borderId="0" xfId="0" applyFont="1" applyFill="1" applyAlignment="1">
      <alignment vertical="center" wrapText="1"/>
    </xf>
    <xf numFmtId="0" fontId="16" fillId="0" borderId="0" xfId="0" applyFont="1"/>
    <xf numFmtId="0" fontId="10" fillId="0" borderId="2" xfId="0" applyFont="1" applyBorder="1" applyAlignment="1" applyProtection="1">
      <alignment horizontal="center" vertical="center" wrapText="1"/>
      <protection locked="0"/>
    </xf>
    <xf numFmtId="0" fontId="10" fillId="0" borderId="2" xfId="0" applyFont="1" applyBorder="1" applyAlignment="1" applyProtection="1">
      <alignment horizontal="left" vertical="center" wrapText="1"/>
      <protection locked="0"/>
    </xf>
    <xf numFmtId="0" fontId="10" fillId="0" borderId="2" xfId="0" applyFont="1" applyBorder="1" applyAlignment="1" applyProtection="1">
      <alignment vertical="center" wrapText="1"/>
      <protection locked="0"/>
    </xf>
    <xf numFmtId="0" fontId="10" fillId="0" borderId="2" xfId="0" applyFont="1" applyBorder="1" applyAlignment="1" applyProtection="1">
      <alignment horizontal="left" vertical="top" wrapText="1"/>
      <protection locked="0"/>
    </xf>
    <xf numFmtId="0" fontId="11" fillId="7" borderId="2" xfId="0" applyFont="1" applyFill="1" applyBorder="1" applyAlignment="1" applyProtection="1">
      <alignment vertical="center" wrapText="1"/>
      <protection locked="0"/>
    </xf>
    <xf numFmtId="0" fontId="11" fillId="7" borderId="2" xfId="0" applyFont="1" applyFill="1" applyBorder="1" applyAlignment="1" applyProtection="1">
      <alignment horizontal="left" vertical="center" wrapText="1"/>
      <protection locked="0"/>
    </xf>
    <xf numFmtId="0" fontId="11" fillId="7" borderId="2" xfId="0" applyFont="1" applyFill="1" applyBorder="1" applyAlignment="1" applyProtection="1">
      <alignment horizontal="left" vertical="top" wrapText="1"/>
      <protection locked="0"/>
    </xf>
    <xf numFmtId="0" fontId="15" fillId="0" borderId="2" xfId="0" applyFont="1" applyBorder="1" applyAlignment="1" applyProtection="1">
      <alignment vertical="center" wrapText="1"/>
      <protection locked="0"/>
    </xf>
    <xf numFmtId="0" fontId="15" fillId="0" borderId="2" xfId="0" applyFont="1" applyBorder="1" applyAlignment="1" applyProtection="1">
      <alignment horizontal="left" vertical="center" wrapText="1"/>
      <protection locked="0"/>
    </xf>
    <xf numFmtId="0" fontId="39" fillId="0" borderId="2" xfId="0" applyFont="1" applyBorder="1" applyAlignment="1" applyProtection="1">
      <alignment horizontal="left" vertical="top" wrapText="1"/>
      <protection locked="0"/>
    </xf>
    <xf numFmtId="0" fontId="10" fillId="0" borderId="4" xfId="0" applyFont="1" applyBorder="1" applyAlignment="1" applyProtection="1">
      <alignment vertical="center" wrapText="1"/>
      <protection locked="0"/>
    </xf>
    <xf numFmtId="0" fontId="10" fillId="0" borderId="4" xfId="0" applyFont="1" applyBorder="1" applyAlignment="1" applyProtection="1">
      <alignment horizontal="left" vertical="center" wrapText="1"/>
      <protection locked="0"/>
    </xf>
    <xf numFmtId="0" fontId="10" fillId="0" borderId="4" xfId="0" applyFont="1" applyBorder="1" applyAlignment="1" applyProtection="1">
      <alignment horizontal="left" vertical="top" wrapText="1"/>
      <protection locked="0"/>
    </xf>
    <xf numFmtId="0" fontId="10" fillId="7" borderId="2" xfId="0" applyFont="1" applyFill="1" applyBorder="1" applyAlignment="1" applyProtection="1">
      <alignment vertical="center" wrapText="1"/>
      <protection locked="0"/>
    </xf>
    <xf numFmtId="0" fontId="39" fillId="0" borderId="2" xfId="0" applyFont="1" applyBorder="1" applyAlignment="1" applyProtection="1">
      <alignment horizontal="center" vertical="center" wrapText="1"/>
      <protection locked="0"/>
    </xf>
    <xf numFmtId="0" fontId="39" fillId="0" borderId="2" xfId="0" applyFont="1" applyBorder="1" applyAlignment="1" applyProtection="1">
      <alignment vertical="center" wrapText="1"/>
      <protection locked="0"/>
    </xf>
    <xf numFmtId="0" fontId="6" fillId="0" borderId="2" xfId="0" applyFont="1" applyBorder="1" applyAlignment="1" applyProtection="1">
      <alignment vertical="center" wrapText="1"/>
      <protection locked="0"/>
    </xf>
    <xf numFmtId="0" fontId="25" fillId="13" borderId="0" xfId="0" applyFont="1" applyFill="1" applyAlignment="1">
      <alignment horizontal="center" vertical="center"/>
    </xf>
    <xf numFmtId="0" fontId="0" fillId="0" borderId="0" xfId="0" applyAlignment="1">
      <alignment vertical="top" wrapText="1"/>
    </xf>
    <xf numFmtId="0" fontId="3" fillId="0" borderId="0" xfId="0" applyFont="1" applyAlignment="1">
      <alignment horizontal="left" vertical="center"/>
    </xf>
    <xf numFmtId="0" fontId="0" fillId="0" borderId="0" xfId="0" applyAlignment="1">
      <alignment horizontal="left" vertical="top" wrapText="1"/>
    </xf>
    <xf numFmtId="0" fontId="26" fillId="0" borderId="1" xfId="0" applyFont="1" applyBorder="1" applyAlignment="1">
      <alignment horizontal="left" vertical="center"/>
    </xf>
    <xf numFmtId="0" fontId="2"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left" vertical="center" wrapText="1"/>
    </xf>
    <xf numFmtId="0" fontId="0" fillId="0" borderId="2" xfId="0" applyBorder="1" applyAlignment="1">
      <alignment horizontal="center" vertical="center" wrapText="1"/>
    </xf>
    <xf numFmtId="0" fontId="2" fillId="0" borderId="3" xfId="0" applyFont="1" applyBorder="1" applyAlignment="1">
      <alignment horizontal="left" vertical="center"/>
    </xf>
    <xf numFmtId="0" fontId="1" fillId="0" borderId="1" xfId="0" applyFont="1" applyBorder="1" applyAlignment="1">
      <alignment horizontal="left" vertical="center"/>
    </xf>
    <xf numFmtId="0" fontId="0" fillId="0" borderId="0" xfId="0" applyAlignment="1">
      <alignment horizontal="center" vertical="center"/>
    </xf>
    <xf numFmtId="0" fontId="5" fillId="0" borderId="0" xfId="1" applyAlignment="1">
      <alignment horizontal="left" vertical="center" wrapText="1"/>
    </xf>
    <xf numFmtId="0" fontId="28" fillId="2" borderId="2" xfId="0" applyFont="1" applyFill="1" applyBorder="1" applyAlignment="1">
      <alignment horizontal="center" vertical="center" wrapText="1"/>
    </xf>
    <xf numFmtId="0" fontId="0" fillId="0" borderId="4" xfId="0" applyBorder="1" applyAlignment="1">
      <alignment horizontal="left" vertical="top" wrapText="1"/>
    </xf>
    <xf numFmtId="0" fontId="5" fillId="0" borderId="5" xfId="1" applyBorder="1" applyAlignment="1">
      <alignment horizontal="left" vertical="top" wrapText="1"/>
    </xf>
    <xf numFmtId="0" fontId="0" fillId="0" borderId="3" xfId="0" applyBorder="1" applyAlignment="1">
      <alignment horizontal="left" vertical="top"/>
    </xf>
    <xf numFmtId="0" fontId="0" fillId="0" borderId="6" xfId="0" applyBorder="1" applyAlignment="1">
      <alignment horizontal="left" vertical="top"/>
    </xf>
    <xf numFmtId="0" fontId="0" fillId="0" borderId="3" xfId="0" applyBorder="1" applyAlignment="1">
      <alignment horizontal="center" vertical="center"/>
    </xf>
    <xf numFmtId="0" fontId="2" fillId="0" borderId="2" xfId="0" applyFont="1" applyBorder="1" applyAlignment="1">
      <alignment horizontal="left" vertical="top" wrapText="1"/>
    </xf>
    <xf numFmtId="0" fontId="28" fillId="2" borderId="3"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5" fillId="0" borderId="7" xfId="1" applyBorder="1" applyAlignment="1">
      <alignment horizontal="left" vertical="top" wrapText="1"/>
    </xf>
    <xf numFmtId="0" fontId="5" fillId="0" borderId="1" xfId="1" applyBorder="1" applyAlignment="1">
      <alignment horizontal="left" vertical="top" wrapText="1"/>
    </xf>
    <xf numFmtId="0" fontId="5" fillId="0" borderId="8" xfId="1" applyBorder="1" applyAlignment="1">
      <alignment horizontal="left" vertical="top" wrapText="1"/>
    </xf>
    <xf numFmtId="0" fontId="6" fillId="0" borderId="9" xfId="0" applyFont="1" applyBorder="1" applyAlignment="1">
      <alignment vertical="center"/>
    </xf>
    <xf numFmtId="0" fontId="6" fillId="0" borderId="0" xfId="0" applyFont="1" applyAlignment="1">
      <alignment vertical="center"/>
    </xf>
    <xf numFmtId="0" fontId="38" fillId="0" borderId="9" xfId="0" applyFont="1" applyBorder="1" applyAlignment="1">
      <alignment vertical="center"/>
    </xf>
    <xf numFmtId="0" fontId="38" fillId="0" borderId="0" xfId="0" applyFont="1" applyAlignment="1">
      <alignment vertical="center"/>
    </xf>
    <xf numFmtId="0" fontId="37" fillId="15" borderId="0" xfId="0" applyFont="1" applyFill="1" applyAlignment="1">
      <alignment vertical="center"/>
    </xf>
    <xf numFmtId="0" fontId="37" fillId="15" borderId="5" xfId="0" applyFont="1" applyFill="1" applyBorder="1" applyAlignment="1">
      <alignment vertical="center"/>
    </xf>
    <xf numFmtId="0" fontId="37" fillId="15" borderId="3" xfId="0" applyFont="1" applyFill="1" applyBorder="1" applyAlignment="1">
      <alignment vertical="center"/>
    </xf>
    <xf numFmtId="0" fontId="37" fillId="15" borderId="6" xfId="0" applyFont="1" applyFill="1" applyBorder="1" applyAlignment="1">
      <alignment vertical="center"/>
    </xf>
    <xf numFmtId="0" fontId="38" fillId="0" borderId="38" xfId="0" applyFont="1" applyBorder="1" applyAlignment="1">
      <alignment vertical="center"/>
    </xf>
    <xf numFmtId="0" fontId="38" fillId="0" borderId="37" xfId="0" applyFont="1" applyBorder="1" applyAlignment="1">
      <alignment vertical="center"/>
    </xf>
    <xf numFmtId="0" fontId="38" fillId="0" borderId="7" xfId="0" applyFont="1" applyBorder="1" applyAlignment="1">
      <alignment vertical="center" wrapText="1"/>
    </xf>
    <xf numFmtId="0" fontId="38" fillId="0" borderId="1" xfId="0" applyFont="1" applyBorder="1" applyAlignment="1">
      <alignment vertical="center" wrapText="1"/>
    </xf>
    <xf numFmtId="0" fontId="39" fillId="0" borderId="3" xfId="0" applyFont="1" applyBorder="1"/>
    <xf numFmtId="0" fontId="37" fillId="15" borderId="7" xfId="0" applyFont="1" applyFill="1" applyBorder="1" applyAlignment="1">
      <alignment vertical="center"/>
    </xf>
    <xf numFmtId="0" fontId="37" fillId="15" borderId="1" xfId="0" applyFont="1" applyFill="1" applyBorder="1" applyAlignment="1">
      <alignment vertical="center"/>
    </xf>
    <xf numFmtId="0" fontId="37" fillId="15" borderId="8" xfId="0" applyFont="1" applyFill="1" applyBorder="1" applyAlignment="1">
      <alignment vertical="center"/>
    </xf>
    <xf numFmtId="0" fontId="38" fillId="7" borderId="8" xfId="0" applyFont="1" applyFill="1" applyBorder="1" applyAlignment="1">
      <alignment horizontal="left" vertical="center" wrapText="1"/>
    </xf>
    <xf numFmtId="0" fontId="38" fillId="7" borderId="11" xfId="0" applyFont="1" applyFill="1" applyBorder="1" applyAlignment="1">
      <alignment horizontal="left" vertical="center" wrapText="1"/>
    </xf>
    <xf numFmtId="0" fontId="38" fillId="7" borderId="7" xfId="0" applyFont="1" applyFill="1" applyBorder="1" applyAlignment="1">
      <alignment horizontal="left" vertical="center" wrapText="1"/>
    </xf>
    <xf numFmtId="0" fontId="13" fillId="0" borderId="0" xfId="0" applyFont="1" applyAlignment="1">
      <alignment horizontal="center" vertical="center" wrapText="1"/>
    </xf>
    <xf numFmtId="0" fontId="35" fillId="0" borderId="0" xfId="0" applyFont="1" applyAlignment="1">
      <alignment horizontal="center" vertical="center"/>
    </xf>
    <xf numFmtId="0" fontId="37" fillId="15" borderId="38" xfId="0" applyFont="1" applyFill="1" applyBorder="1" applyAlignment="1">
      <alignment vertical="center"/>
    </xf>
    <xf numFmtId="0" fontId="37" fillId="15" borderId="37" xfId="0" applyFont="1" applyFill="1" applyBorder="1" applyAlignment="1">
      <alignment vertical="center"/>
    </xf>
    <xf numFmtId="0" fontId="37" fillId="15" borderId="39" xfId="0" applyFont="1" applyFill="1" applyBorder="1" applyAlignment="1">
      <alignment vertical="center"/>
    </xf>
    <xf numFmtId="0" fontId="6" fillId="0" borderId="3" xfId="0" applyFont="1" applyBorder="1" applyAlignment="1">
      <alignment vertical="center"/>
    </xf>
    <xf numFmtId="0" fontId="10" fillId="0" borderId="2" xfId="0" applyFont="1" applyBorder="1" applyAlignment="1" applyProtection="1">
      <alignment horizontal="left" vertical="top" wrapText="1"/>
      <protection locked="0"/>
    </xf>
    <xf numFmtId="0" fontId="38" fillId="0" borderId="3" xfId="0" applyFont="1" applyBorder="1" applyAlignment="1">
      <alignment vertical="center"/>
    </xf>
    <xf numFmtId="0" fontId="38" fillId="0" borderId="7" xfId="0" applyFont="1" applyBorder="1" applyAlignment="1">
      <alignment vertical="center"/>
    </xf>
    <xf numFmtId="0" fontId="38" fillId="0" borderId="1" xfId="0" applyFont="1" applyBorder="1" applyAlignment="1">
      <alignment vertical="center"/>
    </xf>
    <xf numFmtId="0" fontId="2" fillId="0" borderId="2" xfId="0" applyFont="1" applyBorder="1" applyAlignment="1">
      <alignment horizontal="left" vertical="center" wrapText="1"/>
    </xf>
    <xf numFmtId="0" fontId="28" fillId="10" borderId="2" xfId="0" applyFont="1" applyFill="1" applyBorder="1" applyAlignment="1">
      <alignment horizontal="center" vertical="center" wrapText="1"/>
    </xf>
    <xf numFmtId="0" fontId="29" fillId="0" borderId="1" xfId="0" applyFont="1" applyBorder="1" applyAlignment="1">
      <alignment horizontal="left" vertical="top" wrapText="1"/>
    </xf>
    <xf numFmtId="0" fontId="29" fillId="0" borderId="1" xfId="0" applyFont="1" applyBorder="1" applyAlignment="1">
      <alignment horizontal="left" vertical="top"/>
    </xf>
    <xf numFmtId="0" fontId="0" fillId="0" borderId="2" xfId="0" applyBorder="1" applyAlignment="1">
      <alignment horizontal="center" vertical="top"/>
    </xf>
    <xf numFmtId="0" fontId="0" fillId="0" borderId="2" xfId="0" applyBorder="1" applyAlignment="1">
      <alignment horizontal="center" vertical="top" wrapText="1"/>
    </xf>
    <xf numFmtId="0" fontId="0" fillId="0" borderId="2" xfId="0" applyBorder="1" applyAlignment="1">
      <alignment horizontal="justify" vertical="top" wrapText="1"/>
    </xf>
    <xf numFmtId="0" fontId="0" fillId="0" borderId="0" xfId="0" applyAlignment="1">
      <alignment horizontal="left" wrapText="1"/>
    </xf>
    <xf numFmtId="0" fontId="1" fillId="0" borderId="0" xfId="0" applyFont="1" applyAlignment="1">
      <alignment horizontal="left" vertical="top" wrapText="1"/>
    </xf>
    <xf numFmtId="0" fontId="0" fillId="0" borderId="0" xfId="0" applyAlignment="1">
      <alignment horizontal="left" vertical="center" wrapText="1"/>
    </xf>
    <xf numFmtId="0" fontId="27" fillId="14" borderId="0" xfId="0" applyFont="1" applyFill="1" applyAlignment="1">
      <alignment horizontal="center" vertical="top" wrapText="1"/>
    </xf>
    <xf numFmtId="0" fontId="21" fillId="11" borderId="20" xfId="2" applyFont="1" applyFill="1" applyBorder="1" applyAlignment="1">
      <alignment vertical="center" wrapText="1"/>
    </xf>
    <xf numFmtId="0" fontId="22" fillId="11" borderId="25" xfId="2" applyFont="1" applyFill="1" applyBorder="1" applyAlignment="1">
      <alignment vertical="center" wrapText="1"/>
    </xf>
    <xf numFmtId="0" fontId="22" fillId="0" borderId="31" xfId="2" applyFont="1" applyBorder="1" applyAlignment="1">
      <alignment vertical="center" wrapText="1"/>
    </xf>
    <xf numFmtId="0" fontId="22" fillId="0" borderId="26" xfId="2" applyFont="1" applyBorder="1" applyAlignment="1">
      <alignment vertical="center" wrapText="1"/>
    </xf>
    <xf numFmtId="0" fontId="22" fillId="0" borderId="28" xfId="2" applyFont="1" applyBorder="1" applyAlignment="1">
      <alignment vertical="center" wrapText="1"/>
    </xf>
    <xf numFmtId="0" fontId="22" fillId="11" borderId="34" xfId="2" applyFont="1" applyFill="1" applyBorder="1" applyAlignment="1">
      <alignment vertical="center" wrapText="1"/>
    </xf>
    <xf numFmtId="0" fontId="22" fillId="0" borderId="35" xfId="2" applyFont="1" applyBorder="1" applyAlignment="1">
      <alignment vertical="center" wrapText="1"/>
    </xf>
    <xf numFmtId="0" fontId="22" fillId="0" borderId="32" xfId="2" applyFont="1" applyBorder="1" applyAlignment="1">
      <alignment vertical="center" wrapText="1"/>
    </xf>
    <xf numFmtId="0" fontId="22" fillId="0" borderId="36" xfId="2" applyFont="1" applyBorder="1" applyAlignment="1">
      <alignment vertical="center" wrapText="1"/>
    </xf>
    <xf numFmtId="0" fontId="22" fillId="0" borderId="15" xfId="2" applyFont="1" applyBorder="1" applyAlignment="1">
      <alignment vertical="center" wrapText="1"/>
    </xf>
    <xf numFmtId="0" fontId="22" fillId="0" borderId="21" xfId="2" applyFont="1" applyBorder="1" applyAlignment="1">
      <alignment vertical="center" wrapText="1"/>
    </xf>
    <xf numFmtId="0" fontId="22" fillId="0" borderId="30" xfId="2" applyFont="1" applyBorder="1" applyAlignment="1">
      <alignment vertical="center" wrapText="1"/>
    </xf>
    <xf numFmtId="0" fontId="22" fillId="0" borderId="22" xfId="2" applyFont="1" applyBorder="1" applyAlignment="1">
      <alignment vertical="center" wrapText="1"/>
    </xf>
    <xf numFmtId="0" fontId="20" fillId="12" borderId="12" xfId="2" applyFont="1" applyFill="1" applyBorder="1" applyAlignment="1">
      <alignment horizontal="center" vertical="center" wrapText="1"/>
    </xf>
    <xf numFmtId="0" fontId="20" fillId="12" borderId="16" xfId="2" applyFont="1" applyFill="1" applyBorder="1" applyAlignment="1">
      <alignment horizontal="center" vertical="center" wrapText="1"/>
    </xf>
    <xf numFmtId="0" fontId="20" fillId="12" borderId="13" xfId="2" applyFont="1" applyFill="1" applyBorder="1" applyAlignment="1">
      <alignment horizontal="center" vertical="center" wrapText="1"/>
    </xf>
    <xf numFmtId="0" fontId="20" fillId="12" borderId="17" xfId="2" applyFont="1" applyFill="1" applyBorder="1" applyAlignment="1">
      <alignment horizontal="center" vertical="center" wrapText="1"/>
    </xf>
    <xf numFmtId="0" fontId="20" fillId="12" borderId="19" xfId="2" applyFont="1" applyFill="1" applyBorder="1" applyAlignment="1">
      <alignment horizontal="center" vertical="center" wrapText="1"/>
    </xf>
    <xf numFmtId="0" fontId="41" fillId="0" borderId="0" xfId="0" applyFont="1"/>
    <xf numFmtId="0" fontId="10" fillId="0" borderId="4"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10" fillId="0" borderId="11" xfId="0" applyFont="1" applyBorder="1" applyAlignment="1" applyProtection="1">
      <alignment horizontal="center" vertical="center" wrapText="1"/>
      <protection locked="0"/>
    </xf>
    <xf numFmtId="0" fontId="9" fillId="0" borderId="4" xfId="0" applyFont="1" applyBorder="1" applyAlignment="1">
      <alignment horizontal="center" vertical="center" textRotation="90"/>
    </xf>
    <xf numFmtId="0" fontId="9" fillId="0" borderId="10" xfId="0" applyFont="1" applyBorder="1" applyAlignment="1">
      <alignment horizontal="center" vertical="center" textRotation="90"/>
    </xf>
    <xf numFmtId="0" fontId="9" fillId="0" borderId="11" xfId="0" applyFont="1" applyBorder="1" applyAlignment="1">
      <alignment horizontal="center" vertical="center" textRotation="90"/>
    </xf>
    <xf numFmtId="0" fontId="10" fillId="0" borderId="4"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9" borderId="4" xfId="0" applyFont="1" applyFill="1" applyBorder="1" applyAlignment="1">
      <alignment horizontal="center" vertical="center" wrapText="1"/>
    </xf>
    <xf numFmtId="0" fontId="10" fillId="9" borderId="10" xfId="0" applyFont="1" applyFill="1" applyBorder="1" applyAlignment="1">
      <alignment horizontal="center" vertical="center" wrapText="1"/>
    </xf>
    <xf numFmtId="0" fontId="10" fillId="9" borderId="11" xfId="0" applyFont="1" applyFill="1" applyBorder="1" applyAlignment="1">
      <alignment horizontal="center" vertical="center" wrapText="1"/>
    </xf>
    <xf numFmtId="0" fontId="10" fillId="0" borderId="2" xfId="0" applyFont="1" applyBorder="1" applyAlignment="1" applyProtection="1">
      <alignment horizontal="center" vertical="center" wrapText="1"/>
      <protection locked="0"/>
    </xf>
    <xf numFmtId="0" fontId="36" fillId="0" borderId="0" xfId="0" applyFont="1" applyAlignment="1" applyProtection="1">
      <alignment horizontal="center" vertical="center"/>
      <protection locked="0"/>
    </xf>
    <xf numFmtId="0" fontId="43" fillId="16" borderId="0" xfId="0" applyFont="1" applyFill="1" applyAlignment="1">
      <alignment horizontal="center" vertical="center"/>
    </xf>
    <xf numFmtId="0" fontId="37" fillId="14" borderId="38" xfId="0" applyFont="1" applyFill="1" applyBorder="1" applyAlignment="1">
      <alignment vertical="center"/>
    </xf>
    <xf numFmtId="0" fontId="37" fillId="14" borderId="37" xfId="0" applyFont="1" applyFill="1" applyBorder="1" applyAlignment="1">
      <alignment vertical="center"/>
    </xf>
    <xf numFmtId="0" fontId="37" fillId="14" borderId="39" xfId="0" applyFont="1" applyFill="1" applyBorder="1" applyAlignment="1">
      <alignment vertical="center"/>
    </xf>
    <xf numFmtId="0" fontId="39" fillId="0" borderId="0" xfId="0" applyFont="1"/>
    <xf numFmtId="0" fontId="44" fillId="0" borderId="0" xfId="0" applyFont="1" applyAlignment="1" applyProtection="1">
      <alignment wrapText="1"/>
      <protection locked="0"/>
    </xf>
    <xf numFmtId="0" fontId="41" fillId="0" borderId="0" xfId="0" applyFont="1" applyAlignment="1">
      <alignment wrapText="1"/>
    </xf>
    <xf numFmtId="0" fontId="39" fillId="0" borderId="0" xfId="0" applyFont="1" applyAlignment="1">
      <alignment vertical="center" wrapText="1"/>
    </xf>
    <xf numFmtId="0" fontId="11" fillId="7" borderId="2" xfId="0" applyFont="1" applyFill="1" applyBorder="1" applyAlignment="1" applyProtection="1">
      <alignment horizontal="center" vertical="center" wrapText="1"/>
      <protection locked="0"/>
    </xf>
    <xf numFmtId="0" fontId="45" fillId="0" borderId="0" xfId="0" applyFont="1" applyAlignment="1">
      <alignment horizontal="center" vertical="center"/>
    </xf>
  </cellXfs>
  <cellStyles count="3">
    <cellStyle name="Hyperlink" xfId="1" builtinId="8"/>
    <cellStyle name="Normal" xfId="0" builtinId="0"/>
    <cellStyle name="Normal 2" xfId="2" xr:uid="{31D4143A-C1E6-4BEB-943F-100E7B120ACD}"/>
  </cellStyles>
  <dxfs count="93">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s>
  <tableStyles count="0" defaultTableStyle="TableStyleMedium2" defaultPivotStyle="PivotStyleLight16"/>
  <colors>
    <mruColors>
      <color rgb="FFCCECFF"/>
      <color rgb="FFFFCC00"/>
      <color rgb="FF339966"/>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a:t>Module 1 - Global results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spPr>
            <a:solidFill>
              <a:srgbClr val="339966"/>
            </a:solidFill>
            <a:ln>
              <a:noFill/>
            </a:ln>
            <a:effectLst/>
          </c:spPr>
          <c:invertIfNegative val="0"/>
          <c:cat>
            <c:strRef>
              <c:f>(Summary!$A$6,Summary!$A$10,Summary!$A$14,Summary!$A$19,Summary!$A$26)</c:f>
              <c:strCache>
                <c:ptCount val="5"/>
                <c:pt idx="0">
                  <c:v>THEME 1: Country strategy for statistics</c:v>
                </c:pt>
                <c:pt idx="1">
                  <c:v>THEME  2: Organisation of the NSS</c:v>
                </c:pt>
                <c:pt idx="2">
                  <c:v>THEME  3: Adequacy of resources</c:v>
                </c:pt>
                <c:pt idx="3">
                  <c:v>THEME  4: Determinants of the data quality</c:v>
                </c:pt>
                <c:pt idx="4">
                  <c:v>THEME  5: Relations with users </c:v>
                </c:pt>
              </c:strCache>
            </c:strRef>
          </c:cat>
          <c:val>
            <c:numRef>
              <c:f>(Summary!$B$6,Summary!$B$10,Summary!$B$14,Summary!$B$19,Summary!$B$26)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AF8F-49AA-958D-3B0EED74769C}"/>
            </c:ext>
          </c:extLst>
        </c:ser>
        <c:ser>
          <c:idx val="1"/>
          <c:order val="1"/>
          <c:spPr>
            <a:solidFill>
              <a:srgbClr val="FFC000"/>
            </a:solidFill>
            <a:ln>
              <a:noFill/>
            </a:ln>
            <a:effectLst/>
          </c:spPr>
          <c:invertIfNegative val="0"/>
          <c:cat>
            <c:strRef>
              <c:f>(Summary!$A$6,Summary!$A$10,Summary!$A$14,Summary!$A$19,Summary!$A$26)</c:f>
              <c:strCache>
                <c:ptCount val="5"/>
                <c:pt idx="0">
                  <c:v>THEME 1: Country strategy for statistics</c:v>
                </c:pt>
                <c:pt idx="1">
                  <c:v>THEME  2: Organisation of the NSS</c:v>
                </c:pt>
                <c:pt idx="2">
                  <c:v>THEME  3: Adequacy of resources</c:v>
                </c:pt>
                <c:pt idx="3">
                  <c:v>THEME  4: Determinants of the data quality</c:v>
                </c:pt>
                <c:pt idx="4">
                  <c:v>THEME  5: Relations with users </c:v>
                </c:pt>
              </c:strCache>
            </c:strRef>
          </c:cat>
          <c:val>
            <c:numRef>
              <c:f>(Summary!$C$6,Summary!$C$10,Summary!$C$14,Summary!$C$19,Summary!$C$26)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AF8F-49AA-958D-3B0EED74769C}"/>
            </c:ext>
          </c:extLst>
        </c:ser>
        <c:ser>
          <c:idx val="2"/>
          <c:order val="2"/>
          <c:spPr>
            <a:solidFill>
              <a:srgbClr val="FF0000"/>
            </a:solidFill>
            <a:ln>
              <a:noFill/>
            </a:ln>
            <a:effectLst/>
          </c:spPr>
          <c:invertIfNegative val="0"/>
          <c:cat>
            <c:strRef>
              <c:f>(Summary!$A$6,Summary!$A$10,Summary!$A$14,Summary!$A$19,Summary!$A$26)</c:f>
              <c:strCache>
                <c:ptCount val="5"/>
                <c:pt idx="0">
                  <c:v>THEME 1: Country strategy for statistics</c:v>
                </c:pt>
                <c:pt idx="1">
                  <c:v>THEME  2: Organisation of the NSS</c:v>
                </c:pt>
                <c:pt idx="2">
                  <c:v>THEME  3: Adequacy of resources</c:v>
                </c:pt>
                <c:pt idx="3">
                  <c:v>THEME  4: Determinants of the data quality</c:v>
                </c:pt>
                <c:pt idx="4">
                  <c:v>THEME  5: Relations with users </c:v>
                </c:pt>
              </c:strCache>
            </c:strRef>
          </c:cat>
          <c:val>
            <c:numRef>
              <c:f>(Summary!$D$6,Summary!$D$10,Summary!$D$14,Summary!$D$19,Summary!$D$26)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AF8F-49AA-958D-3B0EED74769C}"/>
            </c:ext>
          </c:extLst>
        </c:ser>
        <c:ser>
          <c:idx val="3"/>
          <c:order val="3"/>
          <c:spPr>
            <a:solidFill>
              <a:srgbClr val="C0C0C0"/>
            </a:solidFill>
            <a:ln>
              <a:noFill/>
            </a:ln>
            <a:effectLst/>
          </c:spPr>
          <c:invertIfNegative val="0"/>
          <c:cat>
            <c:strRef>
              <c:f>(Summary!$A$6,Summary!$A$10,Summary!$A$14,Summary!$A$19,Summary!$A$26)</c:f>
              <c:strCache>
                <c:ptCount val="5"/>
                <c:pt idx="0">
                  <c:v>THEME 1: Country strategy for statistics</c:v>
                </c:pt>
                <c:pt idx="1">
                  <c:v>THEME  2: Organisation of the NSS</c:v>
                </c:pt>
                <c:pt idx="2">
                  <c:v>THEME  3: Adequacy of resources</c:v>
                </c:pt>
                <c:pt idx="3">
                  <c:v>THEME  4: Determinants of the data quality</c:v>
                </c:pt>
                <c:pt idx="4">
                  <c:v>THEME  5: Relations with users </c:v>
                </c:pt>
              </c:strCache>
            </c:strRef>
          </c:cat>
          <c:val>
            <c:numRef>
              <c:f>(Summary!$E$6,Summary!$E$10,Summary!$E$14,Summary!$E$19,Summary!$E$26)</c:f>
              <c:numCache>
                <c:formatCode>General</c:formatCode>
                <c:ptCount val="5"/>
                <c:pt idx="0">
                  <c:v>9</c:v>
                </c:pt>
                <c:pt idx="1">
                  <c:v>14</c:v>
                </c:pt>
                <c:pt idx="2">
                  <c:v>11</c:v>
                </c:pt>
                <c:pt idx="3">
                  <c:v>19</c:v>
                </c:pt>
                <c:pt idx="4">
                  <c:v>7</c:v>
                </c:pt>
              </c:numCache>
            </c:numRef>
          </c:val>
          <c:extLst>
            <c:ext xmlns:c16="http://schemas.microsoft.com/office/drawing/2014/chart" uri="{C3380CC4-5D6E-409C-BE32-E72D297353CC}">
              <c16:uniqueId val="{00000003-AF8F-49AA-958D-3B0EED74769C}"/>
            </c:ext>
          </c:extLst>
        </c:ser>
        <c:dLbls>
          <c:showLegendKey val="0"/>
          <c:showVal val="0"/>
          <c:showCatName val="0"/>
          <c:showSerName val="0"/>
          <c:showPercent val="0"/>
          <c:showBubbleSize val="0"/>
        </c:dLbls>
        <c:gapWidth val="150"/>
        <c:overlap val="100"/>
        <c:axId val="1074374648"/>
        <c:axId val="1074377168"/>
      </c:barChart>
      <c:catAx>
        <c:axId val="107437464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74377168"/>
        <c:crosses val="autoZero"/>
        <c:auto val="0"/>
        <c:lblAlgn val="ctr"/>
        <c:lblOffset val="100"/>
        <c:noMultiLvlLbl val="0"/>
      </c:catAx>
      <c:valAx>
        <c:axId val="107437716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743746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Summary!$B$204</c:f>
          <c:strCache>
            <c:ptCount val="1"/>
            <c:pt idx="0">
              <c:v>Module 2 - Sector 7 - Global results</c:v>
            </c:pt>
          </c:strCache>
        </c:strRef>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spPr>
            <a:solidFill>
              <a:srgbClr val="339966"/>
            </a:solidFill>
            <a:ln>
              <a:noFill/>
            </a:ln>
            <a:effectLst/>
          </c:spPr>
          <c:invertIfNegative val="0"/>
          <c:cat>
            <c:strRef>
              <c:f>(Summary!$A$207,Summary!$A$211,Summary!$A$216,Summary!$A$222,Summary!$A$227)</c:f>
              <c:strCache>
                <c:ptCount val="5"/>
                <c:pt idx="0">
                  <c:v>Theme 1: Legal, institutional and strategic framework at the level of the sector (both the NSI and the sector Ministry) </c:v>
                </c:pt>
                <c:pt idx="1">
                  <c:v>Theme 2: Adequacy of resources at sector level (both the NSI and the sector Ministry) </c:v>
                </c:pt>
                <c:pt idx="2">
                  <c:v>Theme 3: Determinants of the data quality at sector level </c:v>
                </c:pt>
                <c:pt idx="3">
                  <c:v>Theme 4: Relations with users at the sector level </c:v>
                </c:pt>
                <c:pt idx="4">
                  <c:v>Part 2. Quality assessment – at the level of Indicators</c:v>
                </c:pt>
              </c:strCache>
            </c:strRef>
          </c:cat>
          <c:val>
            <c:numRef>
              <c:f>(Summary!$B$207,Summary!$B$211,Summary!$B$216,Summary!$B$222,Summary!$B$227)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EE70-4E0C-8F80-E8F116AD043D}"/>
            </c:ext>
          </c:extLst>
        </c:ser>
        <c:ser>
          <c:idx val="1"/>
          <c:order val="1"/>
          <c:spPr>
            <a:solidFill>
              <a:srgbClr val="FFC000"/>
            </a:solidFill>
            <a:ln>
              <a:noFill/>
            </a:ln>
            <a:effectLst/>
          </c:spPr>
          <c:invertIfNegative val="0"/>
          <c:cat>
            <c:strRef>
              <c:f>(Summary!$A$207,Summary!$A$211,Summary!$A$216,Summary!$A$222,Summary!$A$227)</c:f>
              <c:strCache>
                <c:ptCount val="5"/>
                <c:pt idx="0">
                  <c:v>Theme 1: Legal, institutional and strategic framework at the level of the sector (both the NSI and the sector Ministry) </c:v>
                </c:pt>
                <c:pt idx="1">
                  <c:v>Theme 2: Adequacy of resources at sector level (both the NSI and the sector Ministry) </c:v>
                </c:pt>
                <c:pt idx="2">
                  <c:v>Theme 3: Determinants of the data quality at sector level </c:v>
                </c:pt>
                <c:pt idx="3">
                  <c:v>Theme 4: Relations with users at the sector level </c:v>
                </c:pt>
                <c:pt idx="4">
                  <c:v>Part 2. Quality assessment – at the level of Indicators</c:v>
                </c:pt>
              </c:strCache>
            </c:strRef>
          </c:cat>
          <c:val>
            <c:numRef>
              <c:f>(Summary!$C$207,Summary!$C$211,Summary!$C$216,Summary!$C$222,Summary!$C$227)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5-EE70-4E0C-8F80-E8F116AD043D}"/>
            </c:ext>
          </c:extLst>
        </c:ser>
        <c:ser>
          <c:idx val="2"/>
          <c:order val="2"/>
          <c:spPr>
            <a:solidFill>
              <a:srgbClr val="FF0000"/>
            </a:solidFill>
            <a:ln>
              <a:noFill/>
            </a:ln>
            <a:effectLst/>
          </c:spPr>
          <c:invertIfNegative val="0"/>
          <c:cat>
            <c:strRef>
              <c:f>(Summary!$A$207,Summary!$A$211,Summary!$A$216,Summary!$A$222,Summary!$A$227)</c:f>
              <c:strCache>
                <c:ptCount val="5"/>
                <c:pt idx="0">
                  <c:v>Theme 1: Legal, institutional and strategic framework at the level of the sector (both the NSI and the sector Ministry) </c:v>
                </c:pt>
                <c:pt idx="1">
                  <c:v>Theme 2: Adequacy of resources at sector level (both the NSI and the sector Ministry) </c:v>
                </c:pt>
                <c:pt idx="2">
                  <c:v>Theme 3: Determinants of the data quality at sector level </c:v>
                </c:pt>
                <c:pt idx="3">
                  <c:v>Theme 4: Relations with users at the sector level </c:v>
                </c:pt>
                <c:pt idx="4">
                  <c:v>Part 2. Quality assessment – at the level of Indicators</c:v>
                </c:pt>
              </c:strCache>
            </c:strRef>
          </c:cat>
          <c:val>
            <c:numRef>
              <c:f>(Summary!$D$207,Summary!$D$211,Summary!$D$216,Summary!$D$222,Summary!$D$227)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8-EE70-4E0C-8F80-E8F116AD043D}"/>
            </c:ext>
          </c:extLst>
        </c:ser>
        <c:ser>
          <c:idx val="3"/>
          <c:order val="3"/>
          <c:spPr>
            <a:solidFill>
              <a:srgbClr val="C0C0C0"/>
            </a:solidFill>
            <a:ln>
              <a:noFill/>
            </a:ln>
            <a:effectLst/>
          </c:spPr>
          <c:invertIfNegative val="0"/>
          <c:cat>
            <c:strRef>
              <c:f>(Summary!$A$207,Summary!$A$211,Summary!$A$216,Summary!$A$222,Summary!$A$227)</c:f>
              <c:strCache>
                <c:ptCount val="5"/>
                <c:pt idx="0">
                  <c:v>Theme 1: Legal, institutional and strategic framework at the level of the sector (both the NSI and the sector Ministry) </c:v>
                </c:pt>
                <c:pt idx="1">
                  <c:v>Theme 2: Adequacy of resources at sector level (both the NSI and the sector Ministry) </c:v>
                </c:pt>
                <c:pt idx="2">
                  <c:v>Theme 3: Determinants of the data quality at sector level </c:v>
                </c:pt>
                <c:pt idx="3">
                  <c:v>Theme 4: Relations with users at the sector level </c:v>
                </c:pt>
                <c:pt idx="4">
                  <c:v>Part 2. Quality assessment – at the level of Indicators</c:v>
                </c:pt>
              </c:strCache>
            </c:strRef>
          </c:cat>
          <c:val>
            <c:numRef>
              <c:f>(Summary!$E$207,Summary!$E$211,Summary!$E$216,Summary!$E$222,Summary!$E$227)</c:f>
              <c:numCache>
                <c:formatCode>General</c:formatCode>
                <c:ptCount val="5"/>
                <c:pt idx="0">
                  <c:v>8</c:v>
                </c:pt>
                <c:pt idx="1">
                  <c:v>6</c:v>
                </c:pt>
                <c:pt idx="2">
                  <c:v>17</c:v>
                </c:pt>
                <c:pt idx="3">
                  <c:v>7</c:v>
                </c:pt>
                <c:pt idx="4">
                  <c:v>21</c:v>
                </c:pt>
              </c:numCache>
            </c:numRef>
          </c:val>
          <c:extLst>
            <c:ext xmlns:c16="http://schemas.microsoft.com/office/drawing/2014/chart" uri="{C3380CC4-5D6E-409C-BE32-E72D297353CC}">
              <c16:uniqueId val="{0000000B-EE70-4E0C-8F80-E8F116AD043D}"/>
            </c:ext>
          </c:extLst>
        </c:ser>
        <c:ser>
          <c:idx val="4"/>
          <c:order val="4"/>
          <c:spPr>
            <a:solidFill>
              <a:schemeClr val="accent5"/>
            </a:solidFill>
            <a:ln>
              <a:noFill/>
            </a:ln>
            <a:effectLst/>
          </c:spPr>
          <c:invertIfNegative val="0"/>
          <c:cat>
            <c:strRef>
              <c:f>(Summary!$A$207,Summary!$A$211,Summary!$A$216,Summary!$A$222,Summary!$A$227)</c:f>
              <c:strCache>
                <c:ptCount val="5"/>
                <c:pt idx="0">
                  <c:v>Theme 1: Legal, institutional and strategic framework at the level of the sector (both the NSI and the sector Ministry) </c:v>
                </c:pt>
                <c:pt idx="1">
                  <c:v>Theme 2: Adequacy of resources at sector level (both the NSI and the sector Ministry) </c:v>
                </c:pt>
                <c:pt idx="2">
                  <c:v>Theme 3: Determinants of the data quality at sector level </c:v>
                </c:pt>
                <c:pt idx="3">
                  <c:v>Theme 4: Relations with users at the sector level </c:v>
                </c:pt>
                <c:pt idx="4">
                  <c:v>Part 2. Quality assessment – at the level of Indicators</c:v>
                </c:pt>
              </c:strCache>
            </c:strRef>
          </c:cat>
          <c:val>
            <c:numRef>
              <c:f>(Summary!$F$207,Summary!$F$211,Summary!$F$216,Summary!$F$222,Summary!$F$227)</c:f>
              <c:numCache>
                <c:formatCode>General</c:formatCode>
                <c:ptCount val="5"/>
              </c:numCache>
            </c:numRef>
          </c:val>
          <c:extLst>
            <c:ext xmlns:c16="http://schemas.microsoft.com/office/drawing/2014/chart" uri="{C3380CC4-5D6E-409C-BE32-E72D297353CC}">
              <c16:uniqueId val="{00000008-E01A-4D09-A54C-623A5DF6F6CF}"/>
            </c:ext>
          </c:extLst>
        </c:ser>
        <c:dLbls>
          <c:showLegendKey val="0"/>
          <c:showVal val="0"/>
          <c:showCatName val="0"/>
          <c:showSerName val="0"/>
          <c:showPercent val="0"/>
          <c:showBubbleSize val="0"/>
        </c:dLbls>
        <c:gapWidth val="150"/>
        <c:overlap val="100"/>
        <c:axId val="1074374648"/>
        <c:axId val="1074377168"/>
      </c:barChart>
      <c:catAx>
        <c:axId val="107437464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74377168"/>
        <c:crosses val="autoZero"/>
        <c:auto val="0"/>
        <c:lblAlgn val="ctr"/>
        <c:lblOffset val="100"/>
        <c:noMultiLvlLbl val="0"/>
      </c:catAx>
      <c:valAx>
        <c:axId val="107437716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743746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Summary!$B$233</c:f>
          <c:strCache>
            <c:ptCount val="1"/>
            <c:pt idx="0">
              <c:v>Module 2 - Sector 8 - Global results</c:v>
            </c:pt>
          </c:strCache>
        </c:strRef>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spPr>
            <a:solidFill>
              <a:srgbClr val="339966"/>
            </a:solidFill>
            <a:ln>
              <a:noFill/>
            </a:ln>
            <a:effectLst/>
          </c:spPr>
          <c:invertIfNegative val="0"/>
          <c:cat>
            <c:strRef>
              <c:f>(Summary!$A$236,Summary!$A$240,Summary!$A$245,Summary!$A$251,Summary!$A$256)</c:f>
              <c:strCache>
                <c:ptCount val="5"/>
                <c:pt idx="0">
                  <c:v>Theme 1: Legal, institutional and strategic framework at the level of the sector (both the NSI and the sector Ministry) </c:v>
                </c:pt>
                <c:pt idx="1">
                  <c:v>Theme 2: Adequacy of resources at sector level (both the NSI and the sector Ministry) </c:v>
                </c:pt>
                <c:pt idx="2">
                  <c:v>Theme 3: Determinants of the data quality at sector level </c:v>
                </c:pt>
                <c:pt idx="3">
                  <c:v>Theme 4: Relations with users at the sector level </c:v>
                </c:pt>
                <c:pt idx="4">
                  <c:v>Part 2. Quality assessment – at the level of Indicators</c:v>
                </c:pt>
              </c:strCache>
            </c:strRef>
          </c:cat>
          <c:val>
            <c:numRef>
              <c:f>(Summary!$B$236,Summary!$B$240,Summary!$B$245,Summary!$B$251,Summary!$B$256)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23B3-4CF5-9415-507FE4ACE7FC}"/>
            </c:ext>
          </c:extLst>
        </c:ser>
        <c:ser>
          <c:idx val="1"/>
          <c:order val="1"/>
          <c:spPr>
            <a:solidFill>
              <a:srgbClr val="FFCC00"/>
            </a:solidFill>
            <a:ln>
              <a:noFill/>
            </a:ln>
            <a:effectLst/>
          </c:spPr>
          <c:invertIfNegative val="0"/>
          <c:cat>
            <c:strRef>
              <c:f>(Summary!$A$236,Summary!$A$240,Summary!$A$245,Summary!$A$251,Summary!$A$256)</c:f>
              <c:strCache>
                <c:ptCount val="5"/>
                <c:pt idx="0">
                  <c:v>Theme 1: Legal, institutional and strategic framework at the level of the sector (both the NSI and the sector Ministry) </c:v>
                </c:pt>
                <c:pt idx="1">
                  <c:v>Theme 2: Adequacy of resources at sector level (both the NSI and the sector Ministry) </c:v>
                </c:pt>
                <c:pt idx="2">
                  <c:v>Theme 3: Determinants of the data quality at sector level </c:v>
                </c:pt>
                <c:pt idx="3">
                  <c:v>Theme 4: Relations with users at the sector level </c:v>
                </c:pt>
                <c:pt idx="4">
                  <c:v>Part 2. Quality assessment – at the level of Indicators</c:v>
                </c:pt>
              </c:strCache>
            </c:strRef>
          </c:cat>
          <c:val>
            <c:numRef>
              <c:f>(Summary!$C$236,Summary!$C$240,Summary!$C$245,Summary!$C$251,Summary!$C$256)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5-23B3-4CF5-9415-507FE4ACE7FC}"/>
            </c:ext>
          </c:extLst>
        </c:ser>
        <c:ser>
          <c:idx val="2"/>
          <c:order val="2"/>
          <c:spPr>
            <a:solidFill>
              <a:srgbClr val="FF0000"/>
            </a:solidFill>
            <a:ln>
              <a:noFill/>
            </a:ln>
            <a:effectLst/>
          </c:spPr>
          <c:invertIfNegative val="0"/>
          <c:cat>
            <c:strRef>
              <c:f>(Summary!$A$236,Summary!$A$240,Summary!$A$245,Summary!$A$251,Summary!$A$256)</c:f>
              <c:strCache>
                <c:ptCount val="5"/>
                <c:pt idx="0">
                  <c:v>Theme 1: Legal, institutional and strategic framework at the level of the sector (both the NSI and the sector Ministry) </c:v>
                </c:pt>
                <c:pt idx="1">
                  <c:v>Theme 2: Adequacy of resources at sector level (both the NSI and the sector Ministry) </c:v>
                </c:pt>
                <c:pt idx="2">
                  <c:v>Theme 3: Determinants of the data quality at sector level </c:v>
                </c:pt>
                <c:pt idx="3">
                  <c:v>Theme 4: Relations with users at the sector level </c:v>
                </c:pt>
                <c:pt idx="4">
                  <c:v>Part 2. Quality assessment – at the level of Indicators</c:v>
                </c:pt>
              </c:strCache>
            </c:strRef>
          </c:cat>
          <c:val>
            <c:numRef>
              <c:f>(Summary!$D$236,Summary!$D$240,Summary!$D$245,Summary!$D$251,Summary!$D$256)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8-23B3-4CF5-9415-507FE4ACE7FC}"/>
            </c:ext>
          </c:extLst>
        </c:ser>
        <c:ser>
          <c:idx val="3"/>
          <c:order val="3"/>
          <c:spPr>
            <a:solidFill>
              <a:srgbClr val="C0C0C0"/>
            </a:solidFill>
            <a:ln>
              <a:noFill/>
            </a:ln>
            <a:effectLst/>
          </c:spPr>
          <c:invertIfNegative val="0"/>
          <c:cat>
            <c:strRef>
              <c:f>(Summary!$A$236,Summary!$A$240,Summary!$A$245,Summary!$A$251,Summary!$A$256)</c:f>
              <c:strCache>
                <c:ptCount val="5"/>
                <c:pt idx="0">
                  <c:v>Theme 1: Legal, institutional and strategic framework at the level of the sector (both the NSI and the sector Ministry) </c:v>
                </c:pt>
                <c:pt idx="1">
                  <c:v>Theme 2: Adequacy of resources at sector level (both the NSI and the sector Ministry) </c:v>
                </c:pt>
                <c:pt idx="2">
                  <c:v>Theme 3: Determinants of the data quality at sector level </c:v>
                </c:pt>
                <c:pt idx="3">
                  <c:v>Theme 4: Relations with users at the sector level </c:v>
                </c:pt>
                <c:pt idx="4">
                  <c:v>Part 2. Quality assessment – at the level of Indicators</c:v>
                </c:pt>
              </c:strCache>
            </c:strRef>
          </c:cat>
          <c:val>
            <c:numRef>
              <c:f>(Summary!$E$236,Summary!$E$240,Summary!$E$245,Summary!$E$251,Summary!$E$256)</c:f>
              <c:numCache>
                <c:formatCode>General</c:formatCode>
                <c:ptCount val="5"/>
                <c:pt idx="0">
                  <c:v>8</c:v>
                </c:pt>
                <c:pt idx="1">
                  <c:v>6</c:v>
                </c:pt>
                <c:pt idx="2">
                  <c:v>17</c:v>
                </c:pt>
                <c:pt idx="3">
                  <c:v>7</c:v>
                </c:pt>
                <c:pt idx="4">
                  <c:v>21</c:v>
                </c:pt>
              </c:numCache>
            </c:numRef>
          </c:val>
          <c:extLst>
            <c:ext xmlns:c16="http://schemas.microsoft.com/office/drawing/2014/chart" uri="{C3380CC4-5D6E-409C-BE32-E72D297353CC}">
              <c16:uniqueId val="{0000000B-23B3-4CF5-9415-507FE4ACE7FC}"/>
            </c:ext>
          </c:extLst>
        </c:ser>
        <c:ser>
          <c:idx val="4"/>
          <c:order val="4"/>
          <c:spPr>
            <a:solidFill>
              <a:schemeClr val="accent5"/>
            </a:solidFill>
            <a:ln>
              <a:noFill/>
            </a:ln>
            <a:effectLst/>
          </c:spPr>
          <c:invertIfNegative val="0"/>
          <c:cat>
            <c:strRef>
              <c:f>(Summary!$A$236,Summary!$A$240,Summary!$A$245,Summary!$A$251,Summary!$A$256)</c:f>
              <c:strCache>
                <c:ptCount val="5"/>
                <c:pt idx="0">
                  <c:v>Theme 1: Legal, institutional and strategic framework at the level of the sector (both the NSI and the sector Ministry) </c:v>
                </c:pt>
                <c:pt idx="1">
                  <c:v>Theme 2: Adequacy of resources at sector level (both the NSI and the sector Ministry) </c:v>
                </c:pt>
                <c:pt idx="2">
                  <c:v>Theme 3: Determinants of the data quality at sector level </c:v>
                </c:pt>
                <c:pt idx="3">
                  <c:v>Theme 4: Relations with users at the sector level </c:v>
                </c:pt>
                <c:pt idx="4">
                  <c:v>Part 2. Quality assessment – at the level of Indicators</c:v>
                </c:pt>
              </c:strCache>
            </c:strRef>
          </c:cat>
          <c:val>
            <c:numRef>
              <c:f>(Summary!$F$236,Summary!$F$240,Summary!$F$245,Summary!$F$251,Summary!$F$256)</c:f>
              <c:numCache>
                <c:formatCode>General</c:formatCode>
                <c:ptCount val="5"/>
              </c:numCache>
            </c:numRef>
          </c:val>
          <c:extLst>
            <c:ext xmlns:c16="http://schemas.microsoft.com/office/drawing/2014/chart" uri="{C3380CC4-5D6E-409C-BE32-E72D297353CC}">
              <c16:uniqueId val="{00000008-E154-4F8F-A884-96B481DCA41B}"/>
            </c:ext>
          </c:extLst>
        </c:ser>
        <c:dLbls>
          <c:showLegendKey val="0"/>
          <c:showVal val="0"/>
          <c:showCatName val="0"/>
          <c:showSerName val="0"/>
          <c:showPercent val="0"/>
          <c:showBubbleSize val="0"/>
        </c:dLbls>
        <c:gapWidth val="150"/>
        <c:overlap val="100"/>
        <c:axId val="1074374648"/>
        <c:axId val="1074377168"/>
      </c:barChart>
      <c:catAx>
        <c:axId val="107437464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74377168"/>
        <c:crosses val="autoZero"/>
        <c:auto val="0"/>
        <c:lblAlgn val="ctr"/>
        <c:lblOffset val="100"/>
        <c:noMultiLvlLbl val="0"/>
      </c:catAx>
      <c:valAx>
        <c:axId val="107437716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743746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Summary!$B$262</c:f>
          <c:strCache>
            <c:ptCount val="1"/>
            <c:pt idx="0">
              <c:v>Module 2 - Sector 9 - Global results</c:v>
            </c:pt>
          </c:strCache>
        </c:strRef>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spPr>
            <a:solidFill>
              <a:srgbClr val="339966"/>
            </a:solidFill>
            <a:ln>
              <a:noFill/>
            </a:ln>
            <a:effectLst/>
          </c:spPr>
          <c:invertIfNegative val="0"/>
          <c:cat>
            <c:strRef>
              <c:f>(Summary!$A$265,Summary!$A$269,Summary!$A$274,Summary!$A$280,Summary!$A$285)</c:f>
              <c:strCache>
                <c:ptCount val="5"/>
                <c:pt idx="0">
                  <c:v>Theme 1: Legal, institutional and strategic framework at the level of the sector (both the NSI and the sector Ministry) </c:v>
                </c:pt>
                <c:pt idx="1">
                  <c:v>Theme 2: Adequacy of resources at sector level (both the NSI and the sector Ministry) </c:v>
                </c:pt>
                <c:pt idx="2">
                  <c:v>Theme 3: Determinants of the data quality at sector level </c:v>
                </c:pt>
                <c:pt idx="3">
                  <c:v>Theme 4: Relations with users at the sector level </c:v>
                </c:pt>
                <c:pt idx="4">
                  <c:v>Part 2. Quality assessment – at the level of Indicators</c:v>
                </c:pt>
              </c:strCache>
            </c:strRef>
          </c:cat>
          <c:val>
            <c:numRef>
              <c:f>(Summary!$B$265,Summary!$B$269,Summary!$B$274,Summary!$B$280,Summary!$B$285)</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1FD2-4F62-A2DD-197F736F3730}"/>
            </c:ext>
          </c:extLst>
        </c:ser>
        <c:ser>
          <c:idx val="1"/>
          <c:order val="1"/>
          <c:spPr>
            <a:solidFill>
              <a:srgbClr val="FFCC00"/>
            </a:solidFill>
            <a:ln>
              <a:noFill/>
            </a:ln>
            <a:effectLst/>
          </c:spPr>
          <c:invertIfNegative val="0"/>
          <c:cat>
            <c:strRef>
              <c:f>(Summary!$A$265,Summary!$A$269,Summary!$A$274,Summary!$A$280,Summary!$A$285)</c:f>
              <c:strCache>
                <c:ptCount val="5"/>
                <c:pt idx="0">
                  <c:v>Theme 1: Legal, institutional and strategic framework at the level of the sector (both the NSI and the sector Ministry) </c:v>
                </c:pt>
                <c:pt idx="1">
                  <c:v>Theme 2: Adequacy of resources at sector level (both the NSI and the sector Ministry) </c:v>
                </c:pt>
                <c:pt idx="2">
                  <c:v>Theme 3: Determinants of the data quality at sector level </c:v>
                </c:pt>
                <c:pt idx="3">
                  <c:v>Theme 4: Relations with users at the sector level </c:v>
                </c:pt>
                <c:pt idx="4">
                  <c:v>Part 2. Quality assessment – at the level of Indicators</c:v>
                </c:pt>
              </c:strCache>
            </c:strRef>
          </c:cat>
          <c:val>
            <c:numRef>
              <c:f>(Summary!$C$265,Summary!$C$269,Summary!$C$274,Summary!$C$280,Summary!$C$285)</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5-1FD2-4F62-A2DD-197F736F3730}"/>
            </c:ext>
          </c:extLst>
        </c:ser>
        <c:ser>
          <c:idx val="2"/>
          <c:order val="2"/>
          <c:spPr>
            <a:solidFill>
              <a:srgbClr val="FF0000"/>
            </a:solidFill>
            <a:ln>
              <a:noFill/>
            </a:ln>
            <a:effectLst/>
          </c:spPr>
          <c:invertIfNegative val="0"/>
          <c:cat>
            <c:strRef>
              <c:f>(Summary!$A$265,Summary!$A$269,Summary!$A$274,Summary!$A$280,Summary!$A$285)</c:f>
              <c:strCache>
                <c:ptCount val="5"/>
                <c:pt idx="0">
                  <c:v>Theme 1: Legal, institutional and strategic framework at the level of the sector (both the NSI and the sector Ministry) </c:v>
                </c:pt>
                <c:pt idx="1">
                  <c:v>Theme 2: Adequacy of resources at sector level (both the NSI and the sector Ministry) </c:v>
                </c:pt>
                <c:pt idx="2">
                  <c:v>Theme 3: Determinants of the data quality at sector level </c:v>
                </c:pt>
                <c:pt idx="3">
                  <c:v>Theme 4: Relations with users at the sector level </c:v>
                </c:pt>
                <c:pt idx="4">
                  <c:v>Part 2. Quality assessment – at the level of Indicators</c:v>
                </c:pt>
              </c:strCache>
            </c:strRef>
          </c:cat>
          <c:val>
            <c:numRef>
              <c:f>(Summary!$D$265,Summary!$D$269,Summary!$D$274,Summary!$D$280,Summary!$D$285)</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8-1FD2-4F62-A2DD-197F736F3730}"/>
            </c:ext>
          </c:extLst>
        </c:ser>
        <c:ser>
          <c:idx val="3"/>
          <c:order val="3"/>
          <c:spPr>
            <a:solidFill>
              <a:srgbClr val="C0C0C0"/>
            </a:solidFill>
            <a:ln>
              <a:noFill/>
            </a:ln>
            <a:effectLst/>
          </c:spPr>
          <c:invertIfNegative val="0"/>
          <c:cat>
            <c:strRef>
              <c:f>(Summary!$A$265,Summary!$A$269,Summary!$A$274,Summary!$A$280,Summary!$A$285)</c:f>
              <c:strCache>
                <c:ptCount val="5"/>
                <c:pt idx="0">
                  <c:v>Theme 1: Legal, institutional and strategic framework at the level of the sector (both the NSI and the sector Ministry) </c:v>
                </c:pt>
                <c:pt idx="1">
                  <c:v>Theme 2: Adequacy of resources at sector level (both the NSI and the sector Ministry) </c:v>
                </c:pt>
                <c:pt idx="2">
                  <c:v>Theme 3: Determinants of the data quality at sector level </c:v>
                </c:pt>
                <c:pt idx="3">
                  <c:v>Theme 4: Relations with users at the sector level </c:v>
                </c:pt>
                <c:pt idx="4">
                  <c:v>Part 2. Quality assessment – at the level of Indicators</c:v>
                </c:pt>
              </c:strCache>
            </c:strRef>
          </c:cat>
          <c:val>
            <c:numRef>
              <c:f>(Summary!$E$265,Summary!$E$269,Summary!$E$274,Summary!$E$280,Summary!$E$285)</c:f>
              <c:numCache>
                <c:formatCode>General</c:formatCode>
                <c:ptCount val="5"/>
                <c:pt idx="0">
                  <c:v>8</c:v>
                </c:pt>
                <c:pt idx="1">
                  <c:v>6</c:v>
                </c:pt>
                <c:pt idx="2">
                  <c:v>17</c:v>
                </c:pt>
                <c:pt idx="3">
                  <c:v>7</c:v>
                </c:pt>
                <c:pt idx="4">
                  <c:v>21</c:v>
                </c:pt>
              </c:numCache>
            </c:numRef>
          </c:val>
          <c:extLst>
            <c:ext xmlns:c16="http://schemas.microsoft.com/office/drawing/2014/chart" uri="{C3380CC4-5D6E-409C-BE32-E72D297353CC}">
              <c16:uniqueId val="{0000000B-1FD2-4F62-A2DD-197F736F3730}"/>
            </c:ext>
          </c:extLst>
        </c:ser>
        <c:dLbls>
          <c:showLegendKey val="0"/>
          <c:showVal val="0"/>
          <c:showCatName val="0"/>
          <c:showSerName val="0"/>
          <c:showPercent val="0"/>
          <c:showBubbleSize val="0"/>
        </c:dLbls>
        <c:gapWidth val="150"/>
        <c:overlap val="100"/>
        <c:axId val="1074374648"/>
        <c:axId val="1074377168"/>
      </c:barChart>
      <c:catAx>
        <c:axId val="107437464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74377168"/>
        <c:crosses val="autoZero"/>
        <c:auto val="0"/>
        <c:lblAlgn val="ctr"/>
        <c:lblOffset val="100"/>
        <c:noMultiLvlLbl val="0"/>
      </c:catAx>
      <c:valAx>
        <c:axId val="107437716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743746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Summary!$B$291</c:f>
          <c:strCache>
            <c:ptCount val="1"/>
            <c:pt idx="0">
              <c:v>Module 2 - Sector 10 - Global results</c:v>
            </c:pt>
          </c:strCache>
        </c:strRef>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spPr>
            <a:solidFill>
              <a:srgbClr val="339966"/>
            </a:solidFill>
            <a:ln>
              <a:noFill/>
            </a:ln>
            <a:effectLst/>
          </c:spPr>
          <c:invertIfNegative val="0"/>
          <c:dPt>
            <c:idx val="1"/>
            <c:invertIfNegative val="0"/>
            <c:bubble3D val="0"/>
            <c:spPr>
              <a:solidFill>
                <a:srgbClr val="339966"/>
              </a:solidFill>
              <a:ln>
                <a:noFill/>
              </a:ln>
              <a:effectLst/>
            </c:spPr>
            <c:extLst>
              <c:ext xmlns:c16="http://schemas.microsoft.com/office/drawing/2014/chart" uri="{C3380CC4-5D6E-409C-BE32-E72D297353CC}">
                <c16:uniqueId val="{00000001-4397-4AAF-9BAE-EF2DD062313E}"/>
              </c:ext>
            </c:extLst>
          </c:dPt>
          <c:dPt>
            <c:idx val="2"/>
            <c:invertIfNegative val="0"/>
            <c:bubble3D val="0"/>
            <c:spPr>
              <a:solidFill>
                <a:srgbClr val="339966"/>
              </a:solidFill>
              <a:ln>
                <a:noFill/>
              </a:ln>
              <a:effectLst/>
            </c:spPr>
            <c:extLst>
              <c:ext xmlns:c16="http://schemas.microsoft.com/office/drawing/2014/chart" uri="{C3380CC4-5D6E-409C-BE32-E72D297353CC}">
                <c16:uniqueId val="{00000003-8ACA-40C2-B00B-56144D9737CD}"/>
              </c:ext>
            </c:extLst>
          </c:dPt>
          <c:cat>
            <c:strRef>
              <c:f>(Summary!$A$294,Summary!$A$298,Summary!$A$303,Summary!$A$309,Summary!$A$314)</c:f>
              <c:strCache>
                <c:ptCount val="5"/>
                <c:pt idx="0">
                  <c:v>Theme 1: Legal, institutional and strategic framework at the level of the sector (both the NSI and the sector Ministry) </c:v>
                </c:pt>
                <c:pt idx="1">
                  <c:v>Theme 2: Adequacy of resources at sector level (both the NSI and the sector Ministry) </c:v>
                </c:pt>
                <c:pt idx="2">
                  <c:v>Theme 3: Determinants of the data quality at sector level </c:v>
                </c:pt>
                <c:pt idx="3">
                  <c:v>Theme 4: Relations with users at the sector level </c:v>
                </c:pt>
                <c:pt idx="4">
                  <c:v>Part 2. Quality assessment – at the level of Indicators</c:v>
                </c:pt>
              </c:strCache>
            </c:strRef>
          </c:cat>
          <c:val>
            <c:numRef>
              <c:f>(Summary!$B$294,Summary!$B$298,Summary!$B$303,Summary!$B$309,Summary!$B$314)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4397-4AAF-9BAE-EF2DD062313E}"/>
            </c:ext>
          </c:extLst>
        </c:ser>
        <c:ser>
          <c:idx val="1"/>
          <c:order val="1"/>
          <c:spPr>
            <a:solidFill>
              <a:srgbClr val="FFC000"/>
            </a:solidFill>
            <a:ln>
              <a:noFill/>
            </a:ln>
            <a:effectLst/>
          </c:spPr>
          <c:invertIfNegative val="0"/>
          <c:dPt>
            <c:idx val="1"/>
            <c:invertIfNegative val="0"/>
            <c:bubble3D val="0"/>
            <c:spPr>
              <a:solidFill>
                <a:srgbClr val="FFC000"/>
              </a:solidFill>
              <a:ln>
                <a:noFill/>
              </a:ln>
              <a:effectLst/>
            </c:spPr>
            <c:extLst>
              <c:ext xmlns:c16="http://schemas.microsoft.com/office/drawing/2014/chart" uri="{C3380CC4-5D6E-409C-BE32-E72D297353CC}">
                <c16:uniqueId val="{00000004-4397-4AAF-9BAE-EF2DD062313E}"/>
              </c:ext>
            </c:extLst>
          </c:dPt>
          <c:dPt>
            <c:idx val="2"/>
            <c:invertIfNegative val="0"/>
            <c:bubble3D val="0"/>
            <c:spPr>
              <a:solidFill>
                <a:srgbClr val="FFC000"/>
              </a:solidFill>
              <a:ln>
                <a:noFill/>
              </a:ln>
              <a:effectLst/>
            </c:spPr>
            <c:extLst>
              <c:ext xmlns:c16="http://schemas.microsoft.com/office/drawing/2014/chart" uri="{C3380CC4-5D6E-409C-BE32-E72D297353CC}">
                <c16:uniqueId val="{00000007-8ACA-40C2-B00B-56144D9737CD}"/>
              </c:ext>
            </c:extLst>
          </c:dPt>
          <c:cat>
            <c:strRef>
              <c:f>(Summary!$A$294,Summary!$A$298,Summary!$A$303,Summary!$A$309,Summary!$A$314)</c:f>
              <c:strCache>
                <c:ptCount val="5"/>
                <c:pt idx="0">
                  <c:v>Theme 1: Legal, institutional and strategic framework at the level of the sector (both the NSI and the sector Ministry) </c:v>
                </c:pt>
                <c:pt idx="1">
                  <c:v>Theme 2: Adequacy of resources at sector level (both the NSI and the sector Ministry) </c:v>
                </c:pt>
                <c:pt idx="2">
                  <c:v>Theme 3: Determinants of the data quality at sector level </c:v>
                </c:pt>
                <c:pt idx="3">
                  <c:v>Theme 4: Relations with users at the sector level </c:v>
                </c:pt>
                <c:pt idx="4">
                  <c:v>Part 2. Quality assessment – at the level of Indicators</c:v>
                </c:pt>
              </c:strCache>
            </c:strRef>
          </c:cat>
          <c:val>
            <c:numRef>
              <c:f>(Summary!$C$294,Summary!$C$298,Summary!$C$303,Summary!$C$309,Summary!$C$314)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5-4397-4AAF-9BAE-EF2DD062313E}"/>
            </c:ext>
          </c:extLst>
        </c:ser>
        <c:ser>
          <c:idx val="2"/>
          <c:order val="2"/>
          <c:spPr>
            <a:solidFill>
              <a:srgbClr val="FF0000"/>
            </a:solidFill>
            <a:ln>
              <a:noFill/>
            </a:ln>
            <a:effectLst/>
          </c:spPr>
          <c:invertIfNegative val="0"/>
          <c:dPt>
            <c:idx val="1"/>
            <c:invertIfNegative val="0"/>
            <c:bubble3D val="0"/>
            <c:spPr>
              <a:solidFill>
                <a:srgbClr val="FF0000"/>
              </a:solidFill>
              <a:ln>
                <a:noFill/>
              </a:ln>
              <a:effectLst/>
            </c:spPr>
            <c:extLst>
              <c:ext xmlns:c16="http://schemas.microsoft.com/office/drawing/2014/chart" uri="{C3380CC4-5D6E-409C-BE32-E72D297353CC}">
                <c16:uniqueId val="{00000007-4397-4AAF-9BAE-EF2DD062313E}"/>
              </c:ext>
            </c:extLst>
          </c:dPt>
          <c:dPt>
            <c:idx val="2"/>
            <c:invertIfNegative val="0"/>
            <c:bubble3D val="0"/>
            <c:spPr>
              <a:solidFill>
                <a:srgbClr val="FF0000"/>
              </a:solidFill>
              <a:ln>
                <a:noFill/>
              </a:ln>
              <a:effectLst/>
            </c:spPr>
            <c:extLst>
              <c:ext xmlns:c16="http://schemas.microsoft.com/office/drawing/2014/chart" uri="{C3380CC4-5D6E-409C-BE32-E72D297353CC}">
                <c16:uniqueId val="{0000000B-8ACA-40C2-B00B-56144D9737CD}"/>
              </c:ext>
            </c:extLst>
          </c:dPt>
          <c:cat>
            <c:strRef>
              <c:f>(Summary!$A$294,Summary!$A$298,Summary!$A$303,Summary!$A$309,Summary!$A$314)</c:f>
              <c:strCache>
                <c:ptCount val="5"/>
                <c:pt idx="0">
                  <c:v>Theme 1: Legal, institutional and strategic framework at the level of the sector (both the NSI and the sector Ministry) </c:v>
                </c:pt>
                <c:pt idx="1">
                  <c:v>Theme 2: Adequacy of resources at sector level (both the NSI and the sector Ministry) </c:v>
                </c:pt>
                <c:pt idx="2">
                  <c:v>Theme 3: Determinants of the data quality at sector level </c:v>
                </c:pt>
                <c:pt idx="3">
                  <c:v>Theme 4: Relations with users at the sector level </c:v>
                </c:pt>
                <c:pt idx="4">
                  <c:v>Part 2. Quality assessment – at the level of Indicators</c:v>
                </c:pt>
              </c:strCache>
            </c:strRef>
          </c:cat>
          <c:val>
            <c:numRef>
              <c:f>(Summary!$D$294,Summary!$D$298,Summary!$D$303,Summary!$D$309,Summary!$D$314)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8-4397-4AAF-9BAE-EF2DD062313E}"/>
            </c:ext>
          </c:extLst>
        </c:ser>
        <c:ser>
          <c:idx val="3"/>
          <c:order val="3"/>
          <c:spPr>
            <a:solidFill>
              <a:srgbClr val="C0C0C0"/>
            </a:solidFill>
            <a:ln>
              <a:noFill/>
            </a:ln>
            <a:effectLst/>
          </c:spPr>
          <c:invertIfNegative val="0"/>
          <c:dPt>
            <c:idx val="1"/>
            <c:invertIfNegative val="0"/>
            <c:bubble3D val="0"/>
            <c:spPr>
              <a:solidFill>
                <a:srgbClr val="C0C0C0"/>
              </a:solidFill>
              <a:ln>
                <a:noFill/>
              </a:ln>
              <a:effectLst/>
            </c:spPr>
            <c:extLst>
              <c:ext xmlns:c16="http://schemas.microsoft.com/office/drawing/2014/chart" uri="{C3380CC4-5D6E-409C-BE32-E72D297353CC}">
                <c16:uniqueId val="{0000000A-4397-4AAF-9BAE-EF2DD062313E}"/>
              </c:ext>
            </c:extLst>
          </c:dPt>
          <c:dPt>
            <c:idx val="2"/>
            <c:invertIfNegative val="0"/>
            <c:bubble3D val="0"/>
            <c:spPr>
              <a:solidFill>
                <a:srgbClr val="C0C0C0"/>
              </a:solidFill>
              <a:ln>
                <a:noFill/>
              </a:ln>
              <a:effectLst/>
            </c:spPr>
            <c:extLst>
              <c:ext xmlns:c16="http://schemas.microsoft.com/office/drawing/2014/chart" uri="{C3380CC4-5D6E-409C-BE32-E72D297353CC}">
                <c16:uniqueId val="{0000000F-8ACA-40C2-B00B-56144D9737CD}"/>
              </c:ext>
            </c:extLst>
          </c:dPt>
          <c:cat>
            <c:strRef>
              <c:f>(Summary!$A$294,Summary!$A$298,Summary!$A$303,Summary!$A$309,Summary!$A$314)</c:f>
              <c:strCache>
                <c:ptCount val="5"/>
                <c:pt idx="0">
                  <c:v>Theme 1: Legal, institutional and strategic framework at the level of the sector (both the NSI and the sector Ministry) </c:v>
                </c:pt>
                <c:pt idx="1">
                  <c:v>Theme 2: Adequacy of resources at sector level (both the NSI and the sector Ministry) </c:v>
                </c:pt>
                <c:pt idx="2">
                  <c:v>Theme 3: Determinants of the data quality at sector level </c:v>
                </c:pt>
                <c:pt idx="3">
                  <c:v>Theme 4: Relations with users at the sector level </c:v>
                </c:pt>
                <c:pt idx="4">
                  <c:v>Part 2. Quality assessment – at the level of Indicators</c:v>
                </c:pt>
              </c:strCache>
            </c:strRef>
          </c:cat>
          <c:val>
            <c:numRef>
              <c:f>(Summary!$E$294,Summary!$E$298,Summary!$E$303,Summary!$E$309,Summary!$E$314)</c:f>
              <c:numCache>
                <c:formatCode>General</c:formatCode>
                <c:ptCount val="5"/>
                <c:pt idx="0">
                  <c:v>8</c:v>
                </c:pt>
                <c:pt idx="1">
                  <c:v>6</c:v>
                </c:pt>
                <c:pt idx="2">
                  <c:v>17</c:v>
                </c:pt>
                <c:pt idx="3">
                  <c:v>7</c:v>
                </c:pt>
                <c:pt idx="4">
                  <c:v>21</c:v>
                </c:pt>
              </c:numCache>
            </c:numRef>
          </c:val>
          <c:extLst>
            <c:ext xmlns:c16="http://schemas.microsoft.com/office/drawing/2014/chart" uri="{C3380CC4-5D6E-409C-BE32-E72D297353CC}">
              <c16:uniqueId val="{0000000B-4397-4AAF-9BAE-EF2DD062313E}"/>
            </c:ext>
          </c:extLst>
        </c:ser>
        <c:dLbls>
          <c:showLegendKey val="0"/>
          <c:showVal val="0"/>
          <c:showCatName val="0"/>
          <c:showSerName val="0"/>
          <c:showPercent val="0"/>
          <c:showBubbleSize val="0"/>
        </c:dLbls>
        <c:gapWidth val="150"/>
        <c:overlap val="100"/>
        <c:axId val="1074374648"/>
        <c:axId val="1074377168"/>
      </c:barChart>
      <c:catAx>
        <c:axId val="107437464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74377168"/>
        <c:crosses val="autoZero"/>
        <c:auto val="0"/>
        <c:lblAlgn val="ctr"/>
        <c:lblOffset val="100"/>
        <c:noMultiLvlLbl val="0"/>
      </c:catAx>
      <c:valAx>
        <c:axId val="107437716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743746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Summary!$C$59</c:f>
          <c:strCache>
            <c:ptCount val="1"/>
            <c:pt idx="0">
              <c:v>Module 2 - Sector 2 - Detailed results</c:v>
            </c:pt>
          </c:strCache>
        </c:strRef>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51116382716791442"/>
          <c:y val="0.13691185476815398"/>
          <c:w val="0.1619405207936794"/>
          <c:h val="0.83253258967629051"/>
        </c:manualLayout>
      </c:layout>
      <c:barChart>
        <c:barDir val="bar"/>
        <c:grouping val="percentStacked"/>
        <c:varyColors val="0"/>
        <c:ser>
          <c:idx val="0"/>
          <c:order val="0"/>
          <c:spPr>
            <a:solidFill>
              <a:srgbClr val="339966"/>
            </a:solidFill>
            <a:ln>
              <a:noFill/>
            </a:ln>
            <a:effectLst/>
          </c:spPr>
          <c:invertIfNegative val="0"/>
          <c:cat>
            <c:strRef>
              <c:f>(Summary!$A$61,Summary!$A$63:$A$65,Summary!$A$67:$A$70,Summary!$A$72:$A$76,Summary!$A$78:$A$81,Summary!$A$83:$A$85)</c:f>
              <c:strCache>
                <c:ptCount val="20"/>
                <c:pt idx="0">
                  <c:v>THEME  1: Legal, institutional and strategic framework at the level of the sector (both the NSI and the sector Ministry) </c:v>
                </c:pt>
                <c:pt idx="1">
                  <c:v>Q1: Legal and institutional framework supporting the production of the sector statistics </c:v>
                </c:pt>
                <c:pt idx="2">
                  <c:v>Q2: Integration and coherence with the strategic framework (NSDS, Strategy and Policy documents)</c:v>
                </c:pt>
                <c:pt idx="3">
                  <c:v>THEME  2: Adequacy of resources at sector level (both the NSI and the sector Ministry) </c:v>
                </c:pt>
                <c:pt idx="4">
                  <c:v>Q1: Personnel </c:v>
                </c:pt>
                <c:pt idx="5">
                  <c:v>Q2: Equipment and infrastructure</c:v>
                </c:pt>
                <c:pt idx="6">
                  <c:v>Q3: Financing</c:v>
                </c:pt>
                <c:pt idx="7">
                  <c:v>THEME  3: Determinants of the data quality at sector level </c:v>
                </c:pt>
                <c:pt idx="8">
                  <c:v>Q1: Quality committment</c:v>
                </c:pt>
                <c:pt idx="9">
                  <c:v>Q2 : Impartiality and objectivity</c:v>
                </c:pt>
                <c:pt idx="10">
                  <c:v>Q3: Methodology and appropriate statistical procedures</c:v>
                </c:pt>
                <c:pt idx="11">
                  <c:v>Q4:  Accuracy and reliability</c:v>
                </c:pt>
                <c:pt idx="12">
                  <c:v>THEME  4: Relations with users at the sector level </c:v>
                </c:pt>
                <c:pt idx="13">
                  <c:v>Q1:  Relevance</c:v>
                </c:pt>
                <c:pt idx="14">
                  <c:v>Q2: Accessibility</c:v>
                </c:pt>
                <c:pt idx="15">
                  <c:v>Q3: Serviceability</c:v>
                </c:pt>
                <c:pt idx="16">
                  <c:v>Part 2. Quality assessment – at the level of Indicators</c:v>
                </c:pt>
                <c:pt idx="17">
                  <c:v>INDICATOR 1: (to be defined)</c:v>
                </c:pt>
                <c:pt idx="18">
                  <c:v>INDICATOR 2: (to be defined)</c:v>
                </c:pt>
                <c:pt idx="19">
                  <c:v>INDICATOR 3: (to be defined)</c:v>
                </c:pt>
              </c:strCache>
            </c:strRef>
          </c:cat>
          <c:val>
            <c:numRef>
              <c:f>(Summary!$B$61,Summary!$B$63:$B$65,Summary!$B$67:$B$70,Summary!$B$72:$B$76,Summary!$B$78:$B$81,Summary!$B$83:$B$85)</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0-0ACD-4CF4-8B0B-63D0C7CCA9C5}"/>
            </c:ext>
          </c:extLst>
        </c:ser>
        <c:ser>
          <c:idx val="1"/>
          <c:order val="1"/>
          <c:spPr>
            <a:solidFill>
              <a:srgbClr val="FFC000"/>
            </a:solidFill>
            <a:ln>
              <a:noFill/>
            </a:ln>
            <a:effectLst/>
          </c:spPr>
          <c:invertIfNegative val="0"/>
          <c:dPt>
            <c:idx val="17"/>
            <c:invertIfNegative val="0"/>
            <c:bubble3D val="0"/>
            <c:spPr>
              <a:solidFill>
                <a:srgbClr val="FFC000"/>
              </a:solidFill>
              <a:ln>
                <a:noFill/>
              </a:ln>
              <a:effectLst/>
            </c:spPr>
            <c:extLst>
              <c:ext xmlns:c16="http://schemas.microsoft.com/office/drawing/2014/chart" uri="{C3380CC4-5D6E-409C-BE32-E72D297353CC}">
                <c16:uniqueId val="{00000005-0ACD-4CF4-8B0B-63D0C7CCA9C5}"/>
              </c:ext>
            </c:extLst>
          </c:dPt>
          <c:cat>
            <c:strRef>
              <c:f>(Summary!$A$61,Summary!$A$63:$A$65,Summary!$A$67:$A$70,Summary!$A$72:$A$76,Summary!$A$78:$A$81,Summary!$A$83:$A$85)</c:f>
              <c:strCache>
                <c:ptCount val="20"/>
                <c:pt idx="0">
                  <c:v>THEME  1: Legal, institutional and strategic framework at the level of the sector (both the NSI and the sector Ministry) </c:v>
                </c:pt>
                <c:pt idx="1">
                  <c:v>Q1: Legal and institutional framework supporting the production of the sector statistics </c:v>
                </c:pt>
                <c:pt idx="2">
                  <c:v>Q2: Integration and coherence with the strategic framework (NSDS, Strategy and Policy documents)</c:v>
                </c:pt>
                <c:pt idx="3">
                  <c:v>THEME  2: Adequacy of resources at sector level (both the NSI and the sector Ministry) </c:v>
                </c:pt>
                <c:pt idx="4">
                  <c:v>Q1: Personnel </c:v>
                </c:pt>
                <c:pt idx="5">
                  <c:v>Q2: Equipment and infrastructure</c:v>
                </c:pt>
                <c:pt idx="6">
                  <c:v>Q3: Financing</c:v>
                </c:pt>
                <c:pt idx="7">
                  <c:v>THEME  3: Determinants of the data quality at sector level </c:v>
                </c:pt>
                <c:pt idx="8">
                  <c:v>Q1: Quality committment</c:v>
                </c:pt>
                <c:pt idx="9">
                  <c:v>Q2 : Impartiality and objectivity</c:v>
                </c:pt>
                <c:pt idx="10">
                  <c:v>Q3: Methodology and appropriate statistical procedures</c:v>
                </c:pt>
                <c:pt idx="11">
                  <c:v>Q4:  Accuracy and reliability</c:v>
                </c:pt>
                <c:pt idx="12">
                  <c:v>THEME  4: Relations with users at the sector level </c:v>
                </c:pt>
                <c:pt idx="13">
                  <c:v>Q1:  Relevance</c:v>
                </c:pt>
                <c:pt idx="14">
                  <c:v>Q2: Accessibility</c:v>
                </c:pt>
                <c:pt idx="15">
                  <c:v>Q3: Serviceability</c:v>
                </c:pt>
                <c:pt idx="16">
                  <c:v>Part 2. Quality assessment – at the level of Indicators</c:v>
                </c:pt>
                <c:pt idx="17">
                  <c:v>INDICATOR 1: (to be defined)</c:v>
                </c:pt>
                <c:pt idx="18">
                  <c:v>INDICATOR 2: (to be defined)</c:v>
                </c:pt>
                <c:pt idx="19">
                  <c:v>INDICATOR 3: (to be defined)</c:v>
                </c:pt>
              </c:strCache>
            </c:strRef>
          </c:cat>
          <c:val>
            <c:numRef>
              <c:f>(Summary!$C$61,Summary!$C$63:$C$65,Summary!$C$67:$C$70,Summary!$C$72:$C$76,Summary!$C$78:$C$81,Summary!$C$83:$C$85)</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1-0ACD-4CF4-8B0B-63D0C7CCA9C5}"/>
            </c:ext>
          </c:extLst>
        </c:ser>
        <c:ser>
          <c:idx val="2"/>
          <c:order val="2"/>
          <c:spPr>
            <a:solidFill>
              <a:srgbClr val="FF0000"/>
            </a:solidFill>
            <a:ln>
              <a:noFill/>
            </a:ln>
            <a:effectLst/>
          </c:spPr>
          <c:invertIfNegative val="0"/>
          <c:cat>
            <c:strRef>
              <c:f>(Summary!$A$61,Summary!$A$63:$A$65,Summary!$A$67:$A$70,Summary!$A$72:$A$76,Summary!$A$78:$A$81,Summary!$A$83:$A$85)</c:f>
              <c:strCache>
                <c:ptCount val="20"/>
                <c:pt idx="0">
                  <c:v>THEME  1: Legal, institutional and strategic framework at the level of the sector (both the NSI and the sector Ministry) </c:v>
                </c:pt>
                <c:pt idx="1">
                  <c:v>Q1: Legal and institutional framework supporting the production of the sector statistics </c:v>
                </c:pt>
                <c:pt idx="2">
                  <c:v>Q2: Integration and coherence with the strategic framework (NSDS, Strategy and Policy documents)</c:v>
                </c:pt>
                <c:pt idx="3">
                  <c:v>THEME  2: Adequacy of resources at sector level (both the NSI and the sector Ministry) </c:v>
                </c:pt>
                <c:pt idx="4">
                  <c:v>Q1: Personnel </c:v>
                </c:pt>
                <c:pt idx="5">
                  <c:v>Q2: Equipment and infrastructure</c:v>
                </c:pt>
                <c:pt idx="6">
                  <c:v>Q3: Financing</c:v>
                </c:pt>
                <c:pt idx="7">
                  <c:v>THEME  3: Determinants of the data quality at sector level </c:v>
                </c:pt>
                <c:pt idx="8">
                  <c:v>Q1: Quality committment</c:v>
                </c:pt>
                <c:pt idx="9">
                  <c:v>Q2 : Impartiality and objectivity</c:v>
                </c:pt>
                <c:pt idx="10">
                  <c:v>Q3: Methodology and appropriate statistical procedures</c:v>
                </c:pt>
                <c:pt idx="11">
                  <c:v>Q4:  Accuracy and reliability</c:v>
                </c:pt>
                <c:pt idx="12">
                  <c:v>THEME  4: Relations with users at the sector level </c:v>
                </c:pt>
                <c:pt idx="13">
                  <c:v>Q1:  Relevance</c:v>
                </c:pt>
                <c:pt idx="14">
                  <c:v>Q2: Accessibility</c:v>
                </c:pt>
                <c:pt idx="15">
                  <c:v>Q3: Serviceability</c:v>
                </c:pt>
                <c:pt idx="16">
                  <c:v>Part 2. Quality assessment – at the level of Indicators</c:v>
                </c:pt>
                <c:pt idx="17">
                  <c:v>INDICATOR 1: (to be defined)</c:v>
                </c:pt>
                <c:pt idx="18">
                  <c:v>INDICATOR 2: (to be defined)</c:v>
                </c:pt>
                <c:pt idx="19">
                  <c:v>INDICATOR 3: (to be defined)</c:v>
                </c:pt>
              </c:strCache>
            </c:strRef>
          </c:cat>
          <c:val>
            <c:numRef>
              <c:f>(Summary!$D$61,Summary!$D$63:$D$65,Summary!$D$67:$D$70,Summary!$D$72:$D$76,Summary!$D$78:$D$81,Summary!$D$83:$D$85)</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2-0ACD-4CF4-8B0B-63D0C7CCA9C5}"/>
            </c:ext>
          </c:extLst>
        </c:ser>
        <c:ser>
          <c:idx val="3"/>
          <c:order val="3"/>
          <c:spPr>
            <a:solidFill>
              <a:srgbClr val="C0C0C0"/>
            </a:solidFill>
            <a:ln>
              <a:noFill/>
            </a:ln>
            <a:effectLst/>
          </c:spPr>
          <c:invertIfNegative val="0"/>
          <c:cat>
            <c:strRef>
              <c:f>(Summary!$A$61,Summary!$A$63:$A$65,Summary!$A$67:$A$70,Summary!$A$72:$A$76,Summary!$A$78:$A$81,Summary!$A$83:$A$85)</c:f>
              <c:strCache>
                <c:ptCount val="20"/>
                <c:pt idx="0">
                  <c:v>THEME  1: Legal, institutional and strategic framework at the level of the sector (both the NSI and the sector Ministry) </c:v>
                </c:pt>
                <c:pt idx="1">
                  <c:v>Q1: Legal and institutional framework supporting the production of the sector statistics </c:v>
                </c:pt>
                <c:pt idx="2">
                  <c:v>Q2: Integration and coherence with the strategic framework (NSDS, Strategy and Policy documents)</c:v>
                </c:pt>
                <c:pt idx="3">
                  <c:v>THEME  2: Adequacy of resources at sector level (both the NSI and the sector Ministry) </c:v>
                </c:pt>
                <c:pt idx="4">
                  <c:v>Q1: Personnel </c:v>
                </c:pt>
                <c:pt idx="5">
                  <c:v>Q2: Equipment and infrastructure</c:v>
                </c:pt>
                <c:pt idx="6">
                  <c:v>Q3: Financing</c:v>
                </c:pt>
                <c:pt idx="7">
                  <c:v>THEME  3: Determinants of the data quality at sector level </c:v>
                </c:pt>
                <c:pt idx="8">
                  <c:v>Q1: Quality committment</c:v>
                </c:pt>
                <c:pt idx="9">
                  <c:v>Q2 : Impartiality and objectivity</c:v>
                </c:pt>
                <c:pt idx="10">
                  <c:v>Q3: Methodology and appropriate statistical procedures</c:v>
                </c:pt>
                <c:pt idx="11">
                  <c:v>Q4:  Accuracy and reliability</c:v>
                </c:pt>
                <c:pt idx="12">
                  <c:v>THEME  4: Relations with users at the sector level </c:v>
                </c:pt>
                <c:pt idx="13">
                  <c:v>Q1:  Relevance</c:v>
                </c:pt>
                <c:pt idx="14">
                  <c:v>Q2: Accessibility</c:v>
                </c:pt>
                <c:pt idx="15">
                  <c:v>Q3: Serviceability</c:v>
                </c:pt>
                <c:pt idx="16">
                  <c:v>Part 2. Quality assessment – at the level of Indicators</c:v>
                </c:pt>
                <c:pt idx="17">
                  <c:v>INDICATOR 1: (to be defined)</c:v>
                </c:pt>
                <c:pt idx="18">
                  <c:v>INDICATOR 2: (to be defined)</c:v>
                </c:pt>
                <c:pt idx="19">
                  <c:v>INDICATOR 3: (to be defined)</c:v>
                </c:pt>
              </c:strCache>
            </c:strRef>
          </c:cat>
          <c:val>
            <c:numRef>
              <c:f>(Summary!$E$61,Summary!$E$63:$E$65,Summary!$E$67:$E$70,Summary!$E$72:$E$76,Summary!$E$78:$E$81,Summary!$E$83:$E$85)</c:f>
              <c:numCache>
                <c:formatCode>General</c:formatCode>
                <c:ptCount val="20"/>
                <c:pt idx="1">
                  <c:v>4</c:v>
                </c:pt>
                <c:pt idx="2">
                  <c:v>4</c:v>
                </c:pt>
                <c:pt idx="4">
                  <c:v>2</c:v>
                </c:pt>
                <c:pt idx="5">
                  <c:v>2</c:v>
                </c:pt>
                <c:pt idx="6">
                  <c:v>2</c:v>
                </c:pt>
                <c:pt idx="8">
                  <c:v>3</c:v>
                </c:pt>
                <c:pt idx="9">
                  <c:v>4</c:v>
                </c:pt>
                <c:pt idx="10">
                  <c:v>4</c:v>
                </c:pt>
                <c:pt idx="11">
                  <c:v>6</c:v>
                </c:pt>
                <c:pt idx="13">
                  <c:v>3</c:v>
                </c:pt>
                <c:pt idx="14">
                  <c:v>2</c:v>
                </c:pt>
                <c:pt idx="15">
                  <c:v>2</c:v>
                </c:pt>
                <c:pt idx="17">
                  <c:v>7</c:v>
                </c:pt>
                <c:pt idx="18">
                  <c:v>7</c:v>
                </c:pt>
                <c:pt idx="19">
                  <c:v>7</c:v>
                </c:pt>
              </c:numCache>
            </c:numRef>
          </c:val>
          <c:extLst>
            <c:ext xmlns:c16="http://schemas.microsoft.com/office/drawing/2014/chart" uri="{C3380CC4-5D6E-409C-BE32-E72D297353CC}">
              <c16:uniqueId val="{00000003-0ACD-4CF4-8B0B-63D0C7CCA9C5}"/>
            </c:ext>
          </c:extLst>
        </c:ser>
        <c:ser>
          <c:idx val="4"/>
          <c:order val="4"/>
          <c:spPr>
            <a:solidFill>
              <a:schemeClr val="accent5"/>
            </a:solidFill>
            <a:ln>
              <a:noFill/>
            </a:ln>
            <a:effectLst/>
          </c:spPr>
          <c:invertIfNegative val="0"/>
          <c:cat>
            <c:strRef>
              <c:f>(Summary!$A$61,Summary!$A$63:$A$65,Summary!$A$67:$A$70,Summary!$A$72:$A$76,Summary!$A$78:$A$81,Summary!$A$83:$A$85)</c:f>
              <c:strCache>
                <c:ptCount val="20"/>
                <c:pt idx="0">
                  <c:v>THEME  1: Legal, institutional and strategic framework at the level of the sector (both the NSI and the sector Ministry) </c:v>
                </c:pt>
                <c:pt idx="1">
                  <c:v>Q1: Legal and institutional framework supporting the production of the sector statistics </c:v>
                </c:pt>
                <c:pt idx="2">
                  <c:v>Q2: Integration and coherence with the strategic framework (NSDS, Strategy and Policy documents)</c:v>
                </c:pt>
                <c:pt idx="3">
                  <c:v>THEME  2: Adequacy of resources at sector level (both the NSI and the sector Ministry) </c:v>
                </c:pt>
                <c:pt idx="4">
                  <c:v>Q1: Personnel </c:v>
                </c:pt>
                <c:pt idx="5">
                  <c:v>Q2: Equipment and infrastructure</c:v>
                </c:pt>
                <c:pt idx="6">
                  <c:v>Q3: Financing</c:v>
                </c:pt>
                <c:pt idx="7">
                  <c:v>THEME  3: Determinants of the data quality at sector level </c:v>
                </c:pt>
                <c:pt idx="8">
                  <c:v>Q1: Quality committment</c:v>
                </c:pt>
                <c:pt idx="9">
                  <c:v>Q2 : Impartiality and objectivity</c:v>
                </c:pt>
                <c:pt idx="10">
                  <c:v>Q3: Methodology and appropriate statistical procedures</c:v>
                </c:pt>
                <c:pt idx="11">
                  <c:v>Q4:  Accuracy and reliability</c:v>
                </c:pt>
                <c:pt idx="12">
                  <c:v>THEME  4: Relations with users at the sector level </c:v>
                </c:pt>
                <c:pt idx="13">
                  <c:v>Q1:  Relevance</c:v>
                </c:pt>
                <c:pt idx="14">
                  <c:v>Q2: Accessibility</c:v>
                </c:pt>
                <c:pt idx="15">
                  <c:v>Q3: Serviceability</c:v>
                </c:pt>
                <c:pt idx="16">
                  <c:v>Part 2. Quality assessment – at the level of Indicators</c:v>
                </c:pt>
                <c:pt idx="17">
                  <c:v>INDICATOR 1: (to be defined)</c:v>
                </c:pt>
                <c:pt idx="18">
                  <c:v>INDICATOR 2: (to be defined)</c:v>
                </c:pt>
                <c:pt idx="19">
                  <c:v>INDICATOR 3: (to be defined)</c:v>
                </c:pt>
              </c:strCache>
            </c:strRef>
          </c:cat>
          <c:val>
            <c:numRef>
              <c:f>(Summary!$F$61,Summary!$F$63:$F$65,Summary!$F$67:$F$70,Summary!$F$72:$F$76,Summary!$F$78:$F$81,Summary!$F$83:$F$85)</c:f>
              <c:numCache>
                <c:formatCode>General</c:formatCode>
                <c:ptCount val="20"/>
              </c:numCache>
            </c:numRef>
          </c:val>
          <c:extLst>
            <c:ext xmlns:c16="http://schemas.microsoft.com/office/drawing/2014/chart" uri="{C3380CC4-5D6E-409C-BE32-E72D297353CC}">
              <c16:uniqueId val="{00000004-0ACD-4CF4-8B0B-63D0C7CCA9C5}"/>
            </c:ext>
          </c:extLst>
        </c:ser>
        <c:dLbls>
          <c:showLegendKey val="0"/>
          <c:showVal val="0"/>
          <c:showCatName val="0"/>
          <c:showSerName val="0"/>
          <c:showPercent val="0"/>
          <c:showBubbleSize val="0"/>
        </c:dLbls>
        <c:gapWidth val="150"/>
        <c:overlap val="100"/>
        <c:axId val="1080633152"/>
        <c:axId val="1080633512"/>
      </c:barChart>
      <c:catAx>
        <c:axId val="10806331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0633512"/>
        <c:crosses val="autoZero"/>
        <c:auto val="1"/>
        <c:lblAlgn val="ctr"/>
        <c:lblOffset val="100"/>
        <c:noMultiLvlLbl val="0"/>
      </c:catAx>
      <c:valAx>
        <c:axId val="108063351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06331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Summary!$C$88</c:f>
          <c:strCache>
            <c:ptCount val="1"/>
            <c:pt idx="0">
              <c:v>Module 2 - Sector 3 - Detailed results</c:v>
            </c:pt>
          </c:strCache>
        </c:strRef>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51116382716791442"/>
          <c:y val="0.13691185476815398"/>
          <c:w val="0.1619405207936794"/>
          <c:h val="0.83253258967629051"/>
        </c:manualLayout>
      </c:layout>
      <c:barChart>
        <c:barDir val="bar"/>
        <c:grouping val="percentStacked"/>
        <c:varyColors val="0"/>
        <c:ser>
          <c:idx val="0"/>
          <c:order val="0"/>
          <c:spPr>
            <a:solidFill>
              <a:srgbClr val="339966"/>
            </a:solidFill>
            <a:ln>
              <a:noFill/>
            </a:ln>
            <a:effectLst/>
          </c:spPr>
          <c:invertIfNegative val="0"/>
          <c:cat>
            <c:strRef>
              <c:f>(Summary!$A$90,Summary!$A$92:$A$94,Summary!$A$96:$A$99,Summary!$A$101:$A$105,Summary!$A$107:$A$110,Summary!$A$112:$A$114)</c:f>
              <c:strCache>
                <c:ptCount val="20"/>
                <c:pt idx="0">
                  <c:v>THEME  1: Legal, institutional and strategic framework at the level of the sector (both the NSI and the sector Ministry) </c:v>
                </c:pt>
                <c:pt idx="1">
                  <c:v>Q1: Legal and institutional framework supporting the production of the sector statistics </c:v>
                </c:pt>
                <c:pt idx="2">
                  <c:v>Q2: Integration and coherence with the strategic framework (NSDS, Strategy and Policy documents)</c:v>
                </c:pt>
                <c:pt idx="3">
                  <c:v>THEME  2: Adequacy of resources at sector level (both the NSI and the sector Ministry) </c:v>
                </c:pt>
                <c:pt idx="4">
                  <c:v>Q1: Personnel </c:v>
                </c:pt>
                <c:pt idx="5">
                  <c:v>Q2: Equipment and infrastructure</c:v>
                </c:pt>
                <c:pt idx="6">
                  <c:v>Q3: Financing</c:v>
                </c:pt>
                <c:pt idx="7">
                  <c:v>THEME  3: Determinants of the data quality at sector level </c:v>
                </c:pt>
                <c:pt idx="8">
                  <c:v>Q1: Quality committment</c:v>
                </c:pt>
                <c:pt idx="9">
                  <c:v>Q2 : Impartiality and objectivity</c:v>
                </c:pt>
                <c:pt idx="10">
                  <c:v>Q3: Methodology and appropriate statistical procedures</c:v>
                </c:pt>
                <c:pt idx="11">
                  <c:v>Q4:  Accuracy and reliability</c:v>
                </c:pt>
                <c:pt idx="12">
                  <c:v>THEME  4: Relations with users at the sector level </c:v>
                </c:pt>
                <c:pt idx="13">
                  <c:v>Q1:  Relevance</c:v>
                </c:pt>
                <c:pt idx="14">
                  <c:v>Q2: Accessibility</c:v>
                </c:pt>
                <c:pt idx="15">
                  <c:v>Q3: Serviceability</c:v>
                </c:pt>
                <c:pt idx="16">
                  <c:v>Part 2. Quality assessment – at the level of Indicators</c:v>
                </c:pt>
                <c:pt idx="17">
                  <c:v>INDICATOR 1: (to be defined)</c:v>
                </c:pt>
                <c:pt idx="18">
                  <c:v>INDICATOR 2: (to be defined)</c:v>
                </c:pt>
                <c:pt idx="19">
                  <c:v>INDICATOR 3: (to be defined)</c:v>
                </c:pt>
              </c:strCache>
            </c:strRef>
          </c:cat>
          <c:val>
            <c:numRef>
              <c:f>(Summary!$B$90,Summary!$B$92:$B$94,Summary!$B$96:$B$99,Summary!$B$101:$B$105,Summary!$B$107:$B$110,Summary!$B$112:$B$114)</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0-1D7C-46D0-9CC9-3815CB02816D}"/>
            </c:ext>
          </c:extLst>
        </c:ser>
        <c:ser>
          <c:idx val="1"/>
          <c:order val="1"/>
          <c:spPr>
            <a:solidFill>
              <a:srgbClr val="FFCC00"/>
            </a:solidFill>
            <a:ln>
              <a:noFill/>
            </a:ln>
            <a:effectLst/>
          </c:spPr>
          <c:invertIfNegative val="0"/>
          <c:cat>
            <c:strRef>
              <c:f>(Summary!$A$90,Summary!$A$92:$A$94,Summary!$A$96:$A$99,Summary!$A$101:$A$105,Summary!$A$107:$A$110,Summary!$A$112:$A$114)</c:f>
              <c:strCache>
                <c:ptCount val="20"/>
                <c:pt idx="0">
                  <c:v>THEME  1: Legal, institutional and strategic framework at the level of the sector (both the NSI and the sector Ministry) </c:v>
                </c:pt>
                <c:pt idx="1">
                  <c:v>Q1: Legal and institutional framework supporting the production of the sector statistics </c:v>
                </c:pt>
                <c:pt idx="2">
                  <c:v>Q2: Integration and coherence with the strategic framework (NSDS, Strategy and Policy documents)</c:v>
                </c:pt>
                <c:pt idx="3">
                  <c:v>THEME  2: Adequacy of resources at sector level (both the NSI and the sector Ministry) </c:v>
                </c:pt>
                <c:pt idx="4">
                  <c:v>Q1: Personnel </c:v>
                </c:pt>
                <c:pt idx="5">
                  <c:v>Q2: Equipment and infrastructure</c:v>
                </c:pt>
                <c:pt idx="6">
                  <c:v>Q3: Financing</c:v>
                </c:pt>
                <c:pt idx="7">
                  <c:v>THEME  3: Determinants of the data quality at sector level </c:v>
                </c:pt>
                <c:pt idx="8">
                  <c:v>Q1: Quality committment</c:v>
                </c:pt>
                <c:pt idx="9">
                  <c:v>Q2 : Impartiality and objectivity</c:v>
                </c:pt>
                <c:pt idx="10">
                  <c:v>Q3: Methodology and appropriate statistical procedures</c:v>
                </c:pt>
                <c:pt idx="11">
                  <c:v>Q4:  Accuracy and reliability</c:v>
                </c:pt>
                <c:pt idx="12">
                  <c:v>THEME  4: Relations with users at the sector level </c:v>
                </c:pt>
                <c:pt idx="13">
                  <c:v>Q1:  Relevance</c:v>
                </c:pt>
                <c:pt idx="14">
                  <c:v>Q2: Accessibility</c:v>
                </c:pt>
                <c:pt idx="15">
                  <c:v>Q3: Serviceability</c:v>
                </c:pt>
                <c:pt idx="16">
                  <c:v>Part 2. Quality assessment – at the level of Indicators</c:v>
                </c:pt>
                <c:pt idx="17">
                  <c:v>INDICATOR 1: (to be defined)</c:v>
                </c:pt>
                <c:pt idx="18">
                  <c:v>INDICATOR 2: (to be defined)</c:v>
                </c:pt>
                <c:pt idx="19">
                  <c:v>INDICATOR 3: (to be defined)</c:v>
                </c:pt>
              </c:strCache>
            </c:strRef>
          </c:cat>
          <c:val>
            <c:numRef>
              <c:f>(Summary!$C$90,Summary!$C$92:$C$94,Summary!$C$96:$C$99,Summary!$C$101:$C$105,Summary!$C$107:$C$110,Summary!$C$112:$C$114)</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1-1D7C-46D0-9CC9-3815CB02816D}"/>
            </c:ext>
          </c:extLst>
        </c:ser>
        <c:ser>
          <c:idx val="2"/>
          <c:order val="2"/>
          <c:spPr>
            <a:solidFill>
              <a:srgbClr val="FF0000"/>
            </a:solidFill>
            <a:ln>
              <a:noFill/>
            </a:ln>
            <a:effectLst/>
          </c:spPr>
          <c:invertIfNegative val="0"/>
          <c:cat>
            <c:strRef>
              <c:f>(Summary!$A$90,Summary!$A$92:$A$94,Summary!$A$96:$A$99,Summary!$A$101:$A$105,Summary!$A$107:$A$110,Summary!$A$112:$A$114)</c:f>
              <c:strCache>
                <c:ptCount val="20"/>
                <c:pt idx="0">
                  <c:v>THEME  1: Legal, institutional and strategic framework at the level of the sector (both the NSI and the sector Ministry) </c:v>
                </c:pt>
                <c:pt idx="1">
                  <c:v>Q1: Legal and institutional framework supporting the production of the sector statistics </c:v>
                </c:pt>
                <c:pt idx="2">
                  <c:v>Q2: Integration and coherence with the strategic framework (NSDS, Strategy and Policy documents)</c:v>
                </c:pt>
                <c:pt idx="3">
                  <c:v>THEME  2: Adequacy of resources at sector level (both the NSI and the sector Ministry) </c:v>
                </c:pt>
                <c:pt idx="4">
                  <c:v>Q1: Personnel </c:v>
                </c:pt>
                <c:pt idx="5">
                  <c:v>Q2: Equipment and infrastructure</c:v>
                </c:pt>
                <c:pt idx="6">
                  <c:v>Q3: Financing</c:v>
                </c:pt>
                <c:pt idx="7">
                  <c:v>THEME  3: Determinants of the data quality at sector level </c:v>
                </c:pt>
                <c:pt idx="8">
                  <c:v>Q1: Quality committment</c:v>
                </c:pt>
                <c:pt idx="9">
                  <c:v>Q2 : Impartiality and objectivity</c:v>
                </c:pt>
                <c:pt idx="10">
                  <c:v>Q3: Methodology and appropriate statistical procedures</c:v>
                </c:pt>
                <c:pt idx="11">
                  <c:v>Q4:  Accuracy and reliability</c:v>
                </c:pt>
                <c:pt idx="12">
                  <c:v>THEME  4: Relations with users at the sector level </c:v>
                </c:pt>
                <c:pt idx="13">
                  <c:v>Q1:  Relevance</c:v>
                </c:pt>
                <c:pt idx="14">
                  <c:v>Q2: Accessibility</c:v>
                </c:pt>
                <c:pt idx="15">
                  <c:v>Q3: Serviceability</c:v>
                </c:pt>
                <c:pt idx="16">
                  <c:v>Part 2. Quality assessment – at the level of Indicators</c:v>
                </c:pt>
                <c:pt idx="17">
                  <c:v>INDICATOR 1: (to be defined)</c:v>
                </c:pt>
                <c:pt idx="18">
                  <c:v>INDICATOR 2: (to be defined)</c:v>
                </c:pt>
                <c:pt idx="19">
                  <c:v>INDICATOR 3: (to be defined)</c:v>
                </c:pt>
              </c:strCache>
            </c:strRef>
          </c:cat>
          <c:val>
            <c:numRef>
              <c:f>(Summary!$D$90,Summary!$D$92:$D$94,Summary!$D$96:$D$99,Summary!$D$101:$D$105,Summary!$D$107:$D$110,Summary!$D$112:$D$114)</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2-1D7C-46D0-9CC9-3815CB02816D}"/>
            </c:ext>
          </c:extLst>
        </c:ser>
        <c:ser>
          <c:idx val="3"/>
          <c:order val="3"/>
          <c:spPr>
            <a:solidFill>
              <a:srgbClr val="C0C0C0"/>
            </a:solidFill>
            <a:ln>
              <a:noFill/>
            </a:ln>
            <a:effectLst/>
          </c:spPr>
          <c:invertIfNegative val="0"/>
          <c:cat>
            <c:strRef>
              <c:f>(Summary!$A$90,Summary!$A$92:$A$94,Summary!$A$96:$A$99,Summary!$A$101:$A$105,Summary!$A$107:$A$110,Summary!$A$112:$A$114)</c:f>
              <c:strCache>
                <c:ptCount val="20"/>
                <c:pt idx="0">
                  <c:v>THEME  1: Legal, institutional and strategic framework at the level of the sector (both the NSI and the sector Ministry) </c:v>
                </c:pt>
                <c:pt idx="1">
                  <c:v>Q1: Legal and institutional framework supporting the production of the sector statistics </c:v>
                </c:pt>
                <c:pt idx="2">
                  <c:v>Q2: Integration and coherence with the strategic framework (NSDS, Strategy and Policy documents)</c:v>
                </c:pt>
                <c:pt idx="3">
                  <c:v>THEME  2: Adequacy of resources at sector level (both the NSI and the sector Ministry) </c:v>
                </c:pt>
                <c:pt idx="4">
                  <c:v>Q1: Personnel </c:v>
                </c:pt>
                <c:pt idx="5">
                  <c:v>Q2: Equipment and infrastructure</c:v>
                </c:pt>
                <c:pt idx="6">
                  <c:v>Q3: Financing</c:v>
                </c:pt>
                <c:pt idx="7">
                  <c:v>THEME  3: Determinants of the data quality at sector level </c:v>
                </c:pt>
                <c:pt idx="8">
                  <c:v>Q1: Quality committment</c:v>
                </c:pt>
                <c:pt idx="9">
                  <c:v>Q2 : Impartiality and objectivity</c:v>
                </c:pt>
                <c:pt idx="10">
                  <c:v>Q3: Methodology and appropriate statistical procedures</c:v>
                </c:pt>
                <c:pt idx="11">
                  <c:v>Q4:  Accuracy and reliability</c:v>
                </c:pt>
                <c:pt idx="12">
                  <c:v>THEME  4: Relations with users at the sector level </c:v>
                </c:pt>
                <c:pt idx="13">
                  <c:v>Q1:  Relevance</c:v>
                </c:pt>
                <c:pt idx="14">
                  <c:v>Q2: Accessibility</c:v>
                </c:pt>
                <c:pt idx="15">
                  <c:v>Q3: Serviceability</c:v>
                </c:pt>
                <c:pt idx="16">
                  <c:v>Part 2. Quality assessment – at the level of Indicators</c:v>
                </c:pt>
                <c:pt idx="17">
                  <c:v>INDICATOR 1: (to be defined)</c:v>
                </c:pt>
                <c:pt idx="18">
                  <c:v>INDICATOR 2: (to be defined)</c:v>
                </c:pt>
                <c:pt idx="19">
                  <c:v>INDICATOR 3: (to be defined)</c:v>
                </c:pt>
              </c:strCache>
            </c:strRef>
          </c:cat>
          <c:val>
            <c:numRef>
              <c:f>(Summary!$E$90,Summary!$E$92:$E$94,Summary!$E$96:$E$99,Summary!$E$101:$E$105,Summary!$E$107:$E$110,Summary!$E$112:$E$114)</c:f>
              <c:numCache>
                <c:formatCode>General</c:formatCode>
                <c:ptCount val="20"/>
                <c:pt idx="1">
                  <c:v>4</c:v>
                </c:pt>
                <c:pt idx="2">
                  <c:v>4</c:v>
                </c:pt>
                <c:pt idx="4">
                  <c:v>2</c:v>
                </c:pt>
                <c:pt idx="5">
                  <c:v>2</c:v>
                </c:pt>
                <c:pt idx="6">
                  <c:v>2</c:v>
                </c:pt>
                <c:pt idx="8">
                  <c:v>3</c:v>
                </c:pt>
                <c:pt idx="9">
                  <c:v>4</c:v>
                </c:pt>
                <c:pt idx="10">
                  <c:v>4</c:v>
                </c:pt>
                <c:pt idx="11">
                  <c:v>6</c:v>
                </c:pt>
                <c:pt idx="13">
                  <c:v>3</c:v>
                </c:pt>
                <c:pt idx="14">
                  <c:v>2</c:v>
                </c:pt>
                <c:pt idx="15">
                  <c:v>2</c:v>
                </c:pt>
                <c:pt idx="17">
                  <c:v>7</c:v>
                </c:pt>
                <c:pt idx="18">
                  <c:v>7</c:v>
                </c:pt>
                <c:pt idx="19">
                  <c:v>7</c:v>
                </c:pt>
              </c:numCache>
            </c:numRef>
          </c:val>
          <c:extLst>
            <c:ext xmlns:c16="http://schemas.microsoft.com/office/drawing/2014/chart" uri="{C3380CC4-5D6E-409C-BE32-E72D297353CC}">
              <c16:uniqueId val="{00000003-1D7C-46D0-9CC9-3815CB02816D}"/>
            </c:ext>
          </c:extLst>
        </c:ser>
        <c:ser>
          <c:idx val="4"/>
          <c:order val="4"/>
          <c:spPr>
            <a:solidFill>
              <a:schemeClr val="accent5"/>
            </a:solidFill>
            <a:ln>
              <a:noFill/>
            </a:ln>
            <a:effectLst/>
          </c:spPr>
          <c:invertIfNegative val="0"/>
          <c:cat>
            <c:strRef>
              <c:f>(Summary!$A$90,Summary!$A$92:$A$94,Summary!$A$96:$A$99,Summary!$A$101:$A$105,Summary!$A$107:$A$110,Summary!$A$112:$A$114)</c:f>
              <c:strCache>
                <c:ptCount val="20"/>
                <c:pt idx="0">
                  <c:v>THEME  1: Legal, institutional and strategic framework at the level of the sector (both the NSI and the sector Ministry) </c:v>
                </c:pt>
                <c:pt idx="1">
                  <c:v>Q1: Legal and institutional framework supporting the production of the sector statistics </c:v>
                </c:pt>
                <c:pt idx="2">
                  <c:v>Q2: Integration and coherence with the strategic framework (NSDS, Strategy and Policy documents)</c:v>
                </c:pt>
                <c:pt idx="3">
                  <c:v>THEME  2: Adequacy of resources at sector level (both the NSI and the sector Ministry) </c:v>
                </c:pt>
                <c:pt idx="4">
                  <c:v>Q1: Personnel </c:v>
                </c:pt>
                <c:pt idx="5">
                  <c:v>Q2: Equipment and infrastructure</c:v>
                </c:pt>
                <c:pt idx="6">
                  <c:v>Q3: Financing</c:v>
                </c:pt>
                <c:pt idx="7">
                  <c:v>THEME  3: Determinants of the data quality at sector level </c:v>
                </c:pt>
                <c:pt idx="8">
                  <c:v>Q1: Quality committment</c:v>
                </c:pt>
                <c:pt idx="9">
                  <c:v>Q2 : Impartiality and objectivity</c:v>
                </c:pt>
                <c:pt idx="10">
                  <c:v>Q3: Methodology and appropriate statistical procedures</c:v>
                </c:pt>
                <c:pt idx="11">
                  <c:v>Q4:  Accuracy and reliability</c:v>
                </c:pt>
                <c:pt idx="12">
                  <c:v>THEME  4: Relations with users at the sector level </c:v>
                </c:pt>
                <c:pt idx="13">
                  <c:v>Q1:  Relevance</c:v>
                </c:pt>
                <c:pt idx="14">
                  <c:v>Q2: Accessibility</c:v>
                </c:pt>
                <c:pt idx="15">
                  <c:v>Q3: Serviceability</c:v>
                </c:pt>
                <c:pt idx="16">
                  <c:v>Part 2. Quality assessment – at the level of Indicators</c:v>
                </c:pt>
                <c:pt idx="17">
                  <c:v>INDICATOR 1: (to be defined)</c:v>
                </c:pt>
                <c:pt idx="18">
                  <c:v>INDICATOR 2: (to be defined)</c:v>
                </c:pt>
                <c:pt idx="19">
                  <c:v>INDICATOR 3: (to be defined)</c:v>
                </c:pt>
              </c:strCache>
            </c:strRef>
          </c:cat>
          <c:val>
            <c:numRef>
              <c:f>(Summary!$F$90,Summary!$F$92:$F$94,Summary!$F$96:$F$99,Summary!$F$101:$F$105,Summary!$F$107:$F$110,Summary!$F$112:$F$114)</c:f>
              <c:numCache>
                <c:formatCode>General</c:formatCode>
                <c:ptCount val="20"/>
              </c:numCache>
            </c:numRef>
          </c:val>
          <c:extLst>
            <c:ext xmlns:c16="http://schemas.microsoft.com/office/drawing/2014/chart" uri="{C3380CC4-5D6E-409C-BE32-E72D297353CC}">
              <c16:uniqueId val="{00000004-1D7C-46D0-9CC9-3815CB02816D}"/>
            </c:ext>
          </c:extLst>
        </c:ser>
        <c:dLbls>
          <c:showLegendKey val="0"/>
          <c:showVal val="0"/>
          <c:showCatName val="0"/>
          <c:showSerName val="0"/>
          <c:showPercent val="0"/>
          <c:showBubbleSize val="0"/>
        </c:dLbls>
        <c:gapWidth val="150"/>
        <c:overlap val="100"/>
        <c:axId val="1080633152"/>
        <c:axId val="1080633512"/>
      </c:barChart>
      <c:catAx>
        <c:axId val="10806331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0633512"/>
        <c:crosses val="autoZero"/>
        <c:auto val="1"/>
        <c:lblAlgn val="ctr"/>
        <c:lblOffset val="100"/>
        <c:noMultiLvlLbl val="0"/>
      </c:catAx>
      <c:valAx>
        <c:axId val="108063351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06331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Summary!$C$117</c:f>
          <c:strCache>
            <c:ptCount val="1"/>
            <c:pt idx="0">
              <c:v>Module 2 - Sector 4 - Detailed results</c:v>
            </c:pt>
          </c:strCache>
        </c:strRef>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51272961423115826"/>
          <c:y val="0.13691185476815398"/>
          <c:w val="0.16349281891546238"/>
          <c:h val="0.83253258967629051"/>
        </c:manualLayout>
      </c:layout>
      <c:barChart>
        <c:barDir val="bar"/>
        <c:grouping val="percentStacked"/>
        <c:varyColors val="0"/>
        <c:ser>
          <c:idx val="0"/>
          <c:order val="0"/>
          <c:spPr>
            <a:solidFill>
              <a:srgbClr val="339966"/>
            </a:solidFill>
            <a:ln>
              <a:noFill/>
            </a:ln>
            <a:effectLst/>
          </c:spPr>
          <c:invertIfNegative val="0"/>
          <c:cat>
            <c:strRef>
              <c:f>(Summary!$A$119,Summary!$A$121:$A$123,Summary!$A$125:$A$128,Summary!$A$130:$A$134,Summary!$A$136:$A$139,Summary!$A$141:$A$143)</c:f>
              <c:strCache>
                <c:ptCount val="20"/>
                <c:pt idx="0">
                  <c:v>THEME  1: Legal, institutional and strategic framework at the level of the sector (both the NSI and the sector Ministry) </c:v>
                </c:pt>
                <c:pt idx="1">
                  <c:v>Q1: Legal and institutional framework supporting the production of the sector statistics </c:v>
                </c:pt>
                <c:pt idx="2">
                  <c:v>Q2: Integration and coherence with the strategic framework (NSDS, Strategy and Policy documents)</c:v>
                </c:pt>
                <c:pt idx="3">
                  <c:v>THEME  2: Adequacy of resources at sector level (both the NSI and the sector Ministry) </c:v>
                </c:pt>
                <c:pt idx="4">
                  <c:v>Q1: Personnel </c:v>
                </c:pt>
                <c:pt idx="5">
                  <c:v>Q2: Equipment and infrastructure</c:v>
                </c:pt>
                <c:pt idx="6">
                  <c:v>Q3: Financing</c:v>
                </c:pt>
                <c:pt idx="7">
                  <c:v>THEME  3: Determinants of the data quality at sector level </c:v>
                </c:pt>
                <c:pt idx="8">
                  <c:v>Q1: Quality committment</c:v>
                </c:pt>
                <c:pt idx="9">
                  <c:v>Q2 : Impartiality and objectivity</c:v>
                </c:pt>
                <c:pt idx="10">
                  <c:v>Q3: Methodology and appropriate statistical procedures</c:v>
                </c:pt>
                <c:pt idx="11">
                  <c:v>Q4:  Accuracy and reliability</c:v>
                </c:pt>
                <c:pt idx="12">
                  <c:v>THEME  4: Relations with users at the sector level </c:v>
                </c:pt>
                <c:pt idx="13">
                  <c:v>Q1:  Relevance</c:v>
                </c:pt>
                <c:pt idx="14">
                  <c:v>Q2: Accessibility</c:v>
                </c:pt>
                <c:pt idx="15">
                  <c:v>Q3: Serviceability</c:v>
                </c:pt>
                <c:pt idx="16">
                  <c:v>Part 2. Quality assessment – at the level of Indicators</c:v>
                </c:pt>
                <c:pt idx="17">
                  <c:v>INDICATOR 1: (to be defined)</c:v>
                </c:pt>
                <c:pt idx="18">
                  <c:v>INDICATOR 2: (to be defined)</c:v>
                </c:pt>
                <c:pt idx="19">
                  <c:v>INDICATOR 3: (to be defined)</c:v>
                </c:pt>
              </c:strCache>
            </c:strRef>
          </c:cat>
          <c:val>
            <c:numRef>
              <c:f>(Summary!$B$119,Summary!$B$121:$B$123,Summary!$B$125:$B$128,Summary!$B$130:$B$134,Summary!$B$136:$B$139,Summary!$B$141:$B$143)</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0-B2C6-4058-9465-50177F9AF2F6}"/>
            </c:ext>
          </c:extLst>
        </c:ser>
        <c:ser>
          <c:idx val="1"/>
          <c:order val="1"/>
          <c:spPr>
            <a:solidFill>
              <a:srgbClr val="FFC000"/>
            </a:solidFill>
            <a:ln>
              <a:noFill/>
            </a:ln>
            <a:effectLst/>
          </c:spPr>
          <c:invertIfNegative val="0"/>
          <c:cat>
            <c:strRef>
              <c:f>(Summary!$A$119,Summary!$A$121:$A$123,Summary!$A$125:$A$128,Summary!$A$130:$A$134,Summary!$A$136:$A$139,Summary!$A$141:$A$143)</c:f>
              <c:strCache>
                <c:ptCount val="20"/>
                <c:pt idx="0">
                  <c:v>THEME  1: Legal, institutional and strategic framework at the level of the sector (both the NSI and the sector Ministry) </c:v>
                </c:pt>
                <c:pt idx="1">
                  <c:v>Q1: Legal and institutional framework supporting the production of the sector statistics </c:v>
                </c:pt>
                <c:pt idx="2">
                  <c:v>Q2: Integration and coherence with the strategic framework (NSDS, Strategy and Policy documents)</c:v>
                </c:pt>
                <c:pt idx="3">
                  <c:v>THEME  2: Adequacy of resources at sector level (both the NSI and the sector Ministry) </c:v>
                </c:pt>
                <c:pt idx="4">
                  <c:v>Q1: Personnel </c:v>
                </c:pt>
                <c:pt idx="5">
                  <c:v>Q2: Equipment and infrastructure</c:v>
                </c:pt>
                <c:pt idx="6">
                  <c:v>Q3: Financing</c:v>
                </c:pt>
                <c:pt idx="7">
                  <c:v>THEME  3: Determinants of the data quality at sector level </c:v>
                </c:pt>
                <c:pt idx="8">
                  <c:v>Q1: Quality committment</c:v>
                </c:pt>
                <c:pt idx="9">
                  <c:v>Q2 : Impartiality and objectivity</c:v>
                </c:pt>
                <c:pt idx="10">
                  <c:v>Q3: Methodology and appropriate statistical procedures</c:v>
                </c:pt>
                <c:pt idx="11">
                  <c:v>Q4:  Accuracy and reliability</c:v>
                </c:pt>
                <c:pt idx="12">
                  <c:v>THEME  4: Relations with users at the sector level </c:v>
                </c:pt>
                <c:pt idx="13">
                  <c:v>Q1:  Relevance</c:v>
                </c:pt>
                <c:pt idx="14">
                  <c:v>Q2: Accessibility</c:v>
                </c:pt>
                <c:pt idx="15">
                  <c:v>Q3: Serviceability</c:v>
                </c:pt>
                <c:pt idx="16">
                  <c:v>Part 2. Quality assessment – at the level of Indicators</c:v>
                </c:pt>
                <c:pt idx="17">
                  <c:v>INDICATOR 1: (to be defined)</c:v>
                </c:pt>
                <c:pt idx="18">
                  <c:v>INDICATOR 2: (to be defined)</c:v>
                </c:pt>
                <c:pt idx="19">
                  <c:v>INDICATOR 3: (to be defined)</c:v>
                </c:pt>
              </c:strCache>
            </c:strRef>
          </c:cat>
          <c:val>
            <c:numRef>
              <c:f>(Summary!$C$119,Summary!$C$121:$C$123,Summary!$C$125:$C$128,Summary!$C$130:$C$134,Summary!$C$136:$C$139,Summary!$C$141:$C$143)</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1-B2C6-4058-9465-50177F9AF2F6}"/>
            </c:ext>
          </c:extLst>
        </c:ser>
        <c:ser>
          <c:idx val="2"/>
          <c:order val="2"/>
          <c:spPr>
            <a:solidFill>
              <a:srgbClr val="FF0000"/>
            </a:solidFill>
            <a:ln>
              <a:noFill/>
            </a:ln>
            <a:effectLst/>
          </c:spPr>
          <c:invertIfNegative val="0"/>
          <c:cat>
            <c:strRef>
              <c:f>(Summary!$A$119,Summary!$A$121:$A$123,Summary!$A$125:$A$128,Summary!$A$130:$A$134,Summary!$A$136:$A$139,Summary!$A$141:$A$143)</c:f>
              <c:strCache>
                <c:ptCount val="20"/>
                <c:pt idx="0">
                  <c:v>THEME  1: Legal, institutional and strategic framework at the level of the sector (both the NSI and the sector Ministry) </c:v>
                </c:pt>
                <c:pt idx="1">
                  <c:v>Q1: Legal and institutional framework supporting the production of the sector statistics </c:v>
                </c:pt>
                <c:pt idx="2">
                  <c:v>Q2: Integration and coherence with the strategic framework (NSDS, Strategy and Policy documents)</c:v>
                </c:pt>
                <c:pt idx="3">
                  <c:v>THEME  2: Adequacy of resources at sector level (both the NSI and the sector Ministry) </c:v>
                </c:pt>
                <c:pt idx="4">
                  <c:v>Q1: Personnel </c:v>
                </c:pt>
                <c:pt idx="5">
                  <c:v>Q2: Equipment and infrastructure</c:v>
                </c:pt>
                <c:pt idx="6">
                  <c:v>Q3: Financing</c:v>
                </c:pt>
                <c:pt idx="7">
                  <c:v>THEME  3: Determinants of the data quality at sector level </c:v>
                </c:pt>
                <c:pt idx="8">
                  <c:v>Q1: Quality committment</c:v>
                </c:pt>
                <c:pt idx="9">
                  <c:v>Q2 : Impartiality and objectivity</c:v>
                </c:pt>
                <c:pt idx="10">
                  <c:v>Q3: Methodology and appropriate statistical procedures</c:v>
                </c:pt>
                <c:pt idx="11">
                  <c:v>Q4:  Accuracy and reliability</c:v>
                </c:pt>
                <c:pt idx="12">
                  <c:v>THEME  4: Relations with users at the sector level </c:v>
                </c:pt>
                <c:pt idx="13">
                  <c:v>Q1:  Relevance</c:v>
                </c:pt>
                <c:pt idx="14">
                  <c:v>Q2: Accessibility</c:v>
                </c:pt>
                <c:pt idx="15">
                  <c:v>Q3: Serviceability</c:v>
                </c:pt>
                <c:pt idx="16">
                  <c:v>Part 2. Quality assessment – at the level of Indicators</c:v>
                </c:pt>
                <c:pt idx="17">
                  <c:v>INDICATOR 1: (to be defined)</c:v>
                </c:pt>
                <c:pt idx="18">
                  <c:v>INDICATOR 2: (to be defined)</c:v>
                </c:pt>
                <c:pt idx="19">
                  <c:v>INDICATOR 3: (to be defined)</c:v>
                </c:pt>
              </c:strCache>
            </c:strRef>
          </c:cat>
          <c:val>
            <c:numRef>
              <c:f>(Summary!$D$119,Summary!$D$121:$D$123,Summary!$D$125:$D$128,Summary!$D$130:$D$134,Summary!$D$136:$D$139,Summary!$D$141:$D$143)</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2-B2C6-4058-9465-50177F9AF2F6}"/>
            </c:ext>
          </c:extLst>
        </c:ser>
        <c:ser>
          <c:idx val="3"/>
          <c:order val="3"/>
          <c:spPr>
            <a:solidFill>
              <a:srgbClr val="C0C0C0"/>
            </a:solidFill>
            <a:ln>
              <a:noFill/>
            </a:ln>
            <a:effectLst/>
          </c:spPr>
          <c:invertIfNegative val="0"/>
          <c:cat>
            <c:strRef>
              <c:f>(Summary!$A$119,Summary!$A$121:$A$123,Summary!$A$125:$A$128,Summary!$A$130:$A$134,Summary!$A$136:$A$139,Summary!$A$141:$A$143)</c:f>
              <c:strCache>
                <c:ptCount val="20"/>
                <c:pt idx="0">
                  <c:v>THEME  1: Legal, institutional and strategic framework at the level of the sector (both the NSI and the sector Ministry) </c:v>
                </c:pt>
                <c:pt idx="1">
                  <c:v>Q1: Legal and institutional framework supporting the production of the sector statistics </c:v>
                </c:pt>
                <c:pt idx="2">
                  <c:v>Q2: Integration and coherence with the strategic framework (NSDS, Strategy and Policy documents)</c:v>
                </c:pt>
                <c:pt idx="3">
                  <c:v>THEME  2: Adequacy of resources at sector level (both the NSI and the sector Ministry) </c:v>
                </c:pt>
                <c:pt idx="4">
                  <c:v>Q1: Personnel </c:v>
                </c:pt>
                <c:pt idx="5">
                  <c:v>Q2: Equipment and infrastructure</c:v>
                </c:pt>
                <c:pt idx="6">
                  <c:v>Q3: Financing</c:v>
                </c:pt>
                <c:pt idx="7">
                  <c:v>THEME  3: Determinants of the data quality at sector level </c:v>
                </c:pt>
                <c:pt idx="8">
                  <c:v>Q1: Quality committment</c:v>
                </c:pt>
                <c:pt idx="9">
                  <c:v>Q2 : Impartiality and objectivity</c:v>
                </c:pt>
                <c:pt idx="10">
                  <c:v>Q3: Methodology and appropriate statistical procedures</c:v>
                </c:pt>
                <c:pt idx="11">
                  <c:v>Q4:  Accuracy and reliability</c:v>
                </c:pt>
                <c:pt idx="12">
                  <c:v>THEME  4: Relations with users at the sector level </c:v>
                </c:pt>
                <c:pt idx="13">
                  <c:v>Q1:  Relevance</c:v>
                </c:pt>
                <c:pt idx="14">
                  <c:v>Q2: Accessibility</c:v>
                </c:pt>
                <c:pt idx="15">
                  <c:v>Q3: Serviceability</c:v>
                </c:pt>
                <c:pt idx="16">
                  <c:v>Part 2. Quality assessment – at the level of Indicators</c:v>
                </c:pt>
                <c:pt idx="17">
                  <c:v>INDICATOR 1: (to be defined)</c:v>
                </c:pt>
                <c:pt idx="18">
                  <c:v>INDICATOR 2: (to be defined)</c:v>
                </c:pt>
                <c:pt idx="19">
                  <c:v>INDICATOR 3: (to be defined)</c:v>
                </c:pt>
              </c:strCache>
            </c:strRef>
          </c:cat>
          <c:val>
            <c:numRef>
              <c:f>(Summary!$E$119,Summary!$E$121:$E$123,Summary!$E$125:$E$128,Summary!$E$130:$E$134,Summary!$E$136:$E$139,Summary!$E$141:$E$143)</c:f>
              <c:numCache>
                <c:formatCode>General</c:formatCode>
                <c:ptCount val="20"/>
                <c:pt idx="1">
                  <c:v>4</c:v>
                </c:pt>
                <c:pt idx="2">
                  <c:v>4</c:v>
                </c:pt>
                <c:pt idx="4">
                  <c:v>2</c:v>
                </c:pt>
                <c:pt idx="5">
                  <c:v>2</c:v>
                </c:pt>
                <c:pt idx="6">
                  <c:v>2</c:v>
                </c:pt>
                <c:pt idx="8">
                  <c:v>3</c:v>
                </c:pt>
                <c:pt idx="9">
                  <c:v>4</c:v>
                </c:pt>
                <c:pt idx="10">
                  <c:v>4</c:v>
                </c:pt>
                <c:pt idx="11">
                  <c:v>6</c:v>
                </c:pt>
                <c:pt idx="13">
                  <c:v>3</c:v>
                </c:pt>
                <c:pt idx="14">
                  <c:v>2</c:v>
                </c:pt>
                <c:pt idx="15">
                  <c:v>2</c:v>
                </c:pt>
                <c:pt idx="17">
                  <c:v>7</c:v>
                </c:pt>
                <c:pt idx="18">
                  <c:v>7</c:v>
                </c:pt>
                <c:pt idx="19">
                  <c:v>7</c:v>
                </c:pt>
              </c:numCache>
            </c:numRef>
          </c:val>
          <c:extLst>
            <c:ext xmlns:c16="http://schemas.microsoft.com/office/drawing/2014/chart" uri="{C3380CC4-5D6E-409C-BE32-E72D297353CC}">
              <c16:uniqueId val="{00000003-B2C6-4058-9465-50177F9AF2F6}"/>
            </c:ext>
          </c:extLst>
        </c:ser>
        <c:ser>
          <c:idx val="4"/>
          <c:order val="4"/>
          <c:spPr>
            <a:solidFill>
              <a:schemeClr val="accent5"/>
            </a:solidFill>
            <a:ln>
              <a:noFill/>
            </a:ln>
            <a:effectLst/>
          </c:spPr>
          <c:invertIfNegative val="0"/>
          <c:cat>
            <c:strRef>
              <c:f>(Summary!$A$119,Summary!$A$121:$A$123,Summary!$A$125:$A$128,Summary!$A$130:$A$134,Summary!$A$136:$A$139,Summary!$A$141:$A$143)</c:f>
              <c:strCache>
                <c:ptCount val="20"/>
                <c:pt idx="0">
                  <c:v>THEME  1: Legal, institutional and strategic framework at the level of the sector (both the NSI and the sector Ministry) </c:v>
                </c:pt>
                <c:pt idx="1">
                  <c:v>Q1: Legal and institutional framework supporting the production of the sector statistics </c:v>
                </c:pt>
                <c:pt idx="2">
                  <c:v>Q2: Integration and coherence with the strategic framework (NSDS, Strategy and Policy documents)</c:v>
                </c:pt>
                <c:pt idx="3">
                  <c:v>THEME  2: Adequacy of resources at sector level (both the NSI and the sector Ministry) </c:v>
                </c:pt>
                <c:pt idx="4">
                  <c:v>Q1: Personnel </c:v>
                </c:pt>
                <c:pt idx="5">
                  <c:v>Q2: Equipment and infrastructure</c:v>
                </c:pt>
                <c:pt idx="6">
                  <c:v>Q3: Financing</c:v>
                </c:pt>
                <c:pt idx="7">
                  <c:v>THEME  3: Determinants of the data quality at sector level </c:v>
                </c:pt>
                <c:pt idx="8">
                  <c:v>Q1: Quality committment</c:v>
                </c:pt>
                <c:pt idx="9">
                  <c:v>Q2 : Impartiality and objectivity</c:v>
                </c:pt>
                <c:pt idx="10">
                  <c:v>Q3: Methodology and appropriate statistical procedures</c:v>
                </c:pt>
                <c:pt idx="11">
                  <c:v>Q4:  Accuracy and reliability</c:v>
                </c:pt>
                <c:pt idx="12">
                  <c:v>THEME  4: Relations with users at the sector level </c:v>
                </c:pt>
                <c:pt idx="13">
                  <c:v>Q1:  Relevance</c:v>
                </c:pt>
                <c:pt idx="14">
                  <c:v>Q2: Accessibility</c:v>
                </c:pt>
                <c:pt idx="15">
                  <c:v>Q3: Serviceability</c:v>
                </c:pt>
                <c:pt idx="16">
                  <c:v>Part 2. Quality assessment – at the level of Indicators</c:v>
                </c:pt>
                <c:pt idx="17">
                  <c:v>INDICATOR 1: (to be defined)</c:v>
                </c:pt>
                <c:pt idx="18">
                  <c:v>INDICATOR 2: (to be defined)</c:v>
                </c:pt>
                <c:pt idx="19">
                  <c:v>INDICATOR 3: (to be defined)</c:v>
                </c:pt>
              </c:strCache>
            </c:strRef>
          </c:cat>
          <c:val>
            <c:numRef>
              <c:f>(Summary!$F$119,Summary!$F$121:$F$123,Summary!$F$125:$F$128,Summary!$F$130:$F$134,Summary!$F$136:$F$139,Summary!$F$141:$F$143)</c:f>
              <c:numCache>
                <c:formatCode>General</c:formatCode>
                <c:ptCount val="20"/>
              </c:numCache>
            </c:numRef>
          </c:val>
          <c:extLst>
            <c:ext xmlns:c16="http://schemas.microsoft.com/office/drawing/2014/chart" uri="{C3380CC4-5D6E-409C-BE32-E72D297353CC}">
              <c16:uniqueId val="{00000004-B2C6-4058-9465-50177F9AF2F6}"/>
            </c:ext>
          </c:extLst>
        </c:ser>
        <c:dLbls>
          <c:showLegendKey val="0"/>
          <c:showVal val="0"/>
          <c:showCatName val="0"/>
          <c:showSerName val="0"/>
          <c:showPercent val="0"/>
          <c:showBubbleSize val="0"/>
        </c:dLbls>
        <c:gapWidth val="150"/>
        <c:overlap val="100"/>
        <c:axId val="1080633152"/>
        <c:axId val="1080633512"/>
      </c:barChart>
      <c:catAx>
        <c:axId val="10806331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0633512"/>
        <c:crosses val="autoZero"/>
        <c:auto val="1"/>
        <c:lblAlgn val="ctr"/>
        <c:lblOffset val="100"/>
        <c:noMultiLvlLbl val="0"/>
      </c:catAx>
      <c:valAx>
        <c:axId val="108063351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06331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Summary!$C$146</c:f>
          <c:strCache>
            <c:ptCount val="1"/>
            <c:pt idx="0">
              <c:v>Module 2 - Sector 5 - Detailed results</c:v>
            </c:pt>
          </c:strCache>
        </c:strRef>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51159775231831162"/>
          <c:y val="0.13691185476815398"/>
          <c:w val="0.16349281891546238"/>
          <c:h val="0.83253258967629051"/>
        </c:manualLayout>
      </c:layout>
      <c:barChart>
        <c:barDir val="bar"/>
        <c:grouping val="percentStacked"/>
        <c:varyColors val="0"/>
        <c:ser>
          <c:idx val="0"/>
          <c:order val="0"/>
          <c:spPr>
            <a:solidFill>
              <a:srgbClr val="339966"/>
            </a:solidFill>
            <a:ln>
              <a:noFill/>
            </a:ln>
            <a:effectLst/>
          </c:spPr>
          <c:invertIfNegative val="0"/>
          <c:cat>
            <c:strRef>
              <c:f>(Summary!$A$148,Summary!$A$150:$A$152,Summary!$A$154:$A$157,Summary!$A$159:$A$163,Summary!$A$165:$A$168,Summary!$A$170:$A$172)</c:f>
              <c:strCache>
                <c:ptCount val="20"/>
                <c:pt idx="0">
                  <c:v>THEME  1: Legal, institutional and strategic framework at the level of the sector (both the NSI and the sector Ministry) </c:v>
                </c:pt>
                <c:pt idx="1">
                  <c:v>Q1: Legal and institutional framework supporting the production of the sector statistics </c:v>
                </c:pt>
                <c:pt idx="2">
                  <c:v>Q2: Integration and coherence with the strategic framework (NSDS, Strategy and Policy documents)</c:v>
                </c:pt>
                <c:pt idx="3">
                  <c:v>THEME  2: Adequacy of resources at sector level (both the NSI and the sector Ministry) </c:v>
                </c:pt>
                <c:pt idx="4">
                  <c:v>Q1: Personnel </c:v>
                </c:pt>
                <c:pt idx="5">
                  <c:v>Q2: Equipment and infrastructure</c:v>
                </c:pt>
                <c:pt idx="6">
                  <c:v>Q3: Financing</c:v>
                </c:pt>
                <c:pt idx="7">
                  <c:v>THEME  3: Determinants of the data quality at sector level </c:v>
                </c:pt>
                <c:pt idx="8">
                  <c:v>Q1: Quality committment</c:v>
                </c:pt>
                <c:pt idx="9">
                  <c:v>Q2 : Impartiality and objectivity</c:v>
                </c:pt>
                <c:pt idx="10">
                  <c:v>Q3: Methodology and appropriate statistical procedures</c:v>
                </c:pt>
                <c:pt idx="11">
                  <c:v>Q4:  Accuracy and reliability</c:v>
                </c:pt>
                <c:pt idx="12">
                  <c:v>THEME  4: Relations with users at the sector level </c:v>
                </c:pt>
                <c:pt idx="13">
                  <c:v>Q1:  Relevance</c:v>
                </c:pt>
                <c:pt idx="14">
                  <c:v>Q2: Accessibility</c:v>
                </c:pt>
                <c:pt idx="15">
                  <c:v>Q3: Serviceability</c:v>
                </c:pt>
                <c:pt idx="16">
                  <c:v>Part 2. Quality assessment – at the level of Indicators</c:v>
                </c:pt>
                <c:pt idx="17">
                  <c:v>INDICATOR 1: (to be defined)</c:v>
                </c:pt>
                <c:pt idx="18">
                  <c:v>INDICATOR 2: (to be defined)</c:v>
                </c:pt>
                <c:pt idx="19">
                  <c:v>INDICATOR 3: (to be defined)</c:v>
                </c:pt>
              </c:strCache>
            </c:strRef>
          </c:cat>
          <c:val>
            <c:numRef>
              <c:f>(Summary!$B$148,Summary!$B$150:$B$152,Summary!$B$154:$B$157,Summary!$B$159:$B$163,Summary!$B$165:$B$168,Summary!$B$170:$B$172)</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0-DF00-4B21-9160-05935092E097}"/>
            </c:ext>
          </c:extLst>
        </c:ser>
        <c:ser>
          <c:idx val="1"/>
          <c:order val="1"/>
          <c:spPr>
            <a:solidFill>
              <a:srgbClr val="FFCC00"/>
            </a:solidFill>
            <a:ln>
              <a:noFill/>
            </a:ln>
            <a:effectLst/>
          </c:spPr>
          <c:invertIfNegative val="0"/>
          <c:cat>
            <c:strRef>
              <c:f>(Summary!$A$148,Summary!$A$150:$A$152,Summary!$A$154:$A$157,Summary!$A$159:$A$163,Summary!$A$165:$A$168,Summary!$A$170:$A$172)</c:f>
              <c:strCache>
                <c:ptCount val="20"/>
                <c:pt idx="0">
                  <c:v>THEME  1: Legal, institutional and strategic framework at the level of the sector (both the NSI and the sector Ministry) </c:v>
                </c:pt>
                <c:pt idx="1">
                  <c:v>Q1: Legal and institutional framework supporting the production of the sector statistics </c:v>
                </c:pt>
                <c:pt idx="2">
                  <c:v>Q2: Integration and coherence with the strategic framework (NSDS, Strategy and Policy documents)</c:v>
                </c:pt>
                <c:pt idx="3">
                  <c:v>THEME  2: Adequacy of resources at sector level (both the NSI and the sector Ministry) </c:v>
                </c:pt>
                <c:pt idx="4">
                  <c:v>Q1: Personnel </c:v>
                </c:pt>
                <c:pt idx="5">
                  <c:v>Q2: Equipment and infrastructure</c:v>
                </c:pt>
                <c:pt idx="6">
                  <c:v>Q3: Financing</c:v>
                </c:pt>
                <c:pt idx="7">
                  <c:v>THEME  3: Determinants of the data quality at sector level </c:v>
                </c:pt>
                <c:pt idx="8">
                  <c:v>Q1: Quality committment</c:v>
                </c:pt>
                <c:pt idx="9">
                  <c:v>Q2 : Impartiality and objectivity</c:v>
                </c:pt>
                <c:pt idx="10">
                  <c:v>Q3: Methodology and appropriate statistical procedures</c:v>
                </c:pt>
                <c:pt idx="11">
                  <c:v>Q4:  Accuracy and reliability</c:v>
                </c:pt>
                <c:pt idx="12">
                  <c:v>THEME  4: Relations with users at the sector level </c:v>
                </c:pt>
                <c:pt idx="13">
                  <c:v>Q1:  Relevance</c:v>
                </c:pt>
                <c:pt idx="14">
                  <c:v>Q2: Accessibility</c:v>
                </c:pt>
                <c:pt idx="15">
                  <c:v>Q3: Serviceability</c:v>
                </c:pt>
                <c:pt idx="16">
                  <c:v>Part 2. Quality assessment – at the level of Indicators</c:v>
                </c:pt>
                <c:pt idx="17">
                  <c:v>INDICATOR 1: (to be defined)</c:v>
                </c:pt>
                <c:pt idx="18">
                  <c:v>INDICATOR 2: (to be defined)</c:v>
                </c:pt>
                <c:pt idx="19">
                  <c:v>INDICATOR 3: (to be defined)</c:v>
                </c:pt>
              </c:strCache>
            </c:strRef>
          </c:cat>
          <c:val>
            <c:numRef>
              <c:f>(Summary!$C$148,Summary!$C$150:$C$152,Summary!$C$154:$C$157,Summary!$C$159:$C$163,Summary!$C$165:$C$168,Summary!$C$170:$C$172)</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1-DF00-4B21-9160-05935092E097}"/>
            </c:ext>
          </c:extLst>
        </c:ser>
        <c:ser>
          <c:idx val="2"/>
          <c:order val="2"/>
          <c:spPr>
            <a:solidFill>
              <a:srgbClr val="FF0000"/>
            </a:solidFill>
            <a:ln>
              <a:noFill/>
            </a:ln>
            <a:effectLst/>
          </c:spPr>
          <c:invertIfNegative val="0"/>
          <c:cat>
            <c:strRef>
              <c:f>(Summary!$A$148,Summary!$A$150:$A$152,Summary!$A$154:$A$157,Summary!$A$159:$A$163,Summary!$A$165:$A$168,Summary!$A$170:$A$172)</c:f>
              <c:strCache>
                <c:ptCount val="20"/>
                <c:pt idx="0">
                  <c:v>THEME  1: Legal, institutional and strategic framework at the level of the sector (both the NSI and the sector Ministry) </c:v>
                </c:pt>
                <c:pt idx="1">
                  <c:v>Q1: Legal and institutional framework supporting the production of the sector statistics </c:v>
                </c:pt>
                <c:pt idx="2">
                  <c:v>Q2: Integration and coherence with the strategic framework (NSDS, Strategy and Policy documents)</c:v>
                </c:pt>
                <c:pt idx="3">
                  <c:v>THEME  2: Adequacy of resources at sector level (both the NSI and the sector Ministry) </c:v>
                </c:pt>
                <c:pt idx="4">
                  <c:v>Q1: Personnel </c:v>
                </c:pt>
                <c:pt idx="5">
                  <c:v>Q2: Equipment and infrastructure</c:v>
                </c:pt>
                <c:pt idx="6">
                  <c:v>Q3: Financing</c:v>
                </c:pt>
                <c:pt idx="7">
                  <c:v>THEME  3: Determinants of the data quality at sector level </c:v>
                </c:pt>
                <c:pt idx="8">
                  <c:v>Q1: Quality committment</c:v>
                </c:pt>
                <c:pt idx="9">
                  <c:v>Q2 : Impartiality and objectivity</c:v>
                </c:pt>
                <c:pt idx="10">
                  <c:v>Q3: Methodology and appropriate statistical procedures</c:v>
                </c:pt>
                <c:pt idx="11">
                  <c:v>Q4:  Accuracy and reliability</c:v>
                </c:pt>
                <c:pt idx="12">
                  <c:v>THEME  4: Relations with users at the sector level </c:v>
                </c:pt>
                <c:pt idx="13">
                  <c:v>Q1:  Relevance</c:v>
                </c:pt>
                <c:pt idx="14">
                  <c:v>Q2: Accessibility</c:v>
                </c:pt>
                <c:pt idx="15">
                  <c:v>Q3: Serviceability</c:v>
                </c:pt>
                <c:pt idx="16">
                  <c:v>Part 2. Quality assessment – at the level of Indicators</c:v>
                </c:pt>
                <c:pt idx="17">
                  <c:v>INDICATOR 1: (to be defined)</c:v>
                </c:pt>
                <c:pt idx="18">
                  <c:v>INDICATOR 2: (to be defined)</c:v>
                </c:pt>
                <c:pt idx="19">
                  <c:v>INDICATOR 3: (to be defined)</c:v>
                </c:pt>
              </c:strCache>
            </c:strRef>
          </c:cat>
          <c:val>
            <c:numRef>
              <c:f>(Summary!$D$148,Summary!$D$150:$D$152,Summary!$D$154:$D$157,Summary!$D$159:$D$163,Summary!$D$165:$D$168,Summary!$D$170:$D$172)</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2-DF00-4B21-9160-05935092E097}"/>
            </c:ext>
          </c:extLst>
        </c:ser>
        <c:ser>
          <c:idx val="3"/>
          <c:order val="3"/>
          <c:spPr>
            <a:solidFill>
              <a:srgbClr val="C0C0C0"/>
            </a:solidFill>
            <a:ln>
              <a:noFill/>
            </a:ln>
            <a:effectLst/>
          </c:spPr>
          <c:invertIfNegative val="0"/>
          <c:cat>
            <c:strRef>
              <c:f>(Summary!$A$148,Summary!$A$150:$A$152,Summary!$A$154:$A$157,Summary!$A$159:$A$163,Summary!$A$165:$A$168,Summary!$A$170:$A$172)</c:f>
              <c:strCache>
                <c:ptCount val="20"/>
                <c:pt idx="0">
                  <c:v>THEME  1: Legal, institutional and strategic framework at the level of the sector (both the NSI and the sector Ministry) </c:v>
                </c:pt>
                <c:pt idx="1">
                  <c:v>Q1: Legal and institutional framework supporting the production of the sector statistics </c:v>
                </c:pt>
                <c:pt idx="2">
                  <c:v>Q2: Integration and coherence with the strategic framework (NSDS, Strategy and Policy documents)</c:v>
                </c:pt>
                <c:pt idx="3">
                  <c:v>THEME  2: Adequacy of resources at sector level (both the NSI and the sector Ministry) </c:v>
                </c:pt>
                <c:pt idx="4">
                  <c:v>Q1: Personnel </c:v>
                </c:pt>
                <c:pt idx="5">
                  <c:v>Q2: Equipment and infrastructure</c:v>
                </c:pt>
                <c:pt idx="6">
                  <c:v>Q3: Financing</c:v>
                </c:pt>
                <c:pt idx="7">
                  <c:v>THEME  3: Determinants of the data quality at sector level </c:v>
                </c:pt>
                <c:pt idx="8">
                  <c:v>Q1: Quality committment</c:v>
                </c:pt>
                <c:pt idx="9">
                  <c:v>Q2 : Impartiality and objectivity</c:v>
                </c:pt>
                <c:pt idx="10">
                  <c:v>Q3: Methodology and appropriate statistical procedures</c:v>
                </c:pt>
                <c:pt idx="11">
                  <c:v>Q4:  Accuracy and reliability</c:v>
                </c:pt>
                <c:pt idx="12">
                  <c:v>THEME  4: Relations with users at the sector level </c:v>
                </c:pt>
                <c:pt idx="13">
                  <c:v>Q1:  Relevance</c:v>
                </c:pt>
                <c:pt idx="14">
                  <c:v>Q2: Accessibility</c:v>
                </c:pt>
                <c:pt idx="15">
                  <c:v>Q3: Serviceability</c:v>
                </c:pt>
                <c:pt idx="16">
                  <c:v>Part 2. Quality assessment – at the level of Indicators</c:v>
                </c:pt>
                <c:pt idx="17">
                  <c:v>INDICATOR 1: (to be defined)</c:v>
                </c:pt>
                <c:pt idx="18">
                  <c:v>INDICATOR 2: (to be defined)</c:v>
                </c:pt>
                <c:pt idx="19">
                  <c:v>INDICATOR 3: (to be defined)</c:v>
                </c:pt>
              </c:strCache>
            </c:strRef>
          </c:cat>
          <c:val>
            <c:numRef>
              <c:f>(Summary!$E$148,Summary!$E$150:$E$152,Summary!$E$154:$E$157,Summary!$E$159:$E$163,Summary!$E$165:$E$168,Summary!$E$170:$E$172)</c:f>
              <c:numCache>
                <c:formatCode>General</c:formatCode>
                <c:ptCount val="20"/>
                <c:pt idx="1">
                  <c:v>4</c:v>
                </c:pt>
                <c:pt idx="2">
                  <c:v>4</c:v>
                </c:pt>
                <c:pt idx="4">
                  <c:v>2</c:v>
                </c:pt>
                <c:pt idx="5">
                  <c:v>2</c:v>
                </c:pt>
                <c:pt idx="6">
                  <c:v>2</c:v>
                </c:pt>
                <c:pt idx="8">
                  <c:v>3</c:v>
                </c:pt>
                <c:pt idx="9">
                  <c:v>4</c:v>
                </c:pt>
                <c:pt idx="10">
                  <c:v>4</c:v>
                </c:pt>
                <c:pt idx="11">
                  <c:v>6</c:v>
                </c:pt>
                <c:pt idx="13">
                  <c:v>3</c:v>
                </c:pt>
                <c:pt idx="14">
                  <c:v>2</c:v>
                </c:pt>
                <c:pt idx="15">
                  <c:v>2</c:v>
                </c:pt>
                <c:pt idx="17">
                  <c:v>7</c:v>
                </c:pt>
                <c:pt idx="18">
                  <c:v>7</c:v>
                </c:pt>
                <c:pt idx="19">
                  <c:v>7</c:v>
                </c:pt>
              </c:numCache>
            </c:numRef>
          </c:val>
          <c:extLst>
            <c:ext xmlns:c16="http://schemas.microsoft.com/office/drawing/2014/chart" uri="{C3380CC4-5D6E-409C-BE32-E72D297353CC}">
              <c16:uniqueId val="{00000003-DF00-4B21-9160-05935092E097}"/>
            </c:ext>
          </c:extLst>
        </c:ser>
        <c:ser>
          <c:idx val="4"/>
          <c:order val="4"/>
          <c:spPr>
            <a:solidFill>
              <a:schemeClr val="accent5"/>
            </a:solidFill>
            <a:ln>
              <a:noFill/>
            </a:ln>
            <a:effectLst/>
          </c:spPr>
          <c:invertIfNegative val="0"/>
          <c:cat>
            <c:strRef>
              <c:f>(Summary!$A$148,Summary!$A$150:$A$152,Summary!$A$154:$A$157,Summary!$A$159:$A$163,Summary!$A$165:$A$168,Summary!$A$170:$A$172)</c:f>
              <c:strCache>
                <c:ptCount val="20"/>
                <c:pt idx="0">
                  <c:v>THEME  1: Legal, institutional and strategic framework at the level of the sector (both the NSI and the sector Ministry) </c:v>
                </c:pt>
                <c:pt idx="1">
                  <c:v>Q1: Legal and institutional framework supporting the production of the sector statistics </c:v>
                </c:pt>
                <c:pt idx="2">
                  <c:v>Q2: Integration and coherence with the strategic framework (NSDS, Strategy and Policy documents)</c:v>
                </c:pt>
                <c:pt idx="3">
                  <c:v>THEME  2: Adequacy of resources at sector level (both the NSI and the sector Ministry) </c:v>
                </c:pt>
                <c:pt idx="4">
                  <c:v>Q1: Personnel </c:v>
                </c:pt>
                <c:pt idx="5">
                  <c:v>Q2: Equipment and infrastructure</c:v>
                </c:pt>
                <c:pt idx="6">
                  <c:v>Q3: Financing</c:v>
                </c:pt>
                <c:pt idx="7">
                  <c:v>THEME  3: Determinants of the data quality at sector level </c:v>
                </c:pt>
                <c:pt idx="8">
                  <c:v>Q1: Quality committment</c:v>
                </c:pt>
                <c:pt idx="9">
                  <c:v>Q2 : Impartiality and objectivity</c:v>
                </c:pt>
                <c:pt idx="10">
                  <c:v>Q3: Methodology and appropriate statistical procedures</c:v>
                </c:pt>
                <c:pt idx="11">
                  <c:v>Q4:  Accuracy and reliability</c:v>
                </c:pt>
                <c:pt idx="12">
                  <c:v>THEME  4: Relations with users at the sector level </c:v>
                </c:pt>
                <c:pt idx="13">
                  <c:v>Q1:  Relevance</c:v>
                </c:pt>
                <c:pt idx="14">
                  <c:v>Q2: Accessibility</c:v>
                </c:pt>
                <c:pt idx="15">
                  <c:v>Q3: Serviceability</c:v>
                </c:pt>
                <c:pt idx="16">
                  <c:v>Part 2. Quality assessment – at the level of Indicators</c:v>
                </c:pt>
                <c:pt idx="17">
                  <c:v>INDICATOR 1: (to be defined)</c:v>
                </c:pt>
                <c:pt idx="18">
                  <c:v>INDICATOR 2: (to be defined)</c:v>
                </c:pt>
                <c:pt idx="19">
                  <c:v>INDICATOR 3: (to be defined)</c:v>
                </c:pt>
              </c:strCache>
            </c:strRef>
          </c:cat>
          <c:val>
            <c:numRef>
              <c:f>(Summary!$F$148,Summary!$F$150:$F$152,Summary!$F$154:$F$157,Summary!$F$159:$F$163,Summary!$F$165:$F$168,Summary!$F$170:$F$172)</c:f>
              <c:numCache>
                <c:formatCode>General</c:formatCode>
                <c:ptCount val="20"/>
              </c:numCache>
            </c:numRef>
          </c:val>
          <c:extLst>
            <c:ext xmlns:c16="http://schemas.microsoft.com/office/drawing/2014/chart" uri="{C3380CC4-5D6E-409C-BE32-E72D297353CC}">
              <c16:uniqueId val="{00000000-7380-4321-849B-A807EFE8F144}"/>
            </c:ext>
          </c:extLst>
        </c:ser>
        <c:dLbls>
          <c:showLegendKey val="0"/>
          <c:showVal val="0"/>
          <c:showCatName val="0"/>
          <c:showSerName val="0"/>
          <c:showPercent val="0"/>
          <c:showBubbleSize val="0"/>
        </c:dLbls>
        <c:gapWidth val="150"/>
        <c:overlap val="100"/>
        <c:axId val="1080633152"/>
        <c:axId val="1080633512"/>
      </c:barChart>
      <c:catAx>
        <c:axId val="10806331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0633512"/>
        <c:crosses val="autoZero"/>
        <c:auto val="1"/>
        <c:lblAlgn val="ctr"/>
        <c:lblOffset val="100"/>
        <c:noMultiLvlLbl val="0"/>
      </c:catAx>
      <c:valAx>
        <c:axId val="108063351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06331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Summary!$C$175</c:f>
          <c:strCache>
            <c:ptCount val="1"/>
            <c:pt idx="0">
              <c:v>Module 2 - Sector 6 - Detailed results</c:v>
            </c:pt>
          </c:strCache>
        </c:strRef>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51159775231831162"/>
          <c:y val="0.13691185476815398"/>
          <c:w val="0.16462468082830903"/>
          <c:h val="0.83253258967629051"/>
        </c:manualLayout>
      </c:layout>
      <c:barChart>
        <c:barDir val="bar"/>
        <c:grouping val="percentStacked"/>
        <c:varyColors val="0"/>
        <c:ser>
          <c:idx val="0"/>
          <c:order val="0"/>
          <c:spPr>
            <a:solidFill>
              <a:srgbClr val="339966"/>
            </a:solidFill>
            <a:ln>
              <a:noFill/>
            </a:ln>
            <a:effectLst/>
          </c:spPr>
          <c:invertIfNegative val="0"/>
          <c:cat>
            <c:strRef>
              <c:f>(Summary!$A$177,Summary!$A$179:$A$181,Summary!$A$183:$A$186,Summary!$A$188:$A$192,Summary!$A$194:$A$197,Summary!$A$199:$A$201)</c:f>
              <c:strCache>
                <c:ptCount val="20"/>
                <c:pt idx="0">
                  <c:v>THEME  1: Legal, institutional and strategic framework at the level of the sector (both the NSI and the sector Ministry) </c:v>
                </c:pt>
                <c:pt idx="1">
                  <c:v>Q1: Legal and institutional framework supporting the production of the sector statistics </c:v>
                </c:pt>
                <c:pt idx="2">
                  <c:v>Q2: Integration and coherence with the strategic framework (NSDS, Strategy and Policy documents)</c:v>
                </c:pt>
                <c:pt idx="3">
                  <c:v>THEME  2: Adequacy of resources at sector level (both the NSI and the sector Ministry) </c:v>
                </c:pt>
                <c:pt idx="4">
                  <c:v>Q1: Personnel </c:v>
                </c:pt>
                <c:pt idx="5">
                  <c:v>Q2: Equipment and infrastructure</c:v>
                </c:pt>
                <c:pt idx="6">
                  <c:v>Q3: Financing</c:v>
                </c:pt>
                <c:pt idx="7">
                  <c:v>THEME  3: Determinants of the data quality at sector level </c:v>
                </c:pt>
                <c:pt idx="8">
                  <c:v>Q1: Quality committment</c:v>
                </c:pt>
                <c:pt idx="9">
                  <c:v>Q2 : Impartiality and objectivity</c:v>
                </c:pt>
                <c:pt idx="10">
                  <c:v>Q3: Methodology and appropriate statistical procedures</c:v>
                </c:pt>
                <c:pt idx="11">
                  <c:v>Q4:  Accuracy and reliability</c:v>
                </c:pt>
                <c:pt idx="12">
                  <c:v>THEME  4: Relations with users at the sector level </c:v>
                </c:pt>
                <c:pt idx="13">
                  <c:v>Q1:  Relevance</c:v>
                </c:pt>
                <c:pt idx="14">
                  <c:v>Q2: Accessibility</c:v>
                </c:pt>
                <c:pt idx="15">
                  <c:v>Q3: Serviceability</c:v>
                </c:pt>
                <c:pt idx="16">
                  <c:v>Part 2. Quality assessment – at the level of Indicators</c:v>
                </c:pt>
                <c:pt idx="17">
                  <c:v>INDICATOR 1: (to be defined)</c:v>
                </c:pt>
                <c:pt idx="18">
                  <c:v>INDICATOR 2: (to be defined)</c:v>
                </c:pt>
                <c:pt idx="19">
                  <c:v>INDICATOR 3: (to be defined)</c:v>
                </c:pt>
              </c:strCache>
            </c:strRef>
          </c:cat>
          <c:val>
            <c:numRef>
              <c:f>(Summary!$B$177,Summary!$B$179:$B$181,Summary!$B$183:$B$186,Summary!$B$188:$B$192,Summary!$B$194:$B$197,Summary!$B$199:$B$201)</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0-BC76-4F40-89AF-8966E8B82252}"/>
            </c:ext>
          </c:extLst>
        </c:ser>
        <c:ser>
          <c:idx val="1"/>
          <c:order val="1"/>
          <c:spPr>
            <a:solidFill>
              <a:srgbClr val="FFC000"/>
            </a:solidFill>
            <a:ln>
              <a:noFill/>
            </a:ln>
            <a:effectLst/>
          </c:spPr>
          <c:invertIfNegative val="0"/>
          <c:cat>
            <c:strRef>
              <c:f>(Summary!$A$177,Summary!$A$179:$A$181,Summary!$A$183:$A$186,Summary!$A$188:$A$192,Summary!$A$194:$A$197,Summary!$A$199:$A$201)</c:f>
              <c:strCache>
                <c:ptCount val="20"/>
                <c:pt idx="0">
                  <c:v>THEME  1: Legal, institutional and strategic framework at the level of the sector (both the NSI and the sector Ministry) </c:v>
                </c:pt>
                <c:pt idx="1">
                  <c:v>Q1: Legal and institutional framework supporting the production of the sector statistics </c:v>
                </c:pt>
                <c:pt idx="2">
                  <c:v>Q2: Integration and coherence with the strategic framework (NSDS, Strategy and Policy documents)</c:v>
                </c:pt>
                <c:pt idx="3">
                  <c:v>THEME  2: Adequacy of resources at sector level (both the NSI and the sector Ministry) </c:v>
                </c:pt>
                <c:pt idx="4">
                  <c:v>Q1: Personnel </c:v>
                </c:pt>
                <c:pt idx="5">
                  <c:v>Q2: Equipment and infrastructure</c:v>
                </c:pt>
                <c:pt idx="6">
                  <c:v>Q3: Financing</c:v>
                </c:pt>
                <c:pt idx="7">
                  <c:v>THEME  3: Determinants of the data quality at sector level </c:v>
                </c:pt>
                <c:pt idx="8">
                  <c:v>Q1: Quality committment</c:v>
                </c:pt>
                <c:pt idx="9">
                  <c:v>Q2 : Impartiality and objectivity</c:v>
                </c:pt>
                <c:pt idx="10">
                  <c:v>Q3: Methodology and appropriate statistical procedures</c:v>
                </c:pt>
                <c:pt idx="11">
                  <c:v>Q4:  Accuracy and reliability</c:v>
                </c:pt>
                <c:pt idx="12">
                  <c:v>THEME  4: Relations with users at the sector level </c:v>
                </c:pt>
                <c:pt idx="13">
                  <c:v>Q1:  Relevance</c:v>
                </c:pt>
                <c:pt idx="14">
                  <c:v>Q2: Accessibility</c:v>
                </c:pt>
                <c:pt idx="15">
                  <c:v>Q3: Serviceability</c:v>
                </c:pt>
                <c:pt idx="16">
                  <c:v>Part 2. Quality assessment – at the level of Indicators</c:v>
                </c:pt>
                <c:pt idx="17">
                  <c:v>INDICATOR 1: (to be defined)</c:v>
                </c:pt>
                <c:pt idx="18">
                  <c:v>INDICATOR 2: (to be defined)</c:v>
                </c:pt>
                <c:pt idx="19">
                  <c:v>INDICATOR 3: (to be defined)</c:v>
                </c:pt>
              </c:strCache>
            </c:strRef>
          </c:cat>
          <c:val>
            <c:numRef>
              <c:f>(Summary!$C$177,Summary!$C$179:$C$181,Summary!$C$183:$C$186,Summary!$C$188:$C$192,Summary!$C$194:$C$197,Summary!$C$199:$C$201)</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1-BC76-4F40-89AF-8966E8B82252}"/>
            </c:ext>
          </c:extLst>
        </c:ser>
        <c:ser>
          <c:idx val="2"/>
          <c:order val="2"/>
          <c:spPr>
            <a:solidFill>
              <a:srgbClr val="FF0000"/>
            </a:solidFill>
            <a:ln>
              <a:noFill/>
            </a:ln>
            <a:effectLst/>
          </c:spPr>
          <c:invertIfNegative val="0"/>
          <c:cat>
            <c:strRef>
              <c:f>(Summary!$A$177,Summary!$A$179:$A$181,Summary!$A$183:$A$186,Summary!$A$188:$A$192,Summary!$A$194:$A$197,Summary!$A$199:$A$201)</c:f>
              <c:strCache>
                <c:ptCount val="20"/>
                <c:pt idx="0">
                  <c:v>THEME  1: Legal, institutional and strategic framework at the level of the sector (both the NSI and the sector Ministry) </c:v>
                </c:pt>
                <c:pt idx="1">
                  <c:v>Q1: Legal and institutional framework supporting the production of the sector statistics </c:v>
                </c:pt>
                <c:pt idx="2">
                  <c:v>Q2: Integration and coherence with the strategic framework (NSDS, Strategy and Policy documents)</c:v>
                </c:pt>
                <c:pt idx="3">
                  <c:v>THEME  2: Adequacy of resources at sector level (both the NSI and the sector Ministry) </c:v>
                </c:pt>
                <c:pt idx="4">
                  <c:v>Q1: Personnel </c:v>
                </c:pt>
                <c:pt idx="5">
                  <c:v>Q2: Equipment and infrastructure</c:v>
                </c:pt>
                <c:pt idx="6">
                  <c:v>Q3: Financing</c:v>
                </c:pt>
                <c:pt idx="7">
                  <c:v>THEME  3: Determinants of the data quality at sector level </c:v>
                </c:pt>
                <c:pt idx="8">
                  <c:v>Q1: Quality committment</c:v>
                </c:pt>
                <c:pt idx="9">
                  <c:v>Q2 : Impartiality and objectivity</c:v>
                </c:pt>
                <c:pt idx="10">
                  <c:v>Q3: Methodology and appropriate statistical procedures</c:v>
                </c:pt>
                <c:pt idx="11">
                  <c:v>Q4:  Accuracy and reliability</c:v>
                </c:pt>
                <c:pt idx="12">
                  <c:v>THEME  4: Relations with users at the sector level </c:v>
                </c:pt>
                <c:pt idx="13">
                  <c:v>Q1:  Relevance</c:v>
                </c:pt>
                <c:pt idx="14">
                  <c:v>Q2: Accessibility</c:v>
                </c:pt>
                <c:pt idx="15">
                  <c:v>Q3: Serviceability</c:v>
                </c:pt>
                <c:pt idx="16">
                  <c:v>Part 2. Quality assessment – at the level of Indicators</c:v>
                </c:pt>
                <c:pt idx="17">
                  <c:v>INDICATOR 1: (to be defined)</c:v>
                </c:pt>
                <c:pt idx="18">
                  <c:v>INDICATOR 2: (to be defined)</c:v>
                </c:pt>
                <c:pt idx="19">
                  <c:v>INDICATOR 3: (to be defined)</c:v>
                </c:pt>
              </c:strCache>
            </c:strRef>
          </c:cat>
          <c:val>
            <c:numRef>
              <c:f>(Summary!$D$177,Summary!$D$179:$D$181,Summary!$D$183:$D$186,Summary!$D$188:$D$192,Summary!$D$194:$D$197,Summary!$D$199:$D$201)</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2-BC76-4F40-89AF-8966E8B82252}"/>
            </c:ext>
          </c:extLst>
        </c:ser>
        <c:ser>
          <c:idx val="3"/>
          <c:order val="3"/>
          <c:spPr>
            <a:solidFill>
              <a:srgbClr val="C0C0C0"/>
            </a:solidFill>
            <a:ln>
              <a:noFill/>
            </a:ln>
            <a:effectLst/>
          </c:spPr>
          <c:invertIfNegative val="0"/>
          <c:cat>
            <c:strRef>
              <c:f>(Summary!$A$177,Summary!$A$179:$A$181,Summary!$A$183:$A$186,Summary!$A$188:$A$192,Summary!$A$194:$A$197,Summary!$A$199:$A$201)</c:f>
              <c:strCache>
                <c:ptCount val="20"/>
                <c:pt idx="0">
                  <c:v>THEME  1: Legal, institutional and strategic framework at the level of the sector (both the NSI and the sector Ministry) </c:v>
                </c:pt>
                <c:pt idx="1">
                  <c:v>Q1: Legal and institutional framework supporting the production of the sector statistics </c:v>
                </c:pt>
                <c:pt idx="2">
                  <c:v>Q2: Integration and coherence with the strategic framework (NSDS, Strategy and Policy documents)</c:v>
                </c:pt>
                <c:pt idx="3">
                  <c:v>THEME  2: Adequacy of resources at sector level (both the NSI and the sector Ministry) </c:v>
                </c:pt>
                <c:pt idx="4">
                  <c:v>Q1: Personnel </c:v>
                </c:pt>
                <c:pt idx="5">
                  <c:v>Q2: Equipment and infrastructure</c:v>
                </c:pt>
                <c:pt idx="6">
                  <c:v>Q3: Financing</c:v>
                </c:pt>
                <c:pt idx="7">
                  <c:v>THEME  3: Determinants of the data quality at sector level </c:v>
                </c:pt>
                <c:pt idx="8">
                  <c:v>Q1: Quality committment</c:v>
                </c:pt>
                <c:pt idx="9">
                  <c:v>Q2 : Impartiality and objectivity</c:v>
                </c:pt>
                <c:pt idx="10">
                  <c:v>Q3: Methodology and appropriate statistical procedures</c:v>
                </c:pt>
                <c:pt idx="11">
                  <c:v>Q4:  Accuracy and reliability</c:v>
                </c:pt>
                <c:pt idx="12">
                  <c:v>THEME  4: Relations with users at the sector level </c:v>
                </c:pt>
                <c:pt idx="13">
                  <c:v>Q1:  Relevance</c:v>
                </c:pt>
                <c:pt idx="14">
                  <c:v>Q2: Accessibility</c:v>
                </c:pt>
                <c:pt idx="15">
                  <c:v>Q3: Serviceability</c:v>
                </c:pt>
                <c:pt idx="16">
                  <c:v>Part 2. Quality assessment – at the level of Indicators</c:v>
                </c:pt>
                <c:pt idx="17">
                  <c:v>INDICATOR 1: (to be defined)</c:v>
                </c:pt>
                <c:pt idx="18">
                  <c:v>INDICATOR 2: (to be defined)</c:v>
                </c:pt>
                <c:pt idx="19">
                  <c:v>INDICATOR 3: (to be defined)</c:v>
                </c:pt>
              </c:strCache>
            </c:strRef>
          </c:cat>
          <c:val>
            <c:numRef>
              <c:f>(Summary!$E$177,Summary!$E$179:$E$181,Summary!$E$183:$E$186,Summary!$E$188:$E$192,Summary!$E$194:$E$197,Summary!$E$199:$E$201)</c:f>
              <c:numCache>
                <c:formatCode>General</c:formatCode>
                <c:ptCount val="20"/>
                <c:pt idx="1">
                  <c:v>4</c:v>
                </c:pt>
                <c:pt idx="2">
                  <c:v>4</c:v>
                </c:pt>
                <c:pt idx="4">
                  <c:v>2</c:v>
                </c:pt>
                <c:pt idx="5">
                  <c:v>2</c:v>
                </c:pt>
                <c:pt idx="6">
                  <c:v>2</c:v>
                </c:pt>
                <c:pt idx="8">
                  <c:v>3</c:v>
                </c:pt>
                <c:pt idx="9">
                  <c:v>4</c:v>
                </c:pt>
                <c:pt idx="10">
                  <c:v>4</c:v>
                </c:pt>
                <c:pt idx="11">
                  <c:v>6</c:v>
                </c:pt>
                <c:pt idx="13">
                  <c:v>3</c:v>
                </c:pt>
                <c:pt idx="14">
                  <c:v>2</c:v>
                </c:pt>
                <c:pt idx="15">
                  <c:v>2</c:v>
                </c:pt>
                <c:pt idx="17">
                  <c:v>7</c:v>
                </c:pt>
                <c:pt idx="18">
                  <c:v>7</c:v>
                </c:pt>
                <c:pt idx="19">
                  <c:v>7</c:v>
                </c:pt>
              </c:numCache>
            </c:numRef>
          </c:val>
          <c:extLst>
            <c:ext xmlns:c16="http://schemas.microsoft.com/office/drawing/2014/chart" uri="{C3380CC4-5D6E-409C-BE32-E72D297353CC}">
              <c16:uniqueId val="{00000003-BC76-4F40-89AF-8966E8B82252}"/>
            </c:ext>
          </c:extLst>
        </c:ser>
        <c:ser>
          <c:idx val="4"/>
          <c:order val="4"/>
          <c:spPr>
            <a:solidFill>
              <a:schemeClr val="accent5"/>
            </a:solidFill>
            <a:ln>
              <a:noFill/>
            </a:ln>
            <a:effectLst/>
          </c:spPr>
          <c:invertIfNegative val="0"/>
          <c:cat>
            <c:strRef>
              <c:f>(Summary!$A$177,Summary!$A$179:$A$181,Summary!$A$183:$A$186,Summary!$A$188:$A$192,Summary!$A$194:$A$197,Summary!$A$199:$A$201)</c:f>
              <c:strCache>
                <c:ptCount val="20"/>
                <c:pt idx="0">
                  <c:v>THEME  1: Legal, institutional and strategic framework at the level of the sector (both the NSI and the sector Ministry) </c:v>
                </c:pt>
                <c:pt idx="1">
                  <c:v>Q1: Legal and institutional framework supporting the production of the sector statistics </c:v>
                </c:pt>
                <c:pt idx="2">
                  <c:v>Q2: Integration and coherence with the strategic framework (NSDS, Strategy and Policy documents)</c:v>
                </c:pt>
                <c:pt idx="3">
                  <c:v>THEME  2: Adequacy of resources at sector level (both the NSI and the sector Ministry) </c:v>
                </c:pt>
                <c:pt idx="4">
                  <c:v>Q1: Personnel </c:v>
                </c:pt>
                <c:pt idx="5">
                  <c:v>Q2: Equipment and infrastructure</c:v>
                </c:pt>
                <c:pt idx="6">
                  <c:v>Q3: Financing</c:v>
                </c:pt>
                <c:pt idx="7">
                  <c:v>THEME  3: Determinants of the data quality at sector level </c:v>
                </c:pt>
                <c:pt idx="8">
                  <c:v>Q1: Quality committment</c:v>
                </c:pt>
                <c:pt idx="9">
                  <c:v>Q2 : Impartiality and objectivity</c:v>
                </c:pt>
                <c:pt idx="10">
                  <c:v>Q3: Methodology and appropriate statistical procedures</c:v>
                </c:pt>
                <c:pt idx="11">
                  <c:v>Q4:  Accuracy and reliability</c:v>
                </c:pt>
                <c:pt idx="12">
                  <c:v>THEME  4: Relations with users at the sector level </c:v>
                </c:pt>
                <c:pt idx="13">
                  <c:v>Q1:  Relevance</c:v>
                </c:pt>
                <c:pt idx="14">
                  <c:v>Q2: Accessibility</c:v>
                </c:pt>
                <c:pt idx="15">
                  <c:v>Q3: Serviceability</c:v>
                </c:pt>
                <c:pt idx="16">
                  <c:v>Part 2. Quality assessment – at the level of Indicators</c:v>
                </c:pt>
                <c:pt idx="17">
                  <c:v>INDICATOR 1: (to be defined)</c:v>
                </c:pt>
                <c:pt idx="18">
                  <c:v>INDICATOR 2: (to be defined)</c:v>
                </c:pt>
                <c:pt idx="19">
                  <c:v>INDICATOR 3: (to be defined)</c:v>
                </c:pt>
              </c:strCache>
            </c:strRef>
          </c:cat>
          <c:val>
            <c:numRef>
              <c:f>(Summary!$F$177,Summary!$F$179:$F$181,Summary!$F$183:$F$186,Summary!$F$188:$F$192,Summary!$F$194:$F$197,Summary!$F$199:$F$201)</c:f>
              <c:numCache>
                <c:formatCode>General</c:formatCode>
                <c:ptCount val="20"/>
              </c:numCache>
            </c:numRef>
          </c:val>
          <c:extLst>
            <c:ext xmlns:c16="http://schemas.microsoft.com/office/drawing/2014/chart" uri="{C3380CC4-5D6E-409C-BE32-E72D297353CC}">
              <c16:uniqueId val="{00000004-BC76-4F40-89AF-8966E8B82252}"/>
            </c:ext>
          </c:extLst>
        </c:ser>
        <c:dLbls>
          <c:showLegendKey val="0"/>
          <c:showVal val="0"/>
          <c:showCatName val="0"/>
          <c:showSerName val="0"/>
          <c:showPercent val="0"/>
          <c:showBubbleSize val="0"/>
        </c:dLbls>
        <c:gapWidth val="150"/>
        <c:overlap val="100"/>
        <c:axId val="1080633152"/>
        <c:axId val="1080633512"/>
      </c:barChart>
      <c:catAx>
        <c:axId val="10806331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0633512"/>
        <c:crosses val="autoZero"/>
        <c:auto val="1"/>
        <c:lblAlgn val="ctr"/>
        <c:lblOffset val="100"/>
        <c:noMultiLvlLbl val="0"/>
      </c:catAx>
      <c:valAx>
        <c:axId val="108063351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06331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Summary!$C$204</c:f>
          <c:strCache>
            <c:ptCount val="1"/>
            <c:pt idx="0">
              <c:v>Module 2 - Sector 7 - Detailed results</c:v>
            </c:pt>
          </c:strCache>
        </c:strRef>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51159775231831162"/>
          <c:y val="0.13691185476815398"/>
          <c:w val="0.16236095700261577"/>
          <c:h val="0.83253258967629051"/>
        </c:manualLayout>
      </c:layout>
      <c:barChart>
        <c:barDir val="bar"/>
        <c:grouping val="percentStacked"/>
        <c:varyColors val="0"/>
        <c:ser>
          <c:idx val="0"/>
          <c:order val="0"/>
          <c:spPr>
            <a:solidFill>
              <a:srgbClr val="339966"/>
            </a:solidFill>
            <a:ln>
              <a:noFill/>
            </a:ln>
            <a:effectLst/>
          </c:spPr>
          <c:invertIfNegative val="0"/>
          <c:cat>
            <c:strRef>
              <c:f>(Summary!$A$206,Summary!$A$208:$A$210,Summary!$A$212:$A$215,Summary!$A$217:$A$221,Summary!$A$223:$A$226,Summary!$A$228:$A$230)</c:f>
              <c:strCache>
                <c:ptCount val="20"/>
                <c:pt idx="0">
                  <c:v>THEME  1: Legal, institutional and strategic framework at the level of the sector (both the NSI and the sector Ministry) </c:v>
                </c:pt>
                <c:pt idx="1">
                  <c:v>Q1: Legal and institutional framework supporting the production of the sector statistics </c:v>
                </c:pt>
                <c:pt idx="2">
                  <c:v>Q2: Integration and coherence with the strategic framework (NSDS, Strategy and Policy documents)</c:v>
                </c:pt>
                <c:pt idx="3">
                  <c:v>THEME  2: Adequacy of resources at sector level (both the NSI and the sector Ministry) </c:v>
                </c:pt>
                <c:pt idx="4">
                  <c:v>Q1: Personnel </c:v>
                </c:pt>
                <c:pt idx="5">
                  <c:v>Q2: Equipment and infrastructure</c:v>
                </c:pt>
                <c:pt idx="6">
                  <c:v>Q3: Financing</c:v>
                </c:pt>
                <c:pt idx="7">
                  <c:v>THEME  3: Determinants of the data quality at sector level </c:v>
                </c:pt>
                <c:pt idx="8">
                  <c:v>Q1: Quality committment</c:v>
                </c:pt>
                <c:pt idx="9">
                  <c:v>Q2 : Impartiality and objectivity</c:v>
                </c:pt>
                <c:pt idx="10">
                  <c:v>Q3: Methodology and appropriate statistical procedures</c:v>
                </c:pt>
                <c:pt idx="11">
                  <c:v>Q4:  Accuracy and reliability</c:v>
                </c:pt>
                <c:pt idx="12">
                  <c:v>THEME  4: Relations with users at the sector level </c:v>
                </c:pt>
                <c:pt idx="13">
                  <c:v>Q1:  Relevance</c:v>
                </c:pt>
                <c:pt idx="14">
                  <c:v>Q2: Accessibility</c:v>
                </c:pt>
                <c:pt idx="15">
                  <c:v>Q3: Serviceability</c:v>
                </c:pt>
                <c:pt idx="16">
                  <c:v>Part 2. Quality assessment – at the level of Indicators</c:v>
                </c:pt>
                <c:pt idx="17">
                  <c:v>INDICATOR 1: (to be defined)</c:v>
                </c:pt>
                <c:pt idx="18">
                  <c:v>INDICATOR 2: (to be defined)</c:v>
                </c:pt>
                <c:pt idx="19">
                  <c:v>INDICATOR 3: (to be defined)</c:v>
                </c:pt>
              </c:strCache>
            </c:strRef>
          </c:cat>
          <c:val>
            <c:numRef>
              <c:f>(Summary!$B$206,Summary!$B$208:$B$210,Summary!$B$212:$B$215,Summary!$B$217:$B$221,Summary!$B$223:$B$226,Summary!$B$228:$B$230)</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0-7F29-42EF-A045-0C72FA830CA3}"/>
            </c:ext>
          </c:extLst>
        </c:ser>
        <c:ser>
          <c:idx val="1"/>
          <c:order val="1"/>
          <c:spPr>
            <a:solidFill>
              <a:srgbClr val="FFCC00"/>
            </a:solidFill>
            <a:ln>
              <a:noFill/>
            </a:ln>
            <a:effectLst/>
          </c:spPr>
          <c:invertIfNegative val="0"/>
          <c:cat>
            <c:strRef>
              <c:f>(Summary!$A$206,Summary!$A$208:$A$210,Summary!$A$212:$A$215,Summary!$A$217:$A$221,Summary!$A$223:$A$226,Summary!$A$228:$A$230)</c:f>
              <c:strCache>
                <c:ptCount val="20"/>
                <c:pt idx="0">
                  <c:v>THEME  1: Legal, institutional and strategic framework at the level of the sector (both the NSI and the sector Ministry) </c:v>
                </c:pt>
                <c:pt idx="1">
                  <c:v>Q1: Legal and institutional framework supporting the production of the sector statistics </c:v>
                </c:pt>
                <c:pt idx="2">
                  <c:v>Q2: Integration and coherence with the strategic framework (NSDS, Strategy and Policy documents)</c:v>
                </c:pt>
                <c:pt idx="3">
                  <c:v>THEME  2: Adequacy of resources at sector level (both the NSI and the sector Ministry) </c:v>
                </c:pt>
                <c:pt idx="4">
                  <c:v>Q1: Personnel </c:v>
                </c:pt>
                <c:pt idx="5">
                  <c:v>Q2: Equipment and infrastructure</c:v>
                </c:pt>
                <c:pt idx="6">
                  <c:v>Q3: Financing</c:v>
                </c:pt>
                <c:pt idx="7">
                  <c:v>THEME  3: Determinants of the data quality at sector level </c:v>
                </c:pt>
                <c:pt idx="8">
                  <c:v>Q1: Quality committment</c:v>
                </c:pt>
                <c:pt idx="9">
                  <c:v>Q2 : Impartiality and objectivity</c:v>
                </c:pt>
                <c:pt idx="10">
                  <c:v>Q3: Methodology and appropriate statistical procedures</c:v>
                </c:pt>
                <c:pt idx="11">
                  <c:v>Q4:  Accuracy and reliability</c:v>
                </c:pt>
                <c:pt idx="12">
                  <c:v>THEME  4: Relations with users at the sector level </c:v>
                </c:pt>
                <c:pt idx="13">
                  <c:v>Q1:  Relevance</c:v>
                </c:pt>
                <c:pt idx="14">
                  <c:v>Q2: Accessibility</c:v>
                </c:pt>
                <c:pt idx="15">
                  <c:v>Q3: Serviceability</c:v>
                </c:pt>
                <c:pt idx="16">
                  <c:v>Part 2. Quality assessment – at the level of Indicators</c:v>
                </c:pt>
                <c:pt idx="17">
                  <c:v>INDICATOR 1: (to be defined)</c:v>
                </c:pt>
                <c:pt idx="18">
                  <c:v>INDICATOR 2: (to be defined)</c:v>
                </c:pt>
                <c:pt idx="19">
                  <c:v>INDICATOR 3: (to be defined)</c:v>
                </c:pt>
              </c:strCache>
            </c:strRef>
          </c:cat>
          <c:val>
            <c:numRef>
              <c:f>(Summary!$C$206,Summary!$C$208:$C$210,Summary!$C$212:$C$215,Summary!$C$217:$C$221,Summary!$C$223:$C$226,Summary!$C$228:$C$230)</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1-7F29-42EF-A045-0C72FA830CA3}"/>
            </c:ext>
          </c:extLst>
        </c:ser>
        <c:ser>
          <c:idx val="2"/>
          <c:order val="2"/>
          <c:spPr>
            <a:solidFill>
              <a:srgbClr val="FF0000"/>
            </a:solidFill>
            <a:ln>
              <a:noFill/>
            </a:ln>
            <a:effectLst/>
          </c:spPr>
          <c:invertIfNegative val="0"/>
          <c:cat>
            <c:strRef>
              <c:f>(Summary!$A$206,Summary!$A$208:$A$210,Summary!$A$212:$A$215,Summary!$A$217:$A$221,Summary!$A$223:$A$226,Summary!$A$228:$A$230)</c:f>
              <c:strCache>
                <c:ptCount val="20"/>
                <c:pt idx="0">
                  <c:v>THEME  1: Legal, institutional and strategic framework at the level of the sector (both the NSI and the sector Ministry) </c:v>
                </c:pt>
                <c:pt idx="1">
                  <c:v>Q1: Legal and institutional framework supporting the production of the sector statistics </c:v>
                </c:pt>
                <c:pt idx="2">
                  <c:v>Q2: Integration and coherence with the strategic framework (NSDS, Strategy and Policy documents)</c:v>
                </c:pt>
                <c:pt idx="3">
                  <c:v>THEME  2: Adequacy of resources at sector level (both the NSI and the sector Ministry) </c:v>
                </c:pt>
                <c:pt idx="4">
                  <c:v>Q1: Personnel </c:v>
                </c:pt>
                <c:pt idx="5">
                  <c:v>Q2: Equipment and infrastructure</c:v>
                </c:pt>
                <c:pt idx="6">
                  <c:v>Q3: Financing</c:v>
                </c:pt>
                <c:pt idx="7">
                  <c:v>THEME  3: Determinants of the data quality at sector level </c:v>
                </c:pt>
                <c:pt idx="8">
                  <c:v>Q1: Quality committment</c:v>
                </c:pt>
                <c:pt idx="9">
                  <c:v>Q2 : Impartiality and objectivity</c:v>
                </c:pt>
                <c:pt idx="10">
                  <c:v>Q3: Methodology and appropriate statistical procedures</c:v>
                </c:pt>
                <c:pt idx="11">
                  <c:v>Q4:  Accuracy and reliability</c:v>
                </c:pt>
                <c:pt idx="12">
                  <c:v>THEME  4: Relations with users at the sector level </c:v>
                </c:pt>
                <c:pt idx="13">
                  <c:v>Q1:  Relevance</c:v>
                </c:pt>
                <c:pt idx="14">
                  <c:v>Q2: Accessibility</c:v>
                </c:pt>
                <c:pt idx="15">
                  <c:v>Q3: Serviceability</c:v>
                </c:pt>
                <c:pt idx="16">
                  <c:v>Part 2. Quality assessment – at the level of Indicators</c:v>
                </c:pt>
                <c:pt idx="17">
                  <c:v>INDICATOR 1: (to be defined)</c:v>
                </c:pt>
                <c:pt idx="18">
                  <c:v>INDICATOR 2: (to be defined)</c:v>
                </c:pt>
                <c:pt idx="19">
                  <c:v>INDICATOR 3: (to be defined)</c:v>
                </c:pt>
              </c:strCache>
            </c:strRef>
          </c:cat>
          <c:val>
            <c:numRef>
              <c:f>(Summary!$D$206,Summary!$D$208:$D$210,Summary!$D$212:$D$215,Summary!$D$217:$D$221,Summary!$D$223:$D$226,Summary!$D$228:$D$230)</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2-7F29-42EF-A045-0C72FA830CA3}"/>
            </c:ext>
          </c:extLst>
        </c:ser>
        <c:ser>
          <c:idx val="3"/>
          <c:order val="3"/>
          <c:spPr>
            <a:solidFill>
              <a:srgbClr val="C0C0C0"/>
            </a:solidFill>
            <a:ln>
              <a:noFill/>
            </a:ln>
            <a:effectLst/>
          </c:spPr>
          <c:invertIfNegative val="0"/>
          <c:cat>
            <c:strRef>
              <c:f>(Summary!$A$206,Summary!$A$208:$A$210,Summary!$A$212:$A$215,Summary!$A$217:$A$221,Summary!$A$223:$A$226,Summary!$A$228:$A$230)</c:f>
              <c:strCache>
                <c:ptCount val="20"/>
                <c:pt idx="0">
                  <c:v>THEME  1: Legal, institutional and strategic framework at the level of the sector (both the NSI and the sector Ministry) </c:v>
                </c:pt>
                <c:pt idx="1">
                  <c:v>Q1: Legal and institutional framework supporting the production of the sector statistics </c:v>
                </c:pt>
                <c:pt idx="2">
                  <c:v>Q2: Integration and coherence with the strategic framework (NSDS, Strategy and Policy documents)</c:v>
                </c:pt>
                <c:pt idx="3">
                  <c:v>THEME  2: Adequacy of resources at sector level (both the NSI and the sector Ministry) </c:v>
                </c:pt>
                <c:pt idx="4">
                  <c:v>Q1: Personnel </c:v>
                </c:pt>
                <c:pt idx="5">
                  <c:v>Q2: Equipment and infrastructure</c:v>
                </c:pt>
                <c:pt idx="6">
                  <c:v>Q3: Financing</c:v>
                </c:pt>
                <c:pt idx="7">
                  <c:v>THEME  3: Determinants of the data quality at sector level </c:v>
                </c:pt>
                <c:pt idx="8">
                  <c:v>Q1: Quality committment</c:v>
                </c:pt>
                <c:pt idx="9">
                  <c:v>Q2 : Impartiality and objectivity</c:v>
                </c:pt>
                <c:pt idx="10">
                  <c:v>Q3: Methodology and appropriate statistical procedures</c:v>
                </c:pt>
                <c:pt idx="11">
                  <c:v>Q4:  Accuracy and reliability</c:v>
                </c:pt>
                <c:pt idx="12">
                  <c:v>THEME  4: Relations with users at the sector level </c:v>
                </c:pt>
                <c:pt idx="13">
                  <c:v>Q1:  Relevance</c:v>
                </c:pt>
                <c:pt idx="14">
                  <c:v>Q2: Accessibility</c:v>
                </c:pt>
                <c:pt idx="15">
                  <c:v>Q3: Serviceability</c:v>
                </c:pt>
                <c:pt idx="16">
                  <c:v>Part 2. Quality assessment – at the level of Indicators</c:v>
                </c:pt>
                <c:pt idx="17">
                  <c:v>INDICATOR 1: (to be defined)</c:v>
                </c:pt>
                <c:pt idx="18">
                  <c:v>INDICATOR 2: (to be defined)</c:v>
                </c:pt>
                <c:pt idx="19">
                  <c:v>INDICATOR 3: (to be defined)</c:v>
                </c:pt>
              </c:strCache>
            </c:strRef>
          </c:cat>
          <c:val>
            <c:numRef>
              <c:f>(Summary!$E$206,Summary!$E$208:$E$210,Summary!$E$212:$E$215,Summary!$E$217:$E$221,Summary!$E$223:$E$226,Summary!$E$228:$E$230)</c:f>
              <c:numCache>
                <c:formatCode>General</c:formatCode>
                <c:ptCount val="20"/>
                <c:pt idx="1">
                  <c:v>4</c:v>
                </c:pt>
                <c:pt idx="2">
                  <c:v>4</c:v>
                </c:pt>
                <c:pt idx="4">
                  <c:v>2</c:v>
                </c:pt>
                <c:pt idx="5">
                  <c:v>2</c:v>
                </c:pt>
                <c:pt idx="6">
                  <c:v>2</c:v>
                </c:pt>
                <c:pt idx="8">
                  <c:v>3</c:v>
                </c:pt>
                <c:pt idx="9">
                  <c:v>4</c:v>
                </c:pt>
                <c:pt idx="10">
                  <c:v>4</c:v>
                </c:pt>
                <c:pt idx="11">
                  <c:v>6</c:v>
                </c:pt>
                <c:pt idx="13">
                  <c:v>3</c:v>
                </c:pt>
                <c:pt idx="14">
                  <c:v>2</c:v>
                </c:pt>
                <c:pt idx="15">
                  <c:v>2</c:v>
                </c:pt>
                <c:pt idx="17">
                  <c:v>7</c:v>
                </c:pt>
                <c:pt idx="18">
                  <c:v>7</c:v>
                </c:pt>
                <c:pt idx="19">
                  <c:v>7</c:v>
                </c:pt>
              </c:numCache>
            </c:numRef>
          </c:val>
          <c:extLst>
            <c:ext xmlns:c16="http://schemas.microsoft.com/office/drawing/2014/chart" uri="{C3380CC4-5D6E-409C-BE32-E72D297353CC}">
              <c16:uniqueId val="{00000003-7F29-42EF-A045-0C72FA830CA3}"/>
            </c:ext>
          </c:extLst>
        </c:ser>
        <c:ser>
          <c:idx val="4"/>
          <c:order val="4"/>
          <c:spPr>
            <a:solidFill>
              <a:schemeClr val="accent5"/>
            </a:solidFill>
            <a:ln>
              <a:noFill/>
            </a:ln>
            <a:effectLst/>
          </c:spPr>
          <c:invertIfNegative val="0"/>
          <c:cat>
            <c:strRef>
              <c:f>(Summary!$A$206,Summary!$A$208:$A$210,Summary!$A$212:$A$215,Summary!$A$217:$A$221,Summary!$A$223:$A$226,Summary!$A$228:$A$230)</c:f>
              <c:strCache>
                <c:ptCount val="20"/>
                <c:pt idx="0">
                  <c:v>THEME  1: Legal, institutional and strategic framework at the level of the sector (both the NSI and the sector Ministry) </c:v>
                </c:pt>
                <c:pt idx="1">
                  <c:v>Q1: Legal and institutional framework supporting the production of the sector statistics </c:v>
                </c:pt>
                <c:pt idx="2">
                  <c:v>Q2: Integration and coherence with the strategic framework (NSDS, Strategy and Policy documents)</c:v>
                </c:pt>
                <c:pt idx="3">
                  <c:v>THEME  2: Adequacy of resources at sector level (both the NSI and the sector Ministry) </c:v>
                </c:pt>
                <c:pt idx="4">
                  <c:v>Q1: Personnel </c:v>
                </c:pt>
                <c:pt idx="5">
                  <c:v>Q2: Equipment and infrastructure</c:v>
                </c:pt>
                <c:pt idx="6">
                  <c:v>Q3: Financing</c:v>
                </c:pt>
                <c:pt idx="7">
                  <c:v>THEME  3: Determinants of the data quality at sector level </c:v>
                </c:pt>
                <c:pt idx="8">
                  <c:v>Q1: Quality committment</c:v>
                </c:pt>
                <c:pt idx="9">
                  <c:v>Q2 : Impartiality and objectivity</c:v>
                </c:pt>
                <c:pt idx="10">
                  <c:v>Q3: Methodology and appropriate statistical procedures</c:v>
                </c:pt>
                <c:pt idx="11">
                  <c:v>Q4:  Accuracy and reliability</c:v>
                </c:pt>
                <c:pt idx="12">
                  <c:v>THEME  4: Relations with users at the sector level </c:v>
                </c:pt>
                <c:pt idx="13">
                  <c:v>Q1:  Relevance</c:v>
                </c:pt>
                <c:pt idx="14">
                  <c:v>Q2: Accessibility</c:v>
                </c:pt>
                <c:pt idx="15">
                  <c:v>Q3: Serviceability</c:v>
                </c:pt>
                <c:pt idx="16">
                  <c:v>Part 2. Quality assessment – at the level of Indicators</c:v>
                </c:pt>
                <c:pt idx="17">
                  <c:v>INDICATOR 1: (to be defined)</c:v>
                </c:pt>
                <c:pt idx="18">
                  <c:v>INDICATOR 2: (to be defined)</c:v>
                </c:pt>
                <c:pt idx="19">
                  <c:v>INDICATOR 3: (to be defined)</c:v>
                </c:pt>
              </c:strCache>
            </c:strRef>
          </c:cat>
          <c:val>
            <c:numRef>
              <c:f>(Summary!$F$206,Summary!$F$208:$F$210,Summary!$F$212:$F$215,Summary!$F$217:$F$221,Summary!$F$223:$F$226,Summary!$F$228:$F$230)</c:f>
              <c:numCache>
                <c:formatCode>General</c:formatCode>
                <c:ptCount val="20"/>
              </c:numCache>
            </c:numRef>
          </c:val>
          <c:extLst>
            <c:ext xmlns:c16="http://schemas.microsoft.com/office/drawing/2014/chart" uri="{C3380CC4-5D6E-409C-BE32-E72D297353CC}">
              <c16:uniqueId val="{00000004-7F29-42EF-A045-0C72FA830CA3}"/>
            </c:ext>
          </c:extLst>
        </c:ser>
        <c:dLbls>
          <c:showLegendKey val="0"/>
          <c:showVal val="0"/>
          <c:showCatName val="0"/>
          <c:showSerName val="0"/>
          <c:showPercent val="0"/>
          <c:showBubbleSize val="0"/>
        </c:dLbls>
        <c:gapWidth val="150"/>
        <c:overlap val="100"/>
        <c:axId val="1080633152"/>
        <c:axId val="1080633512"/>
      </c:barChart>
      <c:catAx>
        <c:axId val="10806331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0633512"/>
        <c:crosses val="autoZero"/>
        <c:auto val="1"/>
        <c:lblAlgn val="ctr"/>
        <c:lblOffset val="100"/>
        <c:noMultiLvlLbl val="0"/>
      </c:catAx>
      <c:valAx>
        <c:axId val="108063351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06331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BE" sz="1800" b="0" i="0" baseline="0">
                <a:effectLst/>
              </a:rPr>
              <a:t>Module 1 - Detailed results</a:t>
            </a:r>
            <a:endParaRPr lang="fr-BE">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5121958774476203"/>
          <c:y val="0.14908373227980981"/>
          <c:w val="0.16104708796528339"/>
          <c:h val="0.82064451317406384"/>
        </c:manualLayout>
      </c:layout>
      <c:barChart>
        <c:barDir val="bar"/>
        <c:grouping val="percentStacked"/>
        <c:varyColors val="0"/>
        <c:ser>
          <c:idx val="0"/>
          <c:order val="0"/>
          <c:spPr>
            <a:solidFill>
              <a:srgbClr val="339966"/>
            </a:solidFill>
            <a:ln>
              <a:noFill/>
            </a:ln>
            <a:effectLst/>
          </c:spPr>
          <c:invertIfNegative val="0"/>
          <c:cat>
            <c:strRef>
              <c:f>(Summary!$A$5,Summary!$A$7:$A$9,Summary!$A$11:$A$13,Summary!$A$15:$A$18,Summary!$A$20:$A$25,Summary!$A$27:$A$28)</c:f>
              <c:strCache>
                <c:ptCount val="19"/>
                <c:pt idx="0">
                  <c:v>THEME 1: Country strategy for statistics</c:v>
                </c:pt>
                <c:pt idx="1">
                  <c:v>Q1: Statistical development as part of the national development policy</c:v>
                </c:pt>
                <c:pt idx="2">
                  <c:v>Q2: Status of the design and implementation of the NSDS or other type of statistical strategy/plan</c:v>
                </c:pt>
                <c:pt idx="3">
                  <c:v>THEME  2: Organisation of the NSS</c:v>
                </c:pt>
                <c:pt idx="4">
                  <c:v>Q1: The Statistical Law/Statistics Act and main principles for official statistics</c:v>
                </c:pt>
                <c:pt idx="5">
                  <c:v>Q2: Organisation and coordination of the NSS</c:v>
                </c:pt>
                <c:pt idx="6">
                  <c:v>THEME  3: Adequacy of resources</c:v>
                </c:pt>
                <c:pt idx="7">
                  <c:v>Q1: Personnel </c:v>
                </c:pt>
                <c:pt idx="8">
                  <c:v>Q2: Equipment</c:v>
                </c:pt>
                <c:pt idx="9">
                  <c:v>Q3: Financing</c:v>
                </c:pt>
                <c:pt idx="10">
                  <c:v>THEME  4: Determinants of the data quality</c:v>
                </c:pt>
                <c:pt idx="11">
                  <c:v>Q1: Quality commitment</c:v>
                </c:pt>
                <c:pt idx="12">
                  <c:v>Q2: Impartiality</c:v>
                </c:pt>
                <c:pt idx="13">
                  <c:v>Q3: Objectivity </c:v>
                </c:pt>
                <c:pt idx="14">
                  <c:v>Q4: Sound methodology </c:v>
                </c:pt>
                <c:pt idx="15">
                  <c:v>Q5: Accuracy and timeliness</c:v>
                </c:pt>
                <c:pt idx="16">
                  <c:v>THEME  5: Relations with users </c:v>
                </c:pt>
                <c:pt idx="17">
                  <c:v>Q1: Relevance</c:v>
                </c:pt>
                <c:pt idx="18">
                  <c:v>Q2: Accessibility</c:v>
                </c:pt>
              </c:strCache>
            </c:strRef>
          </c:cat>
          <c:val>
            <c:numRef>
              <c:f>(Summary!$B$5,Summary!$B$7:$B$9,Summary!$B$11:$B$13,Summary!$B$15:$B$18,Summary!$B$20:$B$25,Summary!$B$27:$B$28)</c:f>
              <c:numCache>
                <c:formatCode>General</c:formatCode>
                <c:ptCount val="19"/>
                <c:pt idx="1">
                  <c:v>0</c:v>
                </c:pt>
                <c:pt idx="2">
                  <c:v>0</c:v>
                </c:pt>
                <c:pt idx="4">
                  <c:v>0</c:v>
                </c:pt>
                <c:pt idx="5">
                  <c:v>0</c:v>
                </c:pt>
                <c:pt idx="7">
                  <c:v>0</c:v>
                </c:pt>
                <c:pt idx="8">
                  <c:v>0</c:v>
                </c:pt>
                <c:pt idx="9">
                  <c:v>0</c:v>
                </c:pt>
                <c:pt idx="11">
                  <c:v>0</c:v>
                </c:pt>
                <c:pt idx="12">
                  <c:v>0</c:v>
                </c:pt>
                <c:pt idx="13">
                  <c:v>0</c:v>
                </c:pt>
                <c:pt idx="14">
                  <c:v>0</c:v>
                </c:pt>
                <c:pt idx="15">
                  <c:v>0</c:v>
                </c:pt>
                <c:pt idx="17">
                  <c:v>0</c:v>
                </c:pt>
                <c:pt idx="18">
                  <c:v>0</c:v>
                </c:pt>
              </c:numCache>
            </c:numRef>
          </c:val>
          <c:extLst>
            <c:ext xmlns:c16="http://schemas.microsoft.com/office/drawing/2014/chart" uri="{C3380CC4-5D6E-409C-BE32-E72D297353CC}">
              <c16:uniqueId val="{00000008-1107-4D5F-9E67-C9D43BC739CA}"/>
            </c:ext>
          </c:extLst>
        </c:ser>
        <c:ser>
          <c:idx val="1"/>
          <c:order val="1"/>
          <c:spPr>
            <a:solidFill>
              <a:srgbClr val="FFCC00"/>
            </a:solidFill>
            <a:ln>
              <a:noFill/>
            </a:ln>
            <a:effectLst/>
          </c:spPr>
          <c:invertIfNegative val="0"/>
          <c:cat>
            <c:strRef>
              <c:f>(Summary!$A$5,Summary!$A$7:$A$9,Summary!$A$11:$A$13,Summary!$A$15:$A$18,Summary!$A$20:$A$25,Summary!$A$27:$A$28)</c:f>
              <c:strCache>
                <c:ptCount val="19"/>
                <c:pt idx="0">
                  <c:v>THEME 1: Country strategy for statistics</c:v>
                </c:pt>
                <c:pt idx="1">
                  <c:v>Q1: Statistical development as part of the national development policy</c:v>
                </c:pt>
                <c:pt idx="2">
                  <c:v>Q2: Status of the design and implementation of the NSDS or other type of statistical strategy/plan</c:v>
                </c:pt>
                <c:pt idx="3">
                  <c:v>THEME  2: Organisation of the NSS</c:v>
                </c:pt>
                <c:pt idx="4">
                  <c:v>Q1: The Statistical Law/Statistics Act and main principles for official statistics</c:v>
                </c:pt>
                <c:pt idx="5">
                  <c:v>Q2: Organisation and coordination of the NSS</c:v>
                </c:pt>
                <c:pt idx="6">
                  <c:v>THEME  3: Adequacy of resources</c:v>
                </c:pt>
                <c:pt idx="7">
                  <c:v>Q1: Personnel </c:v>
                </c:pt>
                <c:pt idx="8">
                  <c:v>Q2: Equipment</c:v>
                </c:pt>
                <c:pt idx="9">
                  <c:v>Q3: Financing</c:v>
                </c:pt>
                <c:pt idx="10">
                  <c:v>THEME  4: Determinants of the data quality</c:v>
                </c:pt>
                <c:pt idx="11">
                  <c:v>Q1: Quality commitment</c:v>
                </c:pt>
                <c:pt idx="12">
                  <c:v>Q2: Impartiality</c:v>
                </c:pt>
                <c:pt idx="13">
                  <c:v>Q3: Objectivity </c:v>
                </c:pt>
                <c:pt idx="14">
                  <c:v>Q4: Sound methodology </c:v>
                </c:pt>
                <c:pt idx="15">
                  <c:v>Q5: Accuracy and timeliness</c:v>
                </c:pt>
                <c:pt idx="16">
                  <c:v>THEME  5: Relations with users </c:v>
                </c:pt>
                <c:pt idx="17">
                  <c:v>Q1: Relevance</c:v>
                </c:pt>
                <c:pt idx="18">
                  <c:v>Q2: Accessibility</c:v>
                </c:pt>
              </c:strCache>
            </c:strRef>
          </c:cat>
          <c:val>
            <c:numRef>
              <c:f>(Summary!$C$5,Summary!$C$7:$C$9,Summary!$C$11:$C$13,Summary!$C$15:$C$18,Summary!$C$20:$C$25,Summary!$C$27:$C$28)</c:f>
              <c:numCache>
                <c:formatCode>General</c:formatCode>
                <c:ptCount val="19"/>
                <c:pt idx="1">
                  <c:v>0</c:v>
                </c:pt>
                <c:pt idx="2">
                  <c:v>0</c:v>
                </c:pt>
                <c:pt idx="4">
                  <c:v>0</c:v>
                </c:pt>
                <c:pt idx="5">
                  <c:v>0</c:v>
                </c:pt>
                <c:pt idx="7">
                  <c:v>0</c:v>
                </c:pt>
                <c:pt idx="8">
                  <c:v>0</c:v>
                </c:pt>
                <c:pt idx="9">
                  <c:v>0</c:v>
                </c:pt>
                <c:pt idx="11">
                  <c:v>0</c:v>
                </c:pt>
                <c:pt idx="12">
                  <c:v>0</c:v>
                </c:pt>
                <c:pt idx="13">
                  <c:v>0</c:v>
                </c:pt>
                <c:pt idx="14">
                  <c:v>0</c:v>
                </c:pt>
                <c:pt idx="15">
                  <c:v>0</c:v>
                </c:pt>
                <c:pt idx="17">
                  <c:v>0</c:v>
                </c:pt>
                <c:pt idx="18">
                  <c:v>0</c:v>
                </c:pt>
              </c:numCache>
            </c:numRef>
          </c:val>
          <c:extLst>
            <c:ext xmlns:c16="http://schemas.microsoft.com/office/drawing/2014/chart" uri="{C3380CC4-5D6E-409C-BE32-E72D297353CC}">
              <c16:uniqueId val="{00000009-1107-4D5F-9E67-C9D43BC739CA}"/>
            </c:ext>
          </c:extLst>
        </c:ser>
        <c:ser>
          <c:idx val="2"/>
          <c:order val="2"/>
          <c:spPr>
            <a:solidFill>
              <a:srgbClr val="FF0000"/>
            </a:solidFill>
            <a:ln>
              <a:noFill/>
            </a:ln>
            <a:effectLst/>
          </c:spPr>
          <c:invertIfNegative val="0"/>
          <c:cat>
            <c:strRef>
              <c:f>(Summary!$A$5,Summary!$A$7:$A$9,Summary!$A$11:$A$13,Summary!$A$15:$A$18,Summary!$A$20:$A$25,Summary!$A$27:$A$28)</c:f>
              <c:strCache>
                <c:ptCount val="19"/>
                <c:pt idx="0">
                  <c:v>THEME 1: Country strategy for statistics</c:v>
                </c:pt>
                <c:pt idx="1">
                  <c:v>Q1: Statistical development as part of the national development policy</c:v>
                </c:pt>
                <c:pt idx="2">
                  <c:v>Q2: Status of the design and implementation of the NSDS or other type of statistical strategy/plan</c:v>
                </c:pt>
                <c:pt idx="3">
                  <c:v>THEME  2: Organisation of the NSS</c:v>
                </c:pt>
                <c:pt idx="4">
                  <c:v>Q1: The Statistical Law/Statistics Act and main principles for official statistics</c:v>
                </c:pt>
                <c:pt idx="5">
                  <c:v>Q2: Organisation and coordination of the NSS</c:v>
                </c:pt>
                <c:pt idx="6">
                  <c:v>THEME  3: Adequacy of resources</c:v>
                </c:pt>
                <c:pt idx="7">
                  <c:v>Q1: Personnel </c:v>
                </c:pt>
                <c:pt idx="8">
                  <c:v>Q2: Equipment</c:v>
                </c:pt>
                <c:pt idx="9">
                  <c:v>Q3: Financing</c:v>
                </c:pt>
                <c:pt idx="10">
                  <c:v>THEME  4: Determinants of the data quality</c:v>
                </c:pt>
                <c:pt idx="11">
                  <c:v>Q1: Quality commitment</c:v>
                </c:pt>
                <c:pt idx="12">
                  <c:v>Q2: Impartiality</c:v>
                </c:pt>
                <c:pt idx="13">
                  <c:v>Q3: Objectivity </c:v>
                </c:pt>
                <c:pt idx="14">
                  <c:v>Q4: Sound methodology </c:v>
                </c:pt>
                <c:pt idx="15">
                  <c:v>Q5: Accuracy and timeliness</c:v>
                </c:pt>
                <c:pt idx="16">
                  <c:v>THEME  5: Relations with users </c:v>
                </c:pt>
                <c:pt idx="17">
                  <c:v>Q1: Relevance</c:v>
                </c:pt>
                <c:pt idx="18">
                  <c:v>Q2: Accessibility</c:v>
                </c:pt>
              </c:strCache>
            </c:strRef>
          </c:cat>
          <c:val>
            <c:numRef>
              <c:f>(Summary!$D$5,Summary!$D$7:$D$9,Summary!$D$11:$D$13,Summary!$D$15:$D$18,Summary!$D$20:$D$25,Summary!$D$27:$D$28)</c:f>
              <c:numCache>
                <c:formatCode>General</c:formatCode>
                <c:ptCount val="19"/>
                <c:pt idx="1">
                  <c:v>0</c:v>
                </c:pt>
                <c:pt idx="2">
                  <c:v>0</c:v>
                </c:pt>
                <c:pt idx="4">
                  <c:v>0</c:v>
                </c:pt>
                <c:pt idx="5">
                  <c:v>0</c:v>
                </c:pt>
                <c:pt idx="7">
                  <c:v>0</c:v>
                </c:pt>
                <c:pt idx="8">
                  <c:v>0</c:v>
                </c:pt>
                <c:pt idx="9">
                  <c:v>0</c:v>
                </c:pt>
                <c:pt idx="11">
                  <c:v>0</c:v>
                </c:pt>
                <c:pt idx="12">
                  <c:v>0</c:v>
                </c:pt>
                <c:pt idx="13">
                  <c:v>0</c:v>
                </c:pt>
                <c:pt idx="14">
                  <c:v>0</c:v>
                </c:pt>
                <c:pt idx="15">
                  <c:v>0</c:v>
                </c:pt>
                <c:pt idx="17">
                  <c:v>0</c:v>
                </c:pt>
                <c:pt idx="18">
                  <c:v>0</c:v>
                </c:pt>
              </c:numCache>
            </c:numRef>
          </c:val>
          <c:extLst>
            <c:ext xmlns:c16="http://schemas.microsoft.com/office/drawing/2014/chart" uri="{C3380CC4-5D6E-409C-BE32-E72D297353CC}">
              <c16:uniqueId val="{0000000A-1107-4D5F-9E67-C9D43BC739CA}"/>
            </c:ext>
          </c:extLst>
        </c:ser>
        <c:ser>
          <c:idx val="3"/>
          <c:order val="3"/>
          <c:spPr>
            <a:solidFill>
              <a:srgbClr val="C0C0C0"/>
            </a:solidFill>
            <a:ln>
              <a:noFill/>
            </a:ln>
            <a:effectLst/>
          </c:spPr>
          <c:invertIfNegative val="0"/>
          <c:cat>
            <c:strRef>
              <c:f>(Summary!$A$5,Summary!$A$7:$A$9,Summary!$A$11:$A$13,Summary!$A$15:$A$18,Summary!$A$20:$A$25,Summary!$A$27:$A$28)</c:f>
              <c:strCache>
                <c:ptCount val="19"/>
                <c:pt idx="0">
                  <c:v>THEME 1: Country strategy for statistics</c:v>
                </c:pt>
                <c:pt idx="1">
                  <c:v>Q1: Statistical development as part of the national development policy</c:v>
                </c:pt>
                <c:pt idx="2">
                  <c:v>Q2: Status of the design and implementation of the NSDS or other type of statistical strategy/plan</c:v>
                </c:pt>
                <c:pt idx="3">
                  <c:v>THEME  2: Organisation of the NSS</c:v>
                </c:pt>
                <c:pt idx="4">
                  <c:v>Q1: The Statistical Law/Statistics Act and main principles for official statistics</c:v>
                </c:pt>
                <c:pt idx="5">
                  <c:v>Q2: Organisation and coordination of the NSS</c:v>
                </c:pt>
                <c:pt idx="6">
                  <c:v>THEME  3: Adequacy of resources</c:v>
                </c:pt>
                <c:pt idx="7">
                  <c:v>Q1: Personnel </c:v>
                </c:pt>
                <c:pt idx="8">
                  <c:v>Q2: Equipment</c:v>
                </c:pt>
                <c:pt idx="9">
                  <c:v>Q3: Financing</c:v>
                </c:pt>
                <c:pt idx="10">
                  <c:v>THEME  4: Determinants of the data quality</c:v>
                </c:pt>
                <c:pt idx="11">
                  <c:v>Q1: Quality commitment</c:v>
                </c:pt>
                <c:pt idx="12">
                  <c:v>Q2: Impartiality</c:v>
                </c:pt>
                <c:pt idx="13">
                  <c:v>Q3: Objectivity </c:v>
                </c:pt>
                <c:pt idx="14">
                  <c:v>Q4: Sound methodology </c:v>
                </c:pt>
                <c:pt idx="15">
                  <c:v>Q5: Accuracy and timeliness</c:v>
                </c:pt>
                <c:pt idx="16">
                  <c:v>THEME  5: Relations with users </c:v>
                </c:pt>
                <c:pt idx="17">
                  <c:v>Q1: Relevance</c:v>
                </c:pt>
                <c:pt idx="18">
                  <c:v>Q2: Accessibility</c:v>
                </c:pt>
              </c:strCache>
            </c:strRef>
          </c:cat>
          <c:val>
            <c:numRef>
              <c:f>(Summary!$E$5,Summary!$E$7:$E$9,Summary!$E$11:$E$13,Summary!$E$15:$E$18,Summary!$E$20:$E$25,Summary!$E$27:$E$28)</c:f>
              <c:numCache>
                <c:formatCode>General</c:formatCode>
                <c:ptCount val="19"/>
                <c:pt idx="1">
                  <c:v>4</c:v>
                </c:pt>
                <c:pt idx="2">
                  <c:v>5</c:v>
                </c:pt>
                <c:pt idx="4">
                  <c:v>6</c:v>
                </c:pt>
                <c:pt idx="5">
                  <c:v>8</c:v>
                </c:pt>
                <c:pt idx="7">
                  <c:v>4</c:v>
                </c:pt>
                <c:pt idx="8">
                  <c:v>3</c:v>
                </c:pt>
                <c:pt idx="9">
                  <c:v>4</c:v>
                </c:pt>
                <c:pt idx="11">
                  <c:v>6</c:v>
                </c:pt>
                <c:pt idx="12">
                  <c:v>4</c:v>
                </c:pt>
                <c:pt idx="13">
                  <c:v>3</c:v>
                </c:pt>
                <c:pt idx="14">
                  <c:v>4</c:v>
                </c:pt>
                <c:pt idx="15">
                  <c:v>2</c:v>
                </c:pt>
                <c:pt idx="17">
                  <c:v>2</c:v>
                </c:pt>
                <c:pt idx="18">
                  <c:v>5</c:v>
                </c:pt>
              </c:numCache>
            </c:numRef>
          </c:val>
          <c:extLst>
            <c:ext xmlns:c16="http://schemas.microsoft.com/office/drawing/2014/chart" uri="{C3380CC4-5D6E-409C-BE32-E72D297353CC}">
              <c16:uniqueId val="{0000000B-1107-4D5F-9E67-C9D43BC739CA}"/>
            </c:ext>
          </c:extLst>
        </c:ser>
        <c:dLbls>
          <c:showLegendKey val="0"/>
          <c:showVal val="0"/>
          <c:showCatName val="0"/>
          <c:showSerName val="0"/>
          <c:showPercent val="0"/>
          <c:showBubbleSize val="0"/>
        </c:dLbls>
        <c:gapWidth val="150"/>
        <c:overlap val="100"/>
        <c:axId val="1080633152"/>
        <c:axId val="1080633512"/>
      </c:barChart>
      <c:catAx>
        <c:axId val="10806331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0633512"/>
        <c:crosses val="autoZero"/>
        <c:auto val="1"/>
        <c:lblAlgn val="ctr"/>
        <c:lblOffset val="100"/>
        <c:noMultiLvlLbl val="0"/>
      </c:catAx>
      <c:valAx>
        <c:axId val="108063351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06331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Summary!$C$233</c:f>
          <c:strCache>
            <c:ptCount val="1"/>
            <c:pt idx="0">
              <c:v>Module 2 - Sector 8 - Detailed results</c:v>
            </c:pt>
          </c:strCache>
        </c:strRef>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51159775231831162"/>
          <c:y val="0.13691185476815398"/>
          <c:w val="0.16349281891546238"/>
          <c:h val="0.83253258967629051"/>
        </c:manualLayout>
      </c:layout>
      <c:barChart>
        <c:barDir val="bar"/>
        <c:grouping val="percentStacked"/>
        <c:varyColors val="0"/>
        <c:ser>
          <c:idx val="0"/>
          <c:order val="0"/>
          <c:spPr>
            <a:solidFill>
              <a:srgbClr val="339966"/>
            </a:solidFill>
            <a:ln>
              <a:noFill/>
            </a:ln>
            <a:effectLst/>
          </c:spPr>
          <c:invertIfNegative val="0"/>
          <c:cat>
            <c:strRef>
              <c:f>(Summary!$A$235,Summary!$A$237:$A$239,Summary!$A$241:$A$244,Summary!$A$246:$A$250,Summary!$A$252:$A$255,Summary!$A$257:$A$259)</c:f>
              <c:strCache>
                <c:ptCount val="20"/>
                <c:pt idx="0">
                  <c:v>THEME  1: Legal, institutional and strategic framework at the level of the sector (both the NSI and the sector Ministry) </c:v>
                </c:pt>
                <c:pt idx="1">
                  <c:v>Q1: Legal and institutional framework supporting the production of the sector statistics </c:v>
                </c:pt>
                <c:pt idx="2">
                  <c:v>Q2: Integration and coherence with the strategic framework (NSDS, Strategy and Policy documents)</c:v>
                </c:pt>
                <c:pt idx="3">
                  <c:v>THEME  2: Adequacy of resources at sector level (both the NSI and the sector Ministry) </c:v>
                </c:pt>
                <c:pt idx="4">
                  <c:v>Q1: Personnel </c:v>
                </c:pt>
                <c:pt idx="5">
                  <c:v>Q2: Equipment and infrastructure</c:v>
                </c:pt>
                <c:pt idx="6">
                  <c:v>Q3: Financing</c:v>
                </c:pt>
                <c:pt idx="7">
                  <c:v>THEME  3: Determinants of the data quality at sector level </c:v>
                </c:pt>
                <c:pt idx="8">
                  <c:v>Q1: Quality committment</c:v>
                </c:pt>
                <c:pt idx="9">
                  <c:v>Q2 : Impartiality and objectivity</c:v>
                </c:pt>
                <c:pt idx="10">
                  <c:v>Q3: Methodology and appropriate statistical procedures</c:v>
                </c:pt>
                <c:pt idx="11">
                  <c:v>Q4:  Accuracy and reliability</c:v>
                </c:pt>
                <c:pt idx="12">
                  <c:v>THEME  4: Relations with users at the sector level </c:v>
                </c:pt>
                <c:pt idx="13">
                  <c:v>Q1:  Relevance</c:v>
                </c:pt>
                <c:pt idx="14">
                  <c:v>Q2: Accessibility</c:v>
                </c:pt>
                <c:pt idx="15">
                  <c:v>Q3: Serviceability</c:v>
                </c:pt>
                <c:pt idx="16">
                  <c:v>Part 2. Quality assessment – at the level of Indicators</c:v>
                </c:pt>
                <c:pt idx="17">
                  <c:v>INDICATOR 1: (to be defined)</c:v>
                </c:pt>
                <c:pt idx="18">
                  <c:v>INDICATOR 2: (to be defined)</c:v>
                </c:pt>
                <c:pt idx="19">
                  <c:v>INDICATOR 3: (to be defined)</c:v>
                </c:pt>
              </c:strCache>
            </c:strRef>
          </c:cat>
          <c:val>
            <c:numRef>
              <c:f>(Summary!$B$235,Summary!$B$237:$B$239,Summary!$B$241:$B$244,Summary!$B$246:$B$250,Summary!$B$252:$B$255,Summary!$B$257:$B$259)</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0-0C5D-43D7-A577-D6C997B9E1C1}"/>
            </c:ext>
          </c:extLst>
        </c:ser>
        <c:ser>
          <c:idx val="1"/>
          <c:order val="1"/>
          <c:spPr>
            <a:solidFill>
              <a:srgbClr val="FFCC00"/>
            </a:solidFill>
            <a:ln>
              <a:noFill/>
            </a:ln>
            <a:effectLst/>
          </c:spPr>
          <c:invertIfNegative val="0"/>
          <c:cat>
            <c:strRef>
              <c:f>(Summary!$A$235,Summary!$A$237:$A$239,Summary!$A$241:$A$244,Summary!$A$246:$A$250,Summary!$A$252:$A$255,Summary!$A$257:$A$259)</c:f>
              <c:strCache>
                <c:ptCount val="20"/>
                <c:pt idx="0">
                  <c:v>THEME  1: Legal, institutional and strategic framework at the level of the sector (both the NSI and the sector Ministry) </c:v>
                </c:pt>
                <c:pt idx="1">
                  <c:v>Q1: Legal and institutional framework supporting the production of the sector statistics </c:v>
                </c:pt>
                <c:pt idx="2">
                  <c:v>Q2: Integration and coherence with the strategic framework (NSDS, Strategy and Policy documents)</c:v>
                </c:pt>
                <c:pt idx="3">
                  <c:v>THEME  2: Adequacy of resources at sector level (both the NSI and the sector Ministry) </c:v>
                </c:pt>
                <c:pt idx="4">
                  <c:v>Q1: Personnel </c:v>
                </c:pt>
                <c:pt idx="5">
                  <c:v>Q2: Equipment and infrastructure</c:v>
                </c:pt>
                <c:pt idx="6">
                  <c:v>Q3: Financing</c:v>
                </c:pt>
                <c:pt idx="7">
                  <c:v>THEME  3: Determinants of the data quality at sector level </c:v>
                </c:pt>
                <c:pt idx="8">
                  <c:v>Q1: Quality committment</c:v>
                </c:pt>
                <c:pt idx="9">
                  <c:v>Q2 : Impartiality and objectivity</c:v>
                </c:pt>
                <c:pt idx="10">
                  <c:v>Q3: Methodology and appropriate statistical procedures</c:v>
                </c:pt>
                <c:pt idx="11">
                  <c:v>Q4:  Accuracy and reliability</c:v>
                </c:pt>
                <c:pt idx="12">
                  <c:v>THEME  4: Relations with users at the sector level </c:v>
                </c:pt>
                <c:pt idx="13">
                  <c:v>Q1:  Relevance</c:v>
                </c:pt>
                <c:pt idx="14">
                  <c:v>Q2: Accessibility</c:v>
                </c:pt>
                <c:pt idx="15">
                  <c:v>Q3: Serviceability</c:v>
                </c:pt>
                <c:pt idx="16">
                  <c:v>Part 2. Quality assessment – at the level of Indicators</c:v>
                </c:pt>
                <c:pt idx="17">
                  <c:v>INDICATOR 1: (to be defined)</c:v>
                </c:pt>
                <c:pt idx="18">
                  <c:v>INDICATOR 2: (to be defined)</c:v>
                </c:pt>
                <c:pt idx="19">
                  <c:v>INDICATOR 3: (to be defined)</c:v>
                </c:pt>
              </c:strCache>
            </c:strRef>
          </c:cat>
          <c:val>
            <c:numRef>
              <c:f>(Summary!$C$235,Summary!$C$237:$C$239,Summary!$C$241:$C$244,Summary!$C$246:$C$250,Summary!$C$252:$C$255,Summary!$C$257:$C$259)</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1-0C5D-43D7-A577-D6C997B9E1C1}"/>
            </c:ext>
          </c:extLst>
        </c:ser>
        <c:ser>
          <c:idx val="2"/>
          <c:order val="2"/>
          <c:spPr>
            <a:solidFill>
              <a:srgbClr val="FF0000"/>
            </a:solidFill>
            <a:ln>
              <a:noFill/>
            </a:ln>
            <a:effectLst/>
          </c:spPr>
          <c:invertIfNegative val="0"/>
          <c:cat>
            <c:strRef>
              <c:f>(Summary!$A$235,Summary!$A$237:$A$239,Summary!$A$241:$A$244,Summary!$A$246:$A$250,Summary!$A$252:$A$255,Summary!$A$257:$A$259)</c:f>
              <c:strCache>
                <c:ptCount val="20"/>
                <c:pt idx="0">
                  <c:v>THEME  1: Legal, institutional and strategic framework at the level of the sector (both the NSI and the sector Ministry) </c:v>
                </c:pt>
                <c:pt idx="1">
                  <c:v>Q1: Legal and institutional framework supporting the production of the sector statistics </c:v>
                </c:pt>
                <c:pt idx="2">
                  <c:v>Q2: Integration and coherence with the strategic framework (NSDS, Strategy and Policy documents)</c:v>
                </c:pt>
                <c:pt idx="3">
                  <c:v>THEME  2: Adequacy of resources at sector level (both the NSI and the sector Ministry) </c:v>
                </c:pt>
                <c:pt idx="4">
                  <c:v>Q1: Personnel </c:v>
                </c:pt>
                <c:pt idx="5">
                  <c:v>Q2: Equipment and infrastructure</c:v>
                </c:pt>
                <c:pt idx="6">
                  <c:v>Q3: Financing</c:v>
                </c:pt>
                <c:pt idx="7">
                  <c:v>THEME  3: Determinants of the data quality at sector level </c:v>
                </c:pt>
                <c:pt idx="8">
                  <c:v>Q1: Quality committment</c:v>
                </c:pt>
                <c:pt idx="9">
                  <c:v>Q2 : Impartiality and objectivity</c:v>
                </c:pt>
                <c:pt idx="10">
                  <c:v>Q3: Methodology and appropriate statistical procedures</c:v>
                </c:pt>
                <c:pt idx="11">
                  <c:v>Q4:  Accuracy and reliability</c:v>
                </c:pt>
                <c:pt idx="12">
                  <c:v>THEME  4: Relations with users at the sector level </c:v>
                </c:pt>
                <c:pt idx="13">
                  <c:v>Q1:  Relevance</c:v>
                </c:pt>
                <c:pt idx="14">
                  <c:v>Q2: Accessibility</c:v>
                </c:pt>
                <c:pt idx="15">
                  <c:v>Q3: Serviceability</c:v>
                </c:pt>
                <c:pt idx="16">
                  <c:v>Part 2. Quality assessment – at the level of Indicators</c:v>
                </c:pt>
                <c:pt idx="17">
                  <c:v>INDICATOR 1: (to be defined)</c:v>
                </c:pt>
                <c:pt idx="18">
                  <c:v>INDICATOR 2: (to be defined)</c:v>
                </c:pt>
                <c:pt idx="19">
                  <c:v>INDICATOR 3: (to be defined)</c:v>
                </c:pt>
              </c:strCache>
            </c:strRef>
          </c:cat>
          <c:val>
            <c:numRef>
              <c:f>(Summary!$D$235,Summary!$D$237:$D$239,Summary!$D$241:$D$244,Summary!$D$246:$D$250,Summary!$D$252:$D$255,Summary!$D$257:$D$259)</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2-0C5D-43D7-A577-D6C997B9E1C1}"/>
            </c:ext>
          </c:extLst>
        </c:ser>
        <c:ser>
          <c:idx val="3"/>
          <c:order val="3"/>
          <c:spPr>
            <a:solidFill>
              <a:srgbClr val="C0C0C0"/>
            </a:solidFill>
            <a:ln>
              <a:noFill/>
            </a:ln>
            <a:effectLst/>
          </c:spPr>
          <c:invertIfNegative val="0"/>
          <c:cat>
            <c:strRef>
              <c:f>(Summary!$A$235,Summary!$A$237:$A$239,Summary!$A$241:$A$244,Summary!$A$246:$A$250,Summary!$A$252:$A$255,Summary!$A$257:$A$259)</c:f>
              <c:strCache>
                <c:ptCount val="20"/>
                <c:pt idx="0">
                  <c:v>THEME  1: Legal, institutional and strategic framework at the level of the sector (both the NSI and the sector Ministry) </c:v>
                </c:pt>
                <c:pt idx="1">
                  <c:v>Q1: Legal and institutional framework supporting the production of the sector statistics </c:v>
                </c:pt>
                <c:pt idx="2">
                  <c:v>Q2: Integration and coherence with the strategic framework (NSDS, Strategy and Policy documents)</c:v>
                </c:pt>
                <c:pt idx="3">
                  <c:v>THEME  2: Adequacy of resources at sector level (both the NSI and the sector Ministry) </c:v>
                </c:pt>
                <c:pt idx="4">
                  <c:v>Q1: Personnel </c:v>
                </c:pt>
                <c:pt idx="5">
                  <c:v>Q2: Equipment and infrastructure</c:v>
                </c:pt>
                <c:pt idx="6">
                  <c:v>Q3: Financing</c:v>
                </c:pt>
                <c:pt idx="7">
                  <c:v>THEME  3: Determinants of the data quality at sector level </c:v>
                </c:pt>
                <c:pt idx="8">
                  <c:v>Q1: Quality committment</c:v>
                </c:pt>
                <c:pt idx="9">
                  <c:v>Q2 : Impartiality and objectivity</c:v>
                </c:pt>
                <c:pt idx="10">
                  <c:v>Q3: Methodology and appropriate statistical procedures</c:v>
                </c:pt>
                <c:pt idx="11">
                  <c:v>Q4:  Accuracy and reliability</c:v>
                </c:pt>
                <c:pt idx="12">
                  <c:v>THEME  4: Relations with users at the sector level </c:v>
                </c:pt>
                <c:pt idx="13">
                  <c:v>Q1:  Relevance</c:v>
                </c:pt>
                <c:pt idx="14">
                  <c:v>Q2: Accessibility</c:v>
                </c:pt>
                <c:pt idx="15">
                  <c:v>Q3: Serviceability</c:v>
                </c:pt>
                <c:pt idx="16">
                  <c:v>Part 2. Quality assessment – at the level of Indicators</c:v>
                </c:pt>
                <c:pt idx="17">
                  <c:v>INDICATOR 1: (to be defined)</c:v>
                </c:pt>
                <c:pt idx="18">
                  <c:v>INDICATOR 2: (to be defined)</c:v>
                </c:pt>
                <c:pt idx="19">
                  <c:v>INDICATOR 3: (to be defined)</c:v>
                </c:pt>
              </c:strCache>
            </c:strRef>
          </c:cat>
          <c:val>
            <c:numRef>
              <c:f>(Summary!$E$235,Summary!$E$237:$E$239,Summary!$E$241:$E$244,Summary!$E$246:$E$250,Summary!$E$252:$E$255,Summary!$E$257:$E$259)</c:f>
              <c:numCache>
                <c:formatCode>General</c:formatCode>
                <c:ptCount val="20"/>
                <c:pt idx="1">
                  <c:v>4</c:v>
                </c:pt>
                <c:pt idx="2">
                  <c:v>4</c:v>
                </c:pt>
                <c:pt idx="4">
                  <c:v>2</c:v>
                </c:pt>
                <c:pt idx="5">
                  <c:v>2</c:v>
                </c:pt>
                <c:pt idx="6">
                  <c:v>2</c:v>
                </c:pt>
                <c:pt idx="8">
                  <c:v>3</c:v>
                </c:pt>
                <c:pt idx="9">
                  <c:v>4</c:v>
                </c:pt>
                <c:pt idx="10">
                  <c:v>4</c:v>
                </c:pt>
                <c:pt idx="11">
                  <c:v>6</c:v>
                </c:pt>
                <c:pt idx="13">
                  <c:v>3</c:v>
                </c:pt>
                <c:pt idx="14">
                  <c:v>2</c:v>
                </c:pt>
                <c:pt idx="15">
                  <c:v>2</c:v>
                </c:pt>
                <c:pt idx="17">
                  <c:v>7</c:v>
                </c:pt>
                <c:pt idx="18">
                  <c:v>7</c:v>
                </c:pt>
                <c:pt idx="19">
                  <c:v>7</c:v>
                </c:pt>
              </c:numCache>
            </c:numRef>
          </c:val>
          <c:extLst>
            <c:ext xmlns:c16="http://schemas.microsoft.com/office/drawing/2014/chart" uri="{C3380CC4-5D6E-409C-BE32-E72D297353CC}">
              <c16:uniqueId val="{00000003-0C5D-43D7-A577-D6C997B9E1C1}"/>
            </c:ext>
          </c:extLst>
        </c:ser>
        <c:ser>
          <c:idx val="4"/>
          <c:order val="4"/>
          <c:spPr>
            <a:solidFill>
              <a:schemeClr val="accent5"/>
            </a:solidFill>
            <a:ln>
              <a:noFill/>
            </a:ln>
            <a:effectLst/>
          </c:spPr>
          <c:invertIfNegative val="0"/>
          <c:cat>
            <c:strRef>
              <c:f>(Summary!$A$235,Summary!$A$237:$A$239,Summary!$A$241:$A$244,Summary!$A$246:$A$250,Summary!$A$252:$A$255,Summary!$A$257:$A$259)</c:f>
              <c:strCache>
                <c:ptCount val="20"/>
                <c:pt idx="0">
                  <c:v>THEME  1: Legal, institutional and strategic framework at the level of the sector (both the NSI and the sector Ministry) </c:v>
                </c:pt>
                <c:pt idx="1">
                  <c:v>Q1: Legal and institutional framework supporting the production of the sector statistics </c:v>
                </c:pt>
                <c:pt idx="2">
                  <c:v>Q2: Integration and coherence with the strategic framework (NSDS, Strategy and Policy documents)</c:v>
                </c:pt>
                <c:pt idx="3">
                  <c:v>THEME  2: Adequacy of resources at sector level (both the NSI and the sector Ministry) </c:v>
                </c:pt>
                <c:pt idx="4">
                  <c:v>Q1: Personnel </c:v>
                </c:pt>
                <c:pt idx="5">
                  <c:v>Q2: Equipment and infrastructure</c:v>
                </c:pt>
                <c:pt idx="6">
                  <c:v>Q3: Financing</c:v>
                </c:pt>
                <c:pt idx="7">
                  <c:v>THEME  3: Determinants of the data quality at sector level </c:v>
                </c:pt>
                <c:pt idx="8">
                  <c:v>Q1: Quality committment</c:v>
                </c:pt>
                <c:pt idx="9">
                  <c:v>Q2 : Impartiality and objectivity</c:v>
                </c:pt>
                <c:pt idx="10">
                  <c:v>Q3: Methodology and appropriate statistical procedures</c:v>
                </c:pt>
                <c:pt idx="11">
                  <c:v>Q4:  Accuracy and reliability</c:v>
                </c:pt>
                <c:pt idx="12">
                  <c:v>THEME  4: Relations with users at the sector level </c:v>
                </c:pt>
                <c:pt idx="13">
                  <c:v>Q1:  Relevance</c:v>
                </c:pt>
                <c:pt idx="14">
                  <c:v>Q2: Accessibility</c:v>
                </c:pt>
                <c:pt idx="15">
                  <c:v>Q3: Serviceability</c:v>
                </c:pt>
                <c:pt idx="16">
                  <c:v>Part 2. Quality assessment – at the level of Indicators</c:v>
                </c:pt>
                <c:pt idx="17">
                  <c:v>INDICATOR 1: (to be defined)</c:v>
                </c:pt>
                <c:pt idx="18">
                  <c:v>INDICATOR 2: (to be defined)</c:v>
                </c:pt>
                <c:pt idx="19">
                  <c:v>INDICATOR 3: (to be defined)</c:v>
                </c:pt>
              </c:strCache>
            </c:strRef>
          </c:cat>
          <c:val>
            <c:numRef>
              <c:f>(Summary!$F$235,Summary!$F$237:$F$239,Summary!$F$241:$F$244,Summary!$F$246:$F$250,Summary!$F$252:$F$255,Summary!$F$257:$F$259)</c:f>
              <c:numCache>
                <c:formatCode>General</c:formatCode>
                <c:ptCount val="20"/>
              </c:numCache>
            </c:numRef>
          </c:val>
          <c:extLst>
            <c:ext xmlns:c16="http://schemas.microsoft.com/office/drawing/2014/chart" uri="{C3380CC4-5D6E-409C-BE32-E72D297353CC}">
              <c16:uniqueId val="{00000004-0C5D-43D7-A577-D6C997B9E1C1}"/>
            </c:ext>
          </c:extLst>
        </c:ser>
        <c:dLbls>
          <c:showLegendKey val="0"/>
          <c:showVal val="0"/>
          <c:showCatName val="0"/>
          <c:showSerName val="0"/>
          <c:showPercent val="0"/>
          <c:showBubbleSize val="0"/>
        </c:dLbls>
        <c:gapWidth val="150"/>
        <c:overlap val="100"/>
        <c:axId val="1080633152"/>
        <c:axId val="1080633512"/>
      </c:barChart>
      <c:catAx>
        <c:axId val="10806331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0633512"/>
        <c:crosses val="autoZero"/>
        <c:auto val="1"/>
        <c:lblAlgn val="ctr"/>
        <c:lblOffset val="100"/>
        <c:noMultiLvlLbl val="0"/>
      </c:catAx>
      <c:valAx>
        <c:axId val="108063351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06331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Summary!$C$262</c:f>
          <c:strCache>
            <c:ptCount val="1"/>
            <c:pt idx="0">
              <c:v>Module 2 - Sector 9 - Detailed results</c:v>
            </c:pt>
          </c:strCache>
        </c:strRef>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51159775231831162"/>
          <c:y val="0.13691185476815398"/>
          <c:w val="0.16462468082830903"/>
          <c:h val="0.83253258967629051"/>
        </c:manualLayout>
      </c:layout>
      <c:barChart>
        <c:barDir val="bar"/>
        <c:grouping val="percentStacked"/>
        <c:varyColors val="0"/>
        <c:ser>
          <c:idx val="0"/>
          <c:order val="0"/>
          <c:spPr>
            <a:solidFill>
              <a:srgbClr val="339966"/>
            </a:solidFill>
            <a:ln>
              <a:noFill/>
            </a:ln>
            <a:effectLst/>
          </c:spPr>
          <c:invertIfNegative val="0"/>
          <c:cat>
            <c:strRef>
              <c:f>(Summary!$A$264,Summary!$A$266:$A$268,Summary!$A$270:$A$273,Summary!$A$275:$A$279,Summary!$A$281:$A$284,Summary!$A$286:$A$288)</c:f>
              <c:strCache>
                <c:ptCount val="20"/>
                <c:pt idx="0">
                  <c:v>THEME  1: Legal, institutional and strategic framework at the level of the sector (both the NSI and the sector Ministry) </c:v>
                </c:pt>
                <c:pt idx="1">
                  <c:v>Q1: Legal and institutional framework supporting the production of the sector statistics </c:v>
                </c:pt>
                <c:pt idx="2">
                  <c:v>Q2: Integration and coherence with the strategic framework (NSDS, Strategy and Policy documents)</c:v>
                </c:pt>
                <c:pt idx="3">
                  <c:v>THEME  2: Adequacy of resources at sector level (both the NSI and the sector Ministry) </c:v>
                </c:pt>
                <c:pt idx="4">
                  <c:v>Q1: Personnel </c:v>
                </c:pt>
                <c:pt idx="5">
                  <c:v>Q2: Equipment and infrastructure</c:v>
                </c:pt>
                <c:pt idx="6">
                  <c:v>Q3: Financing</c:v>
                </c:pt>
                <c:pt idx="7">
                  <c:v>THEME  3: Determinants of the data quality at sector level </c:v>
                </c:pt>
                <c:pt idx="8">
                  <c:v>Q1: Quality committment</c:v>
                </c:pt>
                <c:pt idx="9">
                  <c:v>Q2 : Impartiality and objectivity</c:v>
                </c:pt>
                <c:pt idx="10">
                  <c:v>Q3: Methodology and appropriate statistical procedures</c:v>
                </c:pt>
                <c:pt idx="11">
                  <c:v>Q4:  Accuracy and reliability</c:v>
                </c:pt>
                <c:pt idx="12">
                  <c:v>THEME  4: Relations with users at the sector level </c:v>
                </c:pt>
                <c:pt idx="13">
                  <c:v>Q1:  Relevance</c:v>
                </c:pt>
                <c:pt idx="14">
                  <c:v>Q2: Accessibility</c:v>
                </c:pt>
                <c:pt idx="15">
                  <c:v>Q3: Serviceability</c:v>
                </c:pt>
                <c:pt idx="16">
                  <c:v>Part 2. Quality assessment – at the level of Indicators</c:v>
                </c:pt>
                <c:pt idx="17">
                  <c:v>INDICATOR 1: (to be defined)</c:v>
                </c:pt>
                <c:pt idx="18">
                  <c:v>INDICATOR 2: (to be defined)</c:v>
                </c:pt>
                <c:pt idx="19">
                  <c:v>INDICATOR 3: (to be defined)</c:v>
                </c:pt>
              </c:strCache>
            </c:strRef>
          </c:cat>
          <c:val>
            <c:numRef>
              <c:f>(Summary!$B$264,Summary!$B$266:$B$268,Summary!$B$270:$B$273,Summary!$B$275:$B$279,Summary!$B$281:$B$284,Summary!$B$286:$B$288)</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0-EFCE-4428-B9E0-F9B9E6C4EA30}"/>
            </c:ext>
          </c:extLst>
        </c:ser>
        <c:ser>
          <c:idx val="1"/>
          <c:order val="1"/>
          <c:spPr>
            <a:solidFill>
              <a:srgbClr val="FFC000"/>
            </a:solidFill>
            <a:ln>
              <a:noFill/>
            </a:ln>
            <a:effectLst/>
          </c:spPr>
          <c:invertIfNegative val="0"/>
          <c:cat>
            <c:strRef>
              <c:f>(Summary!$A$264,Summary!$A$266:$A$268,Summary!$A$270:$A$273,Summary!$A$275:$A$279,Summary!$A$281:$A$284,Summary!$A$286:$A$288)</c:f>
              <c:strCache>
                <c:ptCount val="20"/>
                <c:pt idx="0">
                  <c:v>THEME  1: Legal, institutional and strategic framework at the level of the sector (both the NSI and the sector Ministry) </c:v>
                </c:pt>
                <c:pt idx="1">
                  <c:v>Q1: Legal and institutional framework supporting the production of the sector statistics </c:v>
                </c:pt>
                <c:pt idx="2">
                  <c:v>Q2: Integration and coherence with the strategic framework (NSDS, Strategy and Policy documents)</c:v>
                </c:pt>
                <c:pt idx="3">
                  <c:v>THEME  2: Adequacy of resources at sector level (both the NSI and the sector Ministry) </c:v>
                </c:pt>
                <c:pt idx="4">
                  <c:v>Q1: Personnel </c:v>
                </c:pt>
                <c:pt idx="5">
                  <c:v>Q2: Equipment and infrastructure</c:v>
                </c:pt>
                <c:pt idx="6">
                  <c:v>Q3: Financing</c:v>
                </c:pt>
                <c:pt idx="7">
                  <c:v>THEME  3: Determinants of the data quality at sector level </c:v>
                </c:pt>
                <c:pt idx="8">
                  <c:v>Q1: Quality committment</c:v>
                </c:pt>
                <c:pt idx="9">
                  <c:v>Q2 : Impartiality and objectivity</c:v>
                </c:pt>
                <c:pt idx="10">
                  <c:v>Q3: Methodology and appropriate statistical procedures</c:v>
                </c:pt>
                <c:pt idx="11">
                  <c:v>Q4:  Accuracy and reliability</c:v>
                </c:pt>
                <c:pt idx="12">
                  <c:v>THEME  4: Relations with users at the sector level </c:v>
                </c:pt>
                <c:pt idx="13">
                  <c:v>Q1:  Relevance</c:v>
                </c:pt>
                <c:pt idx="14">
                  <c:v>Q2: Accessibility</c:v>
                </c:pt>
                <c:pt idx="15">
                  <c:v>Q3: Serviceability</c:v>
                </c:pt>
                <c:pt idx="16">
                  <c:v>Part 2. Quality assessment – at the level of Indicators</c:v>
                </c:pt>
                <c:pt idx="17">
                  <c:v>INDICATOR 1: (to be defined)</c:v>
                </c:pt>
                <c:pt idx="18">
                  <c:v>INDICATOR 2: (to be defined)</c:v>
                </c:pt>
                <c:pt idx="19">
                  <c:v>INDICATOR 3: (to be defined)</c:v>
                </c:pt>
              </c:strCache>
            </c:strRef>
          </c:cat>
          <c:val>
            <c:numRef>
              <c:f>(Summary!$C$264,Summary!$C$266:$C$268,Summary!$C$270:$C$273,Summary!$C$275:$C$279,Summary!$C$281:$C$284,Summary!$C$286:$C$288)</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1-EFCE-4428-B9E0-F9B9E6C4EA30}"/>
            </c:ext>
          </c:extLst>
        </c:ser>
        <c:ser>
          <c:idx val="2"/>
          <c:order val="2"/>
          <c:spPr>
            <a:solidFill>
              <a:srgbClr val="FF0000"/>
            </a:solidFill>
            <a:ln>
              <a:noFill/>
            </a:ln>
            <a:effectLst/>
          </c:spPr>
          <c:invertIfNegative val="0"/>
          <c:cat>
            <c:strRef>
              <c:f>(Summary!$A$264,Summary!$A$266:$A$268,Summary!$A$270:$A$273,Summary!$A$275:$A$279,Summary!$A$281:$A$284,Summary!$A$286:$A$288)</c:f>
              <c:strCache>
                <c:ptCount val="20"/>
                <c:pt idx="0">
                  <c:v>THEME  1: Legal, institutional and strategic framework at the level of the sector (both the NSI and the sector Ministry) </c:v>
                </c:pt>
                <c:pt idx="1">
                  <c:v>Q1: Legal and institutional framework supporting the production of the sector statistics </c:v>
                </c:pt>
                <c:pt idx="2">
                  <c:v>Q2: Integration and coherence with the strategic framework (NSDS, Strategy and Policy documents)</c:v>
                </c:pt>
                <c:pt idx="3">
                  <c:v>THEME  2: Adequacy of resources at sector level (both the NSI and the sector Ministry) </c:v>
                </c:pt>
                <c:pt idx="4">
                  <c:v>Q1: Personnel </c:v>
                </c:pt>
                <c:pt idx="5">
                  <c:v>Q2: Equipment and infrastructure</c:v>
                </c:pt>
                <c:pt idx="6">
                  <c:v>Q3: Financing</c:v>
                </c:pt>
                <c:pt idx="7">
                  <c:v>THEME  3: Determinants of the data quality at sector level </c:v>
                </c:pt>
                <c:pt idx="8">
                  <c:v>Q1: Quality committment</c:v>
                </c:pt>
                <c:pt idx="9">
                  <c:v>Q2 : Impartiality and objectivity</c:v>
                </c:pt>
                <c:pt idx="10">
                  <c:v>Q3: Methodology and appropriate statistical procedures</c:v>
                </c:pt>
                <c:pt idx="11">
                  <c:v>Q4:  Accuracy and reliability</c:v>
                </c:pt>
                <c:pt idx="12">
                  <c:v>THEME  4: Relations with users at the sector level </c:v>
                </c:pt>
                <c:pt idx="13">
                  <c:v>Q1:  Relevance</c:v>
                </c:pt>
                <c:pt idx="14">
                  <c:v>Q2: Accessibility</c:v>
                </c:pt>
                <c:pt idx="15">
                  <c:v>Q3: Serviceability</c:v>
                </c:pt>
                <c:pt idx="16">
                  <c:v>Part 2. Quality assessment – at the level of Indicators</c:v>
                </c:pt>
                <c:pt idx="17">
                  <c:v>INDICATOR 1: (to be defined)</c:v>
                </c:pt>
                <c:pt idx="18">
                  <c:v>INDICATOR 2: (to be defined)</c:v>
                </c:pt>
                <c:pt idx="19">
                  <c:v>INDICATOR 3: (to be defined)</c:v>
                </c:pt>
              </c:strCache>
            </c:strRef>
          </c:cat>
          <c:val>
            <c:numRef>
              <c:f>(Summary!$D$264,Summary!$D$266:$D$268,Summary!$D$270:$D$273,Summary!$D$275:$D$279,Summary!$D$281:$D$284,Summary!$D$286:$D$288)</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2-EFCE-4428-B9E0-F9B9E6C4EA30}"/>
            </c:ext>
          </c:extLst>
        </c:ser>
        <c:ser>
          <c:idx val="3"/>
          <c:order val="3"/>
          <c:spPr>
            <a:solidFill>
              <a:srgbClr val="C0C0C0"/>
            </a:solidFill>
            <a:ln>
              <a:noFill/>
            </a:ln>
            <a:effectLst/>
          </c:spPr>
          <c:invertIfNegative val="0"/>
          <c:cat>
            <c:strRef>
              <c:f>(Summary!$A$264,Summary!$A$266:$A$268,Summary!$A$270:$A$273,Summary!$A$275:$A$279,Summary!$A$281:$A$284,Summary!$A$286:$A$288)</c:f>
              <c:strCache>
                <c:ptCount val="20"/>
                <c:pt idx="0">
                  <c:v>THEME  1: Legal, institutional and strategic framework at the level of the sector (both the NSI and the sector Ministry) </c:v>
                </c:pt>
                <c:pt idx="1">
                  <c:v>Q1: Legal and institutional framework supporting the production of the sector statistics </c:v>
                </c:pt>
                <c:pt idx="2">
                  <c:v>Q2: Integration and coherence with the strategic framework (NSDS, Strategy and Policy documents)</c:v>
                </c:pt>
                <c:pt idx="3">
                  <c:v>THEME  2: Adequacy of resources at sector level (both the NSI and the sector Ministry) </c:v>
                </c:pt>
                <c:pt idx="4">
                  <c:v>Q1: Personnel </c:v>
                </c:pt>
                <c:pt idx="5">
                  <c:v>Q2: Equipment and infrastructure</c:v>
                </c:pt>
                <c:pt idx="6">
                  <c:v>Q3: Financing</c:v>
                </c:pt>
                <c:pt idx="7">
                  <c:v>THEME  3: Determinants of the data quality at sector level </c:v>
                </c:pt>
                <c:pt idx="8">
                  <c:v>Q1: Quality committment</c:v>
                </c:pt>
                <c:pt idx="9">
                  <c:v>Q2 : Impartiality and objectivity</c:v>
                </c:pt>
                <c:pt idx="10">
                  <c:v>Q3: Methodology and appropriate statistical procedures</c:v>
                </c:pt>
                <c:pt idx="11">
                  <c:v>Q4:  Accuracy and reliability</c:v>
                </c:pt>
                <c:pt idx="12">
                  <c:v>THEME  4: Relations with users at the sector level </c:v>
                </c:pt>
                <c:pt idx="13">
                  <c:v>Q1:  Relevance</c:v>
                </c:pt>
                <c:pt idx="14">
                  <c:v>Q2: Accessibility</c:v>
                </c:pt>
                <c:pt idx="15">
                  <c:v>Q3: Serviceability</c:v>
                </c:pt>
                <c:pt idx="16">
                  <c:v>Part 2. Quality assessment – at the level of Indicators</c:v>
                </c:pt>
                <c:pt idx="17">
                  <c:v>INDICATOR 1: (to be defined)</c:v>
                </c:pt>
                <c:pt idx="18">
                  <c:v>INDICATOR 2: (to be defined)</c:v>
                </c:pt>
                <c:pt idx="19">
                  <c:v>INDICATOR 3: (to be defined)</c:v>
                </c:pt>
              </c:strCache>
            </c:strRef>
          </c:cat>
          <c:val>
            <c:numRef>
              <c:f>(Summary!$E$264,Summary!$E$266:$E$268,Summary!$E$270:$E$273,Summary!$E$275:$E$279,Summary!$E$281:$E$284,Summary!$E$286:$E$288)</c:f>
              <c:numCache>
                <c:formatCode>General</c:formatCode>
                <c:ptCount val="20"/>
                <c:pt idx="1">
                  <c:v>4</c:v>
                </c:pt>
                <c:pt idx="2">
                  <c:v>4</c:v>
                </c:pt>
                <c:pt idx="4">
                  <c:v>2</c:v>
                </c:pt>
                <c:pt idx="5">
                  <c:v>2</c:v>
                </c:pt>
                <c:pt idx="6">
                  <c:v>2</c:v>
                </c:pt>
                <c:pt idx="8">
                  <c:v>3</c:v>
                </c:pt>
                <c:pt idx="9">
                  <c:v>4</c:v>
                </c:pt>
                <c:pt idx="10">
                  <c:v>4</c:v>
                </c:pt>
                <c:pt idx="11">
                  <c:v>6</c:v>
                </c:pt>
                <c:pt idx="13">
                  <c:v>3</c:v>
                </c:pt>
                <c:pt idx="14">
                  <c:v>2</c:v>
                </c:pt>
                <c:pt idx="15">
                  <c:v>2</c:v>
                </c:pt>
                <c:pt idx="17">
                  <c:v>7</c:v>
                </c:pt>
                <c:pt idx="18">
                  <c:v>7</c:v>
                </c:pt>
                <c:pt idx="19">
                  <c:v>7</c:v>
                </c:pt>
              </c:numCache>
            </c:numRef>
          </c:val>
          <c:extLst>
            <c:ext xmlns:c16="http://schemas.microsoft.com/office/drawing/2014/chart" uri="{C3380CC4-5D6E-409C-BE32-E72D297353CC}">
              <c16:uniqueId val="{00000003-EFCE-4428-B9E0-F9B9E6C4EA30}"/>
            </c:ext>
          </c:extLst>
        </c:ser>
        <c:ser>
          <c:idx val="4"/>
          <c:order val="4"/>
          <c:spPr>
            <a:solidFill>
              <a:schemeClr val="accent5"/>
            </a:solidFill>
            <a:ln>
              <a:noFill/>
            </a:ln>
            <a:effectLst/>
          </c:spPr>
          <c:invertIfNegative val="0"/>
          <c:cat>
            <c:strRef>
              <c:f>(Summary!$A$264,Summary!$A$266:$A$268,Summary!$A$270:$A$273,Summary!$A$275:$A$279,Summary!$A$281:$A$284,Summary!$A$286:$A$288)</c:f>
              <c:strCache>
                <c:ptCount val="20"/>
                <c:pt idx="0">
                  <c:v>THEME  1: Legal, institutional and strategic framework at the level of the sector (both the NSI and the sector Ministry) </c:v>
                </c:pt>
                <c:pt idx="1">
                  <c:v>Q1: Legal and institutional framework supporting the production of the sector statistics </c:v>
                </c:pt>
                <c:pt idx="2">
                  <c:v>Q2: Integration and coherence with the strategic framework (NSDS, Strategy and Policy documents)</c:v>
                </c:pt>
                <c:pt idx="3">
                  <c:v>THEME  2: Adequacy of resources at sector level (both the NSI and the sector Ministry) </c:v>
                </c:pt>
                <c:pt idx="4">
                  <c:v>Q1: Personnel </c:v>
                </c:pt>
                <c:pt idx="5">
                  <c:v>Q2: Equipment and infrastructure</c:v>
                </c:pt>
                <c:pt idx="6">
                  <c:v>Q3: Financing</c:v>
                </c:pt>
                <c:pt idx="7">
                  <c:v>THEME  3: Determinants of the data quality at sector level </c:v>
                </c:pt>
                <c:pt idx="8">
                  <c:v>Q1: Quality committment</c:v>
                </c:pt>
                <c:pt idx="9">
                  <c:v>Q2 : Impartiality and objectivity</c:v>
                </c:pt>
                <c:pt idx="10">
                  <c:v>Q3: Methodology and appropriate statistical procedures</c:v>
                </c:pt>
                <c:pt idx="11">
                  <c:v>Q4:  Accuracy and reliability</c:v>
                </c:pt>
                <c:pt idx="12">
                  <c:v>THEME  4: Relations with users at the sector level </c:v>
                </c:pt>
                <c:pt idx="13">
                  <c:v>Q1:  Relevance</c:v>
                </c:pt>
                <c:pt idx="14">
                  <c:v>Q2: Accessibility</c:v>
                </c:pt>
                <c:pt idx="15">
                  <c:v>Q3: Serviceability</c:v>
                </c:pt>
                <c:pt idx="16">
                  <c:v>Part 2. Quality assessment – at the level of Indicators</c:v>
                </c:pt>
                <c:pt idx="17">
                  <c:v>INDICATOR 1: (to be defined)</c:v>
                </c:pt>
                <c:pt idx="18">
                  <c:v>INDICATOR 2: (to be defined)</c:v>
                </c:pt>
                <c:pt idx="19">
                  <c:v>INDICATOR 3: (to be defined)</c:v>
                </c:pt>
              </c:strCache>
            </c:strRef>
          </c:cat>
          <c:val>
            <c:numRef>
              <c:f>(Summary!$F$264,Summary!$F$266:$F$268,Summary!$F$270:$F$273,Summary!$F$275:$F$279,Summary!$F$281:$F$284,Summary!$F$286:$F$288)</c:f>
              <c:numCache>
                <c:formatCode>General</c:formatCode>
                <c:ptCount val="20"/>
              </c:numCache>
            </c:numRef>
          </c:val>
          <c:extLst>
            <c:ext xmlns:c16="http://schemas.microsoft.com/office/drawing/2014/chart" uri="{C3380CC4-5D6E-409C-BE32-E72D297353CC}">
              <c16:uniqueId val="{00000004-EFCE-4428-B9E0-F9B9E6C4EA30}"/>
            </c:ext>
          </c:extLst>
        </c:ser>
        <c:dLbls>
          <c:showLegendKey val="0"/>
          <c:showVal val="0"/>
          <c:showCatName val="0"/>
          <c:showSerName val="0"/>
          <c:showPercent val="0"/>
          <c:showBubbleSize val="0"/>
        </c:dLbls>
        <c:gapWidth val="150"/>
        <c:overlap val="100"/>
        <c:axId val="1080633152"/>
        <c:axId val="1080633512"/>
      </c:barChart>
      <c:catAx>
        <c:axId val="10806331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0633512"/>
        <c:crosses val="autoZero"/>
        <c:auto val="1"/>
        <c:lblAlgn val="ctr"/>
        <c:lblOffset val="100"/>
        <c:noMultiLvlLbl val="0"/>
      </c:catAx>
      <c:valAx>
        <c:axId val="108063351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06331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Summary!$C$291</c:f>
          <c:strCache>
            <c:ptCount val="1"/>
            <c:pt idx="0">
              <c:v>Module 2 - Sector 10 - Detailed results</c:v>
            </c:pt>
          </c:strCache>
        </c:strRef>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51159775231831162"/>
          <c:y val="0.13691185476815398"/>
          <c:w val="0.16349281891546238"/>
          <c:h val="0.83253258967629051"/>
        </c:manualLayout>
      </c:layout>
      <c:barChart>
        <c:barDir val="bar"/>
        <c:grouping val="percentStacked"/>
        <c:varyColors val="0"/>
        <c:ser>
          <c:idx val="0"/>
          <c:order val="0"/>
          <c:spPr>
            <a:solidFill>
              <a:srgbClr val="339966"/>
            </a:solidFill>
            <a:ln>
              <a:noFill/>
            </a:ln>
            <a:effectLst/>
          </c:spPr>
          <c:invertIfNegative val="0"/>
          <c:cat>
            <c:strRef>
              <c:f>(Summary!$A$293,Summary!$A$295:$A$297,Summary!$A$299:$A$302,Summary!$A$304:$A$308,Summary!$A$310:$A$313,Summary!$A$315:$A$317)</c:f>
              <c:strCache>
                <c:ptCount val="20"/>
                <c:pt idx="0">
                  <c:v>THEME  1: Legal, institutional and strategic framework at the level of the sector (both the NSI and the sector Ministry) </c:v>
                </c:pt>
                <c:pt idx="1">
                  <c:v>Q1: Legal and institutional framework supporting the production of the sector statistics </c:v>
                </c:pt>
                <c:pt idx="2">
                  <c:v>Q2: Integration and coherence with the strategic framework (NSDS, Strategy and Policy documents)</c:v>
                </c:pt>
                <c:pt idx="3">
                  <c:v>THEME  2: Adequacy of resources at sector level (both the NSI and the sector Ministry) </c:v>
                </c:pt>
                <c:pt idx="4">
                  <c:v>Q1: Personnel </c:v>
                </c:pt>
                <c:pt idx="5">
                  <c:v>Q2: Equipment and infrastructure</c:v>
                </c:pt>
                <c:pt idx="6">
                  <c:v>Q3: Financing</c:v>
                </c:pt>
                <c:pt idx="7">
                  <c:v>THEME  3: Determinants of the data quality at sector level </c:v>
                </c:pt>
                <c:pt idx="8">
                  <c:v>Q1: Quality committment</c:v>
                </c:pt>
                <c:pt idx="9">
                  <c:v>Q2 : Impartiality and objectivity</c:v>
                </c:pt>
                <c:pt idx="10">
                  <c:v>Q3: Methodology and appropriate statistical procedures</c:v>
                </c:pt>
                <c:pt idx="11">
                  <c:v>Q4:  Accuracy and reliability</c:v>
                </c:pt>
                <c:pt idx="12">
                  <c:v>THEME  4: Relations with users at the sector level </c:v>
                </c:pt>
                <c:pt idx="13">
                  <c:v>Q1:  Relevance</c:v>
                </c:pt>
                <c:pt idx="14">
                  <c:v>Q2: Accessibility</c:v>
                </c:pt>
                <c:pt idx="15">
                  <c:v>Q3: Serviceability</c:v>
                </c:pt>
                <c:pt idx="16">
                  <c:v>Part 2. Quality assessment – at the level of Indicators</c:v>
                </c:pt>
                <c:pt idx="17">
                  <c:v>INDICATOR 1: (to be defined)</c:v>
                </c:pt>
                <c:pt idx="18">
                  <c:v>INDICATOR 2: (to be defined)</c:v>
                </c:pt>
                <c:pt idx="19">
                  <c:v>INDICATOR 3: (to be defined)</c:v>
                </c:pt>
              </c:strCache>
            </c:strRef>
          </c:cat>
          <c:val>
            <c:numRef>
              <c:f>(Summary!$B$293,Summary!$B$295:$B$297,Summary!$B$299:$B$302,Summary!$B$304:$B$308,Summary!$B$310:$B$313,Summary!$B$315:$B$317)</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0-5FDD-4135-9D89-B9B778B08F94}"/>
            </c:ext>
          </c:extLst>
        </c:ser>
        <c:ser>
          <c:idx val="1"/>
          <c:order val="1"/>
          <c:spPr>
            <a:solidFill>
              <a:srgbClr val="FFC000"/>
            </a:solidFill>
            <a:ln>
              <a:noFill/>
            </a:ln>
            <a:effectLst/>
          </c:spPr>
          <c:invertIfNegative val="0"/>
          <c:cat>
            <c:strRef>
              <c:f>(Summary!$A$293,Summary!$A$295:$A$297,Summary!$A$299:$A$302,Summary!$A$304:$A$308,Summary!$A$310:$A$313,Summary!$A$315:$A$317)</c:f>
              <c:strCache>
                <c:ptCount val="20"/>
                <c:pt idx="0">
                  <c:v>THEME  1: Legal, institutional and strategic framework at the level of the sector (both the NSI and the sector Ministry) </c:v>
                </c:pt>
                <c:pt idx="1">
                  <c:v>Q1: Legal and institutional framework supporting the production of the sector statistics </c:v>
                </c:pt>
                <c:pt idx="2">
                  <c:v>Q2: Integration and coherence with the strategic framework (NSDS, Strategy and Policy documents)</c:v>
                </c:pt>
                <c:pt idx="3">
                  <c:v>THEME  2: Adequacy of resources at sector level (both the NSI and the sector Ministry) </c:v>
                </c:pt>
                <c:pt idx="4">
                  <c:v>Q1: Personnel </c:v>
                </c:pt>
                <c:pt idx="5">
                  <c:v>Q2: Equipment and infrastructure</c:v>
                </c:pt>
                <c:pt idx="6">
                  <c:v>Q3: Financing</c:v>
                </c:pt>
                <c:pt idx="7">
                  <c:v>THEME  3: Determinants of the data quality at sector level </c:v>
                </c:pt>
                <c:pt idx="8">
                  <c:v>Q1: Quality committment</c:v>
                </c:pt>
                <c:pt idx="9">
                  <c:v>Q2 : Impartiality and objectivity</c:v>
                </c:pt>
                <c:pt idx="10">
                  <c:v>Q3: Methodology and appropriate statistical procedures</c:v>
                </c:pt>
                <c:pt idx="11">
                  <c:v>Q4:  Accuracy and reliability</c:v>
                </c:pt>
                <c:pt idx="12">
                  <c:v>THEME  4: Relations with users at the sector level </c:v>
                </c:pt>
                <c:pt idx="13">
                  <c:v>Q1:  Relevance</c:v>
                </c:pt>
                <c:pt idx="14">
                  <c:v>Q2: Accessibility</c:v>
                </c:pt>
                <c:pt idx="15">
                  <c:v>Q3: Serviceability</c:v>
                </c:pt>
                <c:pt idx="16">
                  <c:v>Part 2. Quality assessment – at the level of Indicators</c:v>
                </c:pt>
                <c:pt idx="17">
                  <c:v>INDICATOR 1: (to be defined)</c:v>
                </c:pt>
                <c:pt idx="18">
                  <c:v>INDICATOR 2: (to be defined)</c:v>
                </c:pt>
                <c:pt idx="19">
                  <c:v>INDICATOR 3: (to be defined)</c:v>
                </c:pt>
              </c:strCache>
            </c:strRef>
          </c:cat>
          <c:val>
            <c:numRef>
              <c:f>(Summary!$C$293,Summary!$C$295:$C$297,Summary!$C$299:$C$302,Summary!$C$304:$C$308,Summary!$C$310:$C$313,Summary!$C$315:$C$317)</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1-5FDD-4135-9D89-B9B778B08F94}"/>
            </c:ext>
          </c:extLst>
        </c:ser>
        <c:ser>
          <c:idx val="2"/>
          <c:order val="2"/>
          <c:spPr>
            <a:solidFill>
              <a:srgbClr val="FF0000"/>
            </a:solidFill>
            <a:ln>
              <a:noFill/>
            </a:ln>
            <a:effectLst/>
          </c:spPr>
          <c:invertIfNegative val="0"/>
          <c:cat>
            <c:strRef>
              <c:f>(Summary!$A$293,Summary!$A$295:$A$297,Summary!$A$299:$A$302,Summary!$A$304:$A$308,Summary!$A$310:$A$313,Summary!$A$315:$A$317)</c:f>
              <c:strCache>
                <c:ptCount val="20"/>
                <c:pt idx="0">
                  <c:v>THEME  1: Legal, institutional and strategic framework at the level of the sector (both the NSI and the sector Ministry) </c:v>
                </c:pt>
                <c:pt idx="1">
                  <c:v>Q1: Legal and institutional framework supporting the production of the sector statistics </c:v>
                </c:pt>
                <c:pt idx="2">
                  <c:v>Q2: Integration and coherence with the strategic framework (NSDS, Strategy and Policy documents)</c:v>
                </c:pt>
                <c:pt idx="3">
                  <c:v>THEME  2: Adequacy of resources at sector level (both the NSI and the sector Ministry) </c:v>
                </c:pt>
                <c:pt idx="4">
                  <c:v>Q1: Personnel </c:v>
                </c:pt>
                <c:pt idx="5">
                  <c:v>Q2: Equipment and infrastructure</c:v>
                </c:pt>
                <c:pt idx="6">
                  <c:v>Q3: Financing</c:v>
                </c:pt>
                <c:pt idx="7">
                  <c:v>THEME  3: Determinants of the data quality at sector level </c:v>
                </c:pt>
                <c:pt idx="8">
                  <c:v>Q1: Quality committment</c:v>
                </c:pt>
                <c:pt idx="9">
                  <c:v>Q2 : Impartiality and objectivity</c:v>
                </c:pt>
                <c:pt idx="10">
                  <c:v>Q3: Methodology and appropriate statistical procedures</c:v>
                </c:pt>
                <c:pt idx="11">
                  <c:v>Q4:  Accuracy and reliability</c:v>
                </c:pt>
                <c:pt idx="12">
                  <c:v>THEME  4: Relations with users at the sector level </c:v>
                </c:pt>
                <c:pt idx="13">
                  <c:v>Q1:  Relevance</c:v>
                </c:pt>
                <c:pt idx="14">
                  <c:v>Q2: Accessibility</c:v>
                </c:pt>
                <c:pt idx="15">
                  <c:v>Q3: Serviceability</c:v>
                </c:pt>
                <c:pt idx="16">
                  <c:v>Part 2. Quality assessment – at the level of Indicators</c:v>
                </c:pt>
                <c:pt idx="17">
                  <c:v>INDICATOR 1: (to be defined)</c:v>
                </c:pt>
                <c:pt idx="18">
                  <c:v>INDICATOR 2: (to be defined)</c:v>
                </c:pt>
                <c:pt idx="19">
                  <c:v>INDICATOR 3: (to be defined)</c:v>
                </c:pt>
              </c:strCache>
            </c:strRef>
          </c:cat>
          <c:val>
            <c:numRef>
              <c:f>(Summary!$D$293,Summary!$D$295:$D$297,Summary!$D$299:$D$302,Summary!$D$304:$D$308,Summary!$D$310:$D$313,Summary!$D$315:$D$317)</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2-5FDD-4135-9D89-B9B778B08F94}"/>
            </c:ext>
          </c:extLst>
        </c:ser>
        <c:ser>
          <c:idx val="3"/>
          <c:order val="3"/>
          <c:spPr>
            <a:solidFill>
              <a:srgbClr val="C0C0C0"/>
            </a:solidFill>
            <a:ln>
              <a:noFill/>
            </a:ln>
            <a:effectLst/>
          </c:spPr>
          <c:invertIfNegative val="0"/>
          <c:cat>
            <c:strRef>
              <c:f>(Summary!$A$293,Summary!$A$295:$A$297,Summary!$A$299:$A$302,Summary!$A$304:$A$308,Summary!$A$310:$A$313,Summary!$A$315:$A$317)</c:f>
              <c:strCache>
                <c:ptCount val="20"/>
                <c:pt idx="0">
                  <c:v>THEME  1: Legal, institutional and strategic framework at the level of the sector (both the NSI and the sector Ministry) </c:v>
                </c:pt>
                <c:pt idx="1">
                  <c:v>Q1: Legal and institutional framework supporting the production of the sector statistics </c:v>
                </c:pt>
                <c:pt idx="2">
                  <c:v>Q2: Integration and coherence with the strategic framework (NSDS, Strategy and Policy documents)</c:v>
                </c:pt>
                <c:pt idx="3">
                  <c:v>THEME  2: Adequacy of resources at sector level (both the NSI and the sector Ministry) </c:v>
                </c:pt>
                <c:pt idx="4">
                  <c:v>Q1: Personnel </c:v>
                </c:pt>
                <c:pt idx="5">
                  <c:v>Q2: Equipment and infrastructure</c:v>
                </c:pt>
                <c:pt idx="6">
                  <c:v>Q3: Financing</c:v>
                </c:pt>
                <c:pt idx="7">
                  <c:v>THEME  3: Determinants of the data quality at sector level </c:v>
                </c:pt>
                <c:pt idx="8">
                  <c:v>Q1: Quality committment</c:v>
                </c:pt>
                <c:pt idx="9">
                  <c:v>Q2 : Impartiality and objectivity</c:v>
                </c:pt>
                <c:pt idx="10">
                  <c:v>Q3: Methodology and appropriate statistical procedures</c:v>
                </c:pt>
                <c:pt idx="11">
                  <c:v>Q4:  Accuracy and reliability</c:v>
                </c:pt>
                <c:pt idx="12">
                  <c:v>THEME  4: Relations with users at the sector level </c:v>
                </c:pt>
                <c:pt idx="13">
                  <c:v>Q1:  Relevance</c:v>
                </c:pt>
                <c:pt idx="14">
                  <c:v>Q2: Accessibility</c:v>
                </c:pt>
                <c:pt idx="15">
                  <c:v>Q3: Serviceability</c:v>
                </c:pt>
                <c:pt idx="16">
                  <c:v>Part 2. Quality assessment – at the level of Indicators</c:v>
                </c:pt>
                <c:pt idx="17">
                  <c:v>INDICATOR 1: (to be defined)</c:v>
                </c:pt>
                <c:pt idx="18">
                  <c:v>INDICATOR 2: (to be defined)</c:v>
                </c:pt>
                <c:pt idx="19">
                  <c:v>INDICATOR 3: (to be defined)</c:v>
                </c:pt>
              </c:strCache>
            </c:strRef>
          </c:cat>
          <c:val>
            <c:numRef>
              <c:f>(Summary!$E$293,Summary!$E$295:$E$297,Summary!$E$299:$E$302,Summary!$E$304:$E$308,Summary!$E$310:$E$313,Summary!$E$315:$E$317)</c:f>
              <c:numCache>
                <c:formatCode>General</c:formatCode>
                <c:ptCount val="20"/>
                <c:pt idx="1">
                  <c:v>4</c:v>
                </c:pt>
                <c:pt idx="2">
                  <c:v>4</c:v>
                </c:pt>
                <c:pt idx="4">
                  <c:v>2</c:v>
                </c:pt>
                <c:pt idx="5">
                  <c:v>2</c:v>
                </c:pt>
                <c:pt idx="6">
                  <c:v>2</c:v>
                </c:pt>
                <c:pt idx="8">
                  <c:v>3</c:v>
                </c:pt>
                <c:pt idx="9">
                  <c:v>4</c:v>
                </c:pt>
                <c:pt idx="10">
                  <c:v>4</c:v>
                </c:pt>
                <c:pt idx="11">
                  <c:v>6</c:v>
                </c:pt>
                <c:pt idx="13">
                  <c:v>3</c:v>
                </c:pt>
                <c:pt idx="14">
                  <c:v>2</c:v>
                </c:pt>
                <c:pt idx="15">
                  <c:v>2</c:v>
                </c:pt>
                <c:pt idx="17">
                  <c:v>7</c:v>
                </c:pt>
                <c:pt idx="18">
                  <c:v>7</c:v>
                </c:pt>
                <c:pt idx="19">
                  <c:v>7</c:v>
                </c:pt>
              </c:numCache>
            </c:numRef>
          </c:val>
          <c:extLst>
            <c:ext xmlns:c16="http://schemas.microsoft.com/office/drawing/2014/chart" uri="{C3380CC4-5D6E-409C-BE32-E72D297353CC}">
              <c16:uniqueId val="{00000003-5FDD-4135-9D89-B9B778B08F94}"/>
            </c:ext>
          </c:extLst>
        </c:ser>
        <c:dLbls>
          <c:showLegendKey val="0"/>
          <c:showVal val="0"/>
          <c:showCatName val="0"/>
          <c:showSerName val="0"/>
          <c:showPercent val="0"/>
          <c:showBubbleSize val="0"/>
        </c:dLbls>
        <c:gapWidth val="150"/>
        <c:overlap val="100"/>
        <c:axId val="1080633152"/>
        <c:axId val="1080633512"/>
      </c:barChart>
      <c:catAx>
        <c:axId val="10806331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0633512"/>
        <c:crosses val="autoZero"/>
        <c:auto val="1"/>
        <c:lblAlgn val="ctr"/>
        <c:lblOffset val="100"/>
        <c:noMultiLvlLbl val="0"/>
      </c:catAx>
      <c:valAx>
        <c:axId val="108063351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06331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Summary!$B$30</c:f>
          <c:strCache>
            <c:ptCount val="1"/>
            <c:pt idx="0">
              <c:v>Module 2 - Sector 1 - Global results</c:v>
            </c:pt>
          </c:strCache>
        </c:strRef>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spPr>
            <a:solidFill>
              <a:srgbClr val="339966"/>
            </a:solidFill>
            <a:ln>
              <a:noFill/>
            </a:ln>
            <a:effectLst/>
          </c:spPr>
          <c:invertIfNegative val="0"/>
          <c:dPt>
            <c:idx val="1"/>
            <c:invertIfNegative val="0"/>
            <c:bubble3D val="0"/>
            <c:spPr>
              <a:solidFill>
                <a:srgbClr val="339966"/>
              </a:solidFill>
              <a:ln>
                <a:noFill/>
              </a:ln>
              <a:effectLst/>
            </c:spPr>
            <c:extLst>
              <c:ext xmlns:c16="http://schemas.microsoft.com/office/drawing/2014/chart" uri="{C3380CC4-5D6E-409C-BE32-E72D297353CC}">
                <c16:uniqueId val="{00000001-87CC-4C7C-9DCE-A1E3F8CD8A36}"/>
              </c:ext>
            </c:extLst>
          </c:dPt>
          <c:cat>
            <c:strRef>
              <c:f>(Summary!$A$33,Summary!$A$37,Summary!$A$42,Summary!$A$48,Summary!$A$53)</c:f>
              <c:strCache>
                <c:ptCount val="5"/>
                <c:pt idx="0">
                  <c:v>Theme 1: Legal, institutional and strategic framework at the level of the sector (both the NSI and the sector Ministry) </c:v>
                </c:pt>
                <c:pt idx="1">
                  <c:v>Theme 2: Adequacy of resources at sector level (both the NSI and the sector Ministry) </c:v>
                </c:pt>
                <c:pt idx="2">
                  <c:v>Theme 3: Determinants of the data quality at sector level </c:v>
                </c:pt>
                <c:pt idx="3">
                  <c:v>Theme 4: Relations with users at the sector level </c:v>
                </c:pt>
                <c:pt idx="4">
                  <c:v>Part 2. Quality assessment – at the level of Indicators</c:v>
                </c:pt>
              </c:strCache>
            </c:strRef>
          </c:cat>
          <c:val>
            <c:numRef>
              <c:f>(Summary!$B$33,Summary!$B$37,Summary!$B$42,Summary!$B$48,Summary!$B$53)</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EB65-402C-B718-D1764102BD9F}"/>
            </c:ext>
          </c:extLst>
        </c:ser>
        <c:ser>
          <c:idx val="1"/>
          <c:order val="1"/>
          <c:spPr>
            <a:solidFill>
              <a:srgbClr val="FFCC00"/>
            </a:solidFill>
            <a:ln>
              <a:noFill/>
            </a:ln>
            <a:effectLst/>
          </c:spPr>
          <c:invertIfNegative val="0"/>
          <c:dPt>
            <c:idx val="1"/>
            <c:invertIfNegative val="0"/>
            <c:bubble3D val="0"/>
            <c:spPr>
              <a:solidFill>
                <a:srgbClr val="FFCC00"/>
              </a:solidFill>
              <a:ln>
                <a:noFill/>
              </a:ln>
              <a:effectLst/>
            </c:spPr>
            <c:extLst>
              <c:ext xmlns:c16="http://schemas.microsoft.com/office/drawing/2014/chart" uri="{C3380CC4-5D6E-409C-BE32-E72D297353CC}">
                <c16:uniqueId val="{00000003-87CC-4C7C-9DCE-A1E3F8CD8A36}"/>
              </c:ext>
            </c:extLst>
          </c:dPt>
          <c:cat>
            <c:strRef>
              <c:f>(Summary!$A$33,Summary!$A$37,Summary!$A$42,Summary!$A$48,Summary!$A$53)</c:f>
              <c:strCache>
                <c:ptCount val="5"/>
                <c:pt idx="0">
                  <c:v>Theme 1: Legal, institutional and strategic framework at the level of the sector (both the NSI and the sector Ministry) </c:v>
                </c:pt>
                <c:pt idx="1">
                  <c:v>Theme 2: Adequacy of resources at sector level (both the NSI and the sector Ministry) </c:v>
                </c:pt>
                <c:pt idx="2">
                  <c:v>Theme 3: Determinants of the data quality at sector level </c:v>
                </c:pt>
                <c:pt idx="3">
                  <c:v>Theme 4: Relations with users at the sector level </c:v>
                </c:pt>
                <c:pt idx="4">
                  <c:v>Part 2. Quality assessment – at the level of Indicators</c:v>
                </c:pt>
              </c:strCache>
            </c:strRef>
          </c:cat>
          <c:val>
            <c:numRef>
              <c:f>(Summary!$C$33,Summary!$C$37,Summary!$C$42,Summary!$C$48,Summary!$C$53)</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EB65-402C-B718-D1764102BD9F}"/>
            </c:ext>
          </c:extLst>
        </c:ser>
        <c:ser>
          <c:idx val="2"/>
          <c:order val="2"/>
          <c:spPr>
            <a:solidFill>
              <a:srgbClr val="FF0000"/>
            </a:solidFill>
            <a:ln>
              <a:noFill/>
            </a:ln>
            <a:effectLst/>
          </c:spPr>
          <c:invertIfNegative val="0"/>
          <c:dPt>
            <c:idx val="1"/>
            <c:invertIfNegative val="0"/>
            <c:bubble3D val="0"/>
            <c:spPr>
              <a:solidFill>
                <a:srgbClr val="FF0000"/>
              </a:solidFill>
              <a:ln>
                <a:noFill/>
              </a:ln>
              <a:effectLst/>
            </c:spPr>
            <c:extLst>
              <c:ext xmlns:c16="http://schemas.microsoft.com/office/drawing/2014/chart" uri="{C3380CC4-5D6E-409C-BE32-E72D297353CC}">
                <c16:uniqueId val="{00000005-87CC-4C7C-9DCE-A1E3F8CD8A36}"/>
              </c:ext>
            </c:extLst>
          </c:dPt>
          <c:cat>
            <c:strRef>
              <c:f>(Summary!$A$33,Summary!$A$37,Summary!$A$42,Summary!$A$48,Summary!$A$53)</c:f>
              <c:strCache>
                <c:ptCount val="5"/>
                <c:pt idx="0">
                  <c:v>Theme 1: Legal, institutional and strategic framework at the level of the sector (both the NSI and the sector Ministry) </c:v>
                </c:pt>
                <c:pt idx="1">
                  <c:v>Theme 2: Adequacy of resources at sector level (both the NSI and the sector Ministry) </c:v>
                </c:pt>
                <c:pt idx="2">
                  <c:v>Theme 3: Determinants of the data quality at sector level </c:v>
                </c:pt>
                <c:pt idx="3">
                  <c:v>Theme 4: Relations with users at the sector level </c:v>
                </c:pt>
                <c:pt idx="4">
                  <c:v>Part 2. Quality assessment – at the level of Indicators</c:v>
                </c:pt>
              </c:strCache>
            </c:strRef>
          </c:cat>
          <c:val>
            <c:numRef>
              <c:f>(Summary!$D$33,Summary!$D$37,Summary!$D$42,Summary!$D$48,Summary!$D$53)</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EB65-402C-B718-D1764102BD9F}"/>
            </c:ext>
          </c:extLst>
        </c:ser>
        <c:ser>
          <c:idx val="3"/>
          <c:order val="3"/>
          <c:spPr>
            <a:solidFill>
              <a:srgbClr val="C0C0C0"/>
            </a:solidFill>
            <a:ln>
              <a:noFill/>
            </a:ln>
            <a:effectLst/>
          </c:spPr>
          <c:invertIfNegative val="0"/>
          <c:dPt>
            <c:idx val="1"/>
            <c:invertIfNegative val="0"/>
            <c:bubble3D val="0"/>
            <c:spPr>
              <a:solidFill>
                <a:srgbClr val="C0C0C0"/>
              </a:solidFill>
              <a:ln>
                <a:noFill/>
              </a:ln>
              <a:effectLst/>
            </c:spPr>
            <c:extLst>
              <c:ext xmlns:c16="http://schemas.microsoft.com/office/drawing/2014/chart" uri="{C3380CC4-5D6E-409C-BE32-E72D297353CC}">
                <c16:uniqueId val="{00000007-87CC-4C7C-9DCE-A1E3F8CD8A36}"/>
              </c:ext>
            </c:extLst>
          </c:dPt>
          <c:cat>
            <c:strRef>
              <c:f>(Summary!$A$33,Summary!$A$37,Summary!$A$42,Summary!$A$48,Summary!$A$53)</c:f>
              <c:strCache>
                <c:ptCount val="5"/>
                <c:pt idx="0">
                  <c:v>Theme 1: Legal, institutional and strategic framework at the level of the sector (both the NSI and the sector Ministry) </c:v>
                </c:pt>
                <c:pt idx="1">
                  <c:v>Theme 2: Adequacy of resources at sector level (both the NSI and the sector Ministry) </c:v>
                </c:pt>
                <c:pt idx="2">
                  <c:v>Theme 3: Determinants of the data quality at sector level </c:v>
                </c:pt>
                <c:pt idx="3">
                  <c:v>Theme 4: Relations with users at the sector level </c:v>
                </c:pt>
                <c:pt idx="4">
                  <c:v>Part 2. Quality assessment – at the level of Indicators</c:v>
                </c:pt>
              </c:strCache>
            </c:strRef>
          </c:cat>
          <c:val>
            <c:numRef>
              <c:f>(Summary!$E$33,Summary!$E$37,Summary!$E$42,Summary!$E$48,Summary!$E$53)</c:f>
              <c:numCache>
                <c:formatCode>General</c:formatCode>
                <c:ptCount val="5"/>
                <c:pt idx="0">
                  <c:v>8</c:v>
                </c:pt>
                <c:pt idx="1">
                  <c:v>6</c:v>
                </c:pt>
                <c:pt idx="2">
                  <c:v>17</c:v>
                </c:pt>
                <c:pt idx="3">
                  <c:v>7</c:v>
                </c:pt>
                <c:pt idx="4">
                  <c:v>21</c:v>
                </c:pt>
              </c:numCache>
            </c:numRef>
          </c:val>
          <c:extLst>
            <c:ext xmlns:c16="http://schemas.microsoft.com/office/drawing/2014/chart" uri="{C3380CC4-5D6E-409C-BE32-E72D297353CC}">
              <c16:uniqueId val="{00000003-EB65-402C-B718-D1764102BD9F}"/>
            </c:ext>
          </c:extLst>
        </c:ser>
        <c:dLbls>
          <c:showLegendKey val="0"/>
          <c:showVal val="0"/>
          <c:showCatName val="0"/>
          <c:showSerName val="0"/>
          <c:showPercent val="0"/>
          <c:showBubbleSize val="0"/>
        </c:dLbls>
        <c:gapWidth val="150"/>
        <c:overlap val="100"/>
        <c:axId val="1074374648"/>
        <c:axId val="1074377168"/>
      </c:barChart>
      <c:catAx>
        <c:axId val="107437464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74377168"/>
        <c:crosses val="autoZero"/>
        <c:auto val="0"/>
        <c:lblAlgn val="ctr"/>
        <c:lblOffset val="100"/>
        <c:noMultiLvlLbl val="0"/>
      </c:catAx>
      <c:valAx>
        <c:axId val="107437716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743746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Summary!$C$30</c:f>
          <c:strCache>
            <c:ptCount val="1"/>
            <c:pt idx="0">
              <c:v>Module 2 - Sector 1 - Detailed results</c:v>
            </c:pt>
          </c:strCache>
        </c:strRef>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51159775231831162"/>
          <c:y val="0.13691185476815398"/>
          <c:w val="0.16349281891546238"/>
          <c:h val="0.83253258967629051"/>
        </c:manualLayout>
      </c:layout>
      <c:barChart>
        <c:barDir val="bar"/>
        <c:grouping val="percentStacked"/>
        <c:varyColors val="0"/>
        <c:ser>
          <c:idx val="0"/>
          <c:order val="0"/>
          <c:spPr>
            <a:solidFill>
              <a:srgbClr val="339966"/>
            </a:solidFill>
            <a:ln>
              <a:noFill/>
            </a:ln>
            <a:effectLst/>
          </c:spPr>
          <c:invertIfNegative val="0"/>
          <c:cat>
            <c:strRef>
              <c:f>(Summary!$A$32,Summary!$A$34:$A$36,Summary!$A$38:$A$41,Summary!$A$43:$A$47,Summary!$A$49:$A$52,Summary!$A$54:$A$56)</c:f>
              <c:strCache>
                <c:ptCount val="20"/>
                <c:pt idx="0">
                  <c:v>THEME  1: Legal, institutional and strategic framework at the level of the sector (both the NSI and the sector Ministry) </c:v>
                </c:pt>
                <c:pt idx="1">
                  <c:v>Q1: Legal and institutional framework supporting the production of the sector statistics </c:v>
                </c:pt>
                <c:pt idx="2">
                  <c:v>Q2: Integration and coherence with the strategic framework (NSDS, Strategy and Policy documents)</c:v>
                </c:pt>
                <c:pt idx="3">
                  <c:v>THEME  2: Adequacy of resources at sector level (both the NSI and the sector Ministry) </c:v>
                </c:pt>
                <c:pt idx="4">
                  <c:v>Q1: Personnel </c:v>
                </c:pt>
                <c:pt idx="5">
                  <c:v>Q2: Equipment and infrastructure</c:v>
                </c:pt>
                <c:pt idx="6">
                  <c:v>Q3: Financing</c:v>
                </c:pt>
                <c:pt idx="7">
                  <c:v>THEME  3: Determinants of the data quality at sector level </c:v>
                </c:pt>
                <c:pt idx="8">
                  <c:v>Q1: Quality committment</c:v>
                </c:pt>
                <c:pt idx="9">
                  <c:v>Q2 : Impartiality and objectivity</c:v>
                </c:pt>
                <c:pt idx="10">
                  <c:v>Q3: Methodology and appropriate statistical procedures</c:v>
                </c:pt>
                <c:pt idx="11">
                  <c:v>Q4:  Accuracy and reliability</c:v>
                </c:pt>
                <c:pt idx="12">
                  <c:v>THEME  4: Relations with users at the sector level </c:v>
                </c:pt>
                <c:pt idx="13">
                  <c:v>Q1:  Relevance</c:v>
                </c:pt>
                <c:pt idx="14">
                  <c:v>Q2: Accessibility</c:v>
                </c:pt>
                <c:pt idx="15">
                  <c:v>Q3: Serviceability</c:v>
                </c:pt>
                <c:pt idx="16">
                  <c:v>Part 2. Quality assessment – at the level of Indicators</c:v>
                </c:pt>
                <c:pt idx="17">
                  <c:v>INDICATOR 1: (to be defined)</c:v>
                </c:pt>
                <c:pt idx="18">
                  <c:v>INDICATOR 2: (to be defined)</c:v>
                </c:pt>
                <c:pt idx="19">
                  <c:v>INDICATOR 3: (to be defined)</c:v>
                </c:pt>
              </c:strCache>
            </c:strRef>
          </c:cat>
          <c:val>
            <c:numRef>
              <c:f>(Summary!$B$32,Summary!$B$34:$B$36,Summary!$B$38:$B$41,Summary!$B$43:$B$47,Summary!$B$49:$B$52,Summary!$B$54:$B$56)</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0-3340-4FAA-8DB9-AE96DFCF6B2B}"/>
            </c:ext>
          </c:extLst>
        </c:ser>
        <c:ser>
          <c:idx val="1"/>
          <c:order val="1"/>
          <c:spPr>
            <a:solidFill>
              <a:srgbClr val="FFCC00"/>
            </a:solidFill>
            <a:ln>
              <a:noFill/>
            </a:ln>
            <a:effectLst/>
          </c:spPr>
          <c:invertIfNegative val="0"/>
          <c:cat>
            <c:strRef>
              <c:f>(Summary!$A$32,Summary!$A$34:$A$36,Summary!$A$38:$A$41,Summary!$A$43:$A$47,Summary!$A$49:$A$52,Summary!$A$54:$A$56)</c:f>
              <c:strCache>
                <c:ptCount val="20"/>
                <c:pt idx="0">
                  <c:v>THEME  1: Legal, institutional and strategic framework at the level of the sector (both the NSI and the sector Ministry) </c:v>
                </c:pt>
                <c:pt idx="1">
                  <c:v>Q1: Legal and institutional framework supporting the production of the sector statistics </c:v>
                </c:pt>
                <c:pt idx="2">
                  <c:v>Q2: Integration and coherence with the strategic framework (NSDS, Strategy and Policy documents)</c:v>
                </c:pt>
                <c:pt idx="3">
                  <c:v>THEME  2: Adequacy of resources at sector level (both the NSI and the sector Ministry) </c:v>
                </c:pt>
                <c:pt idx="4">
                  <c:v>Q1: Personnel </c:v>
                </c:pt>
                <c:pt idx="5">
                  <c:v>Q2: Equipment and infrastructure</c:v>
                </c:pt>
                <c:pt idx="6">
                  <c:v>Q3: Financing</c:v>
                </c:pt>
                <c:pt idx="7">
                  <c:v>THEME  3: Determinants of the data quality at sector level </c:v>
                </c:pt>
                <c:pt idx="8">
                  <c:v>Q1: Quality committment</c:v>
                </c:pt>
                <c:pt idx="9">
                  <c:v>Q2 : Impartiality and objectivity</c:v>
                </c:pt>
                <c:pt idx="10">
                  <c:v>Q3: Methodology and appropriate statistical procedures</c:v>
                </c:pt>
                <c:pt idx="11">
                  <c:v>Q4:  Accuracy and reliability</c:v>
                </c:pt>
                <c:pt idx="12">
                  <c:v>THEME  4: Relations with users at the sector level </c:v>
                </c:pt>
                <c:pt idx="13">
                  <c:v>Q1:  Relevance</c:v>
                </c:pt>
                <c:pt idx="14">
                  <c:v>Q2: Accessibility</c:v>
                </c:pt>
                <c:pt idx="15">
                  <c:v>Q3: Serviceability</c:v>
                </c:pt>
                <c:pt idx="16">
                  <c:v>Part 2. Quality assessment – at the level of Indicators</c:v>
                </c:pt>
                <c:pt idx="17">
                  <c:v>INDICATOR 1: (to be defined)</c:v>
                </c:pt>
                <c:pt idx="18">
                  <c:v>INDICATOR 2: (to be defined)</c:v>
                </c:pt>
                <c:pt idx="19">
                  <c:v>INDICATOR 3: (to be defined)</c:v>
                </c:pt>
              </c:strCache>
            </c:strRef>
          </c:cat>
          <c:val>
            <c:numRef>
              <c:f>(Summary!$C$32,Summary!$C$34:$C$36,Summary!$C$38:$C$41,Summary!$C$43:$C$47,Summary!$C$49:$C$52,Summary!$C$54:$C$56)</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1-3340-4FAA-8DB9-AE96DFCF6B2B}"/>
            </c:ext>
          </c:extLst>
        </c:ser>
        <c:ser>
          <c:idx val="2"/>
          <c:order val="2"/>
          <c:spPr>
            <a:solidFill>
              <a:srgbClr val="FF0000"/>
            </a:solidFill>
            <a:ln>
              <a:noFill/>
            </a:ln>
            <a:effectLst/>
          </c:spPr>
          <c:invertIfNegative val="0"/>
          <c:cat>
            <c:strRef>
              <c:f>(Summary!$A$32,Summary!$A$34:$A$36,Summary!$A$38:$A$41,Summary!$A$43:$A$47,Summary!$A$49:$A$52,Summary!$A$54:$A$56)</c:f>
              <c:strCache>
                <c:ptCount val="20"/>
                <c:pt idx="0">
                  <c:v>THEME  1: Legal, institutional and strategic framework at the level of the sector (both the NSI and the sector Ministry) </c:v>
                </c:pt>
                <c:pt idx="1">
                  <c:v>Q1: Legal and institutional framework supporting the production of the sector statistics </c:v>
                </c:pt>
                <c:pt idx="2">
                  <c:v>Q2: Integration and coherence with the strategic framework (NSDS, Strategy and Policy documents)</c:v>
                </c:pt>
                <c:pt idx="3">
                  <c:v>THEME  2: Adequacy of resources at sector level (both the NSI and the sector Ministry) </c:v>
                </c:pt>
                <c:pt idx="4">
                  <c:v>Q1: Personnel </c:v>
                </c:pt>
                <c:pt idx="5">
                  <c:v>Q2: Equipment and infrastructure</c:v>
                </c:pt>
                <c:pt idx="6">
                  <c:v>Q3: Financing</c:v>
                </c:pt>
                <c:pt idx="7">
                  <c:v>THEME  3: Determinants of the data quality at sector level </c:v>
                </c:pt>
                <c:pt idx="8">
                  <c:v>Q1: Quality committment</c:v>
                </c:pt>
                <c:pt idx="9">
                  <c:v>Q2 : Impartiality and objectivity</c:v>
                </c:pt>
                <c:pt idx="10">
                  <c:v>Q3: Methodology and appropriate statistical procedures</c:v>
                </c:pt>
                <c:pt idx="11">
                  <c:v>Q4:  Accuracy and reliability</c:v>
                </c:pt>
                <c:pt idx="12">
                  <c:v>THEME  4: Relations with users at the sector level </c:v>
                </c:pt>
                <c:pt idx="13">
                  <c:v>Q1:  Relevance</c:v>
                </c:pt>
                <c:pt idx="14">
                  <c:v>Q2: Accessibility</c:v>
                </c:pt>
                <c:pt idx="15">
                  <c:v>Q3: Serviceability</c:v>
                </c:pt>
                <c:pt idx="16">
                  <c:v>Part 2. Quality assessment – at the level of Indicators</c:v>
                </c:pt>
                <c:pt idx="17">
                  <c:v>INDICATOR 1: (to be defined)</c:v>
                </c:pt>
                <c:pt idx="18">
                  <c:v>INDICATOR 2: (to be defined)</c:v>
                </c:pt>
                <c:pt idx="19">
                  <c:v>INDICATOR 3: (to be defined)</c:v>
                </c:pt>
              </c:strCache>
            </c:strRef>
          </c:cat>
          <c:val>
            <c:numRef>
              <c:f>(Summary!$D$32,Summary!$D$34:$D$36,Summary!$D$38:$D$41,Summary!$D$43:$D$47,Summary!$D$49:$D$52,Summary!$D$54:$D$56)</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2-3340-4FAA-8DB9-AE96DFCF6B2B}"/>
            </c:ext>
          </c:extLst>
        </c:ser>
        <c:ser>
          <c:idx val="3"/>
          <c:order val="3"/>
          <c:spPr>
            <a:solidFill>
              <a:srgbClr val="C0C0C0"/>
            </a:solidFill>
            <a:ln>
              <a:noFill/>
            </a:ln>
            <a:effectLst/>
          </c:spPr>
          <c:invertIfNegative val="0"/>
          <c:cat>
            <c:strRef>
              <c:f>(Summary!$A$32,Summary!$A$34:$A$36,Summary!$A$38:$A$41,Summary!$A$43:$A$47,Summary!$A$49:$A$52,Summary!$A$54:$A$56)</c:f>
              <c:strCache>
                <c:ptCount val="20"/>
                <c:pt idx="0">
                  <c:v>THEME  1: Legal, institutional and strategic framework at the level of the sector (both the NSI and the sector Ministry) </c:v>
                </c:pt>
                <c:pt idx="1">
                  <c:v>Q1: Legal and institutional framework supporting the production of the sector statistics </c:v>
                </c:pt>
                <c:pt idx="2">
                  <c:v>Q2: Integration and coherence with the strategic framework (NSDS, Strategy and Policy documents)</c:v>
                </c:pt>
                <c:pt idx="3">
                  <c:v>THEME  2: Adequacy of resources at sector level (both the NSI and the sector Ministry) </c:v>
                </c:pt>
                <c:pt idx="4">
                  <c:v>Q1: Personnel </c:v>
                </c:pt>
                <c:pt idx="5">
                  <c:v>Q2: Equipment and infrastructure</c:v>
                </c:pt>
                <c:pt idx="6">
                  <c:v>Q3: Financing</c:v>
                </c:pt>
                <c:pt idx="7">
                  <c:v>THEME  3: Determinants of the data quality at sector level </c:v>
                </c:pt>
                <c:pt idx="8">
                  <c:v>Q1: Quality committment</c:v>
                </c:pt>
                <c:pt idx="9">
                  <c:v>Q2 : Impartiality and objectivity</c:v>
                </c:pt>
                <c:pt idx="10">
                  <c:v>Q3: Methodology and appropriate statistical procedures</c:v>
                </c:pt>
                <c:pt idx="11">
                  <c:v>Q4:  Accuracy and reliability</c:v>
                </c:pt>
                <c:pt idx="12">
                  <c:v>THEME  4: Relations with users at the sector level </c:v>
                </c:pt>
                <c:pt idx="13">
                  <c:v>Q1:  Relevance</c:v>
                </c:pt>
                <c:pt idx="14">
                  <c:v>Q2: Accessibility</c:v>
                </c:pt>
                <c:pt idx="15">
                  <c:v>Q3: Serviceability</c:v>
                </c:pt>
                <c:pt idx="16">
                  <c:v>Part 2. Quality assessment – at the level of Indicators</c:v>
                </c:pt>
                <c:pt idx="17">
                  <c:v>INDICATOR 1: (to be defined)</c:v>
                </c:pt>
                <c:pt idx="18">
                  <c:v>INDICATOR 2: (to be defined)</c:v>
                </c:pt>
                <c:pt idx="19">
                  <c:v>INDICATOR 3: (to be defined)</c:v>
                </c:pt>
              </c:strCache>
            </c:strRef>
          </c:cat>
          <c:val>
            <c:numRef>
              <c:f>(Summary!$E$32,Summary!$E$34:$E$36,Summary!$E$38:$E$41,Summary!$E$43:$E$47,Summary!$E$49:$E$52,Summary!$E$54:$E$56)</c:f>
              <c:numCache>
                <c:formatCode>General</c:formatCode>
                <c:ptCount val="20"/>
                <c:pt idx="1">
                  <c:v>4</c:v>
                </c:pt>
                <c:pt idx="2">
                  <c:v>4</c:v>
                </c:pt>
                <c:pt idx="4">
                  <c:v>2</c:v>
                </c:pt>
                <c:pt idx="5">
                  <c:v>2</c:v>
                </c:pt>
                <c:pt idx="6">
                  <c:v>2</c:v>
                </c:pt>
                <c:pt idx="8">
                  <c:v>3</c:v>
                </c:pt>
                <c:pt idx="9">
                  <c:v>4</c:v>
                </c:pt>
                <c:pt idx="10">
                  <c:v>4</c:v>
                </c:pt>
                <c:pt idx="11">
                  <c:v>6</c:v>
                </c:pt>
                <c:pt idx="13">
                  <c:v>3</c:v>
                </c:pt>
                <c:pt idx="14">
                  <c:v>2</c:v>
                </c:pt>
                <c:pt idx="15">
                  <c:v>2</c:v>
                </c:pt>
                <c:pt idx="17">
                  <c:v>7</c:v>
                </c:pt>
                <c:pt idx="18">
                  <c:v>7</c:v>
                </c:pt>
                <c:pt idx="19">
                  <c:v>7</c:v>
                </c:pt>
              </c:numCache>
            </c:numRef>
          </c:val>
          <c:extLst>
            <c:ext xmlns:c16="http://schemas.microsoft.com/office/drawing/2014/chart" uri="{C3380CC4-5D6E-409C-BE32-E72D297353CC}">
              <c16:uniqueId val="{00000003-3340-4FAA-8DB9-AE96DFCF6B2B}"/>
            </c:ext>
          </c:extLst>
        </c:ser>
        <c:ser>
          <c:idx val="4"/>
          <c:order val="4"/>
          <c:spPr>
            <a:solidFill>
              <a:schemeClr val="accent5"/>
            </a:solidFill>
            <a:ln>
              <a:noFill/>
            </a:ln>
            <a:effectLst/>
          </c:spPr>
          <c:invertIfNegative val="0"/>
          <c:cat>
            <c:strRef>
              <c:f>(Summary!$A$32,Summary!$A$34:$A$36,Summary!$A$38:$A$41,Summary!$A$43:$A$47,Summary!$A$49:$A$52,Summary!$A$54:$A$56)</c:f>
              <c:strCache>
                <c:ptCount val="20"/>
                <c:pt idx="0">
                  <c:v>THEME  1: Legal, institutional and strategic framework at the level of the sector (both the NSI and the sector Ministry) </c:v>
                </c:pt>
                <c:pt idx="1">
                  <c:v>Q1: Legal and institutional framework supporting the production of the sector statistics </c:v>
                </c:pt>
                <c:pt idx="2">
                  <c:v>Q2: Integration and coherence with the strategic framework (NSDS, Strategy and Policy documents)</c:v>
                </c:pt>
                <c:pt idx="3">
                  <c:v>THEME  2: Adequacy of resources at sector level (both the NSI and the sector Ministry) </c:v>
                </c:pt>
                <c:pt idx="4">
                  <c:v>Q1: Personnel </c:v>
                </c:pt>
                <c:pt idx="5">
                  <c:v>Q2: Equipment and infrastructure</c:v>
                </c:pt>
                <c:pt idx="6">
                  <c:v>Q3: Financing</c:v>
                </c:pt>
                <c:pt idx="7">
                  <c:v>THEME  3: Determinants of the data quality at sector level </c:v>
                </c:pt>
                <c:pt idx="8">
                  <c:v>Q1: Quality committment</c:v>
                </c:pt>
                <c:pt idx="9">
                  <c:v>Q2 : Impartiality and objectivity</c:v>
                </c:pt>
                <c:pt idx="10">
                  <c:v>Q3: Methodology and appropriate statistical procedures</c:v>
                </c:pt>
                <c:pt idx="11">
                  <c:v>Q4:  Accuracy and reliability</c:v>
                </c:pt>
                <c:pt idx="12">
                  <c:v>THEME  4: Relations with users at the sector level </c:v>
                </c:pt>
                <c:pt idx="13">
                  <c:v>Q1:  Relevance</c:v>
                </c:pt>
                <c:pt idx="14">
                  <c:v>Q2: Accessibility</c:v>
                </c:pt>
                <c:pt idx="15">
                  <c:v>Q3: Serviceability</c:v>
                </c:pt>
                <c:pt idx="16">
                  <c:v>Part 2. Quality assessment – at the level of Indicators</c:v>
                </c:pt>
                <c:pt idx="17">
                  <c:v>INDICATOR 1: (to be defined)</c:v>
                </c:pt>
                <c:pt idx="18">
                  <c:v>INDICATOR 2: (to be defined)</c:v>
                </c:pt>
                <c:pt idx="19">
                  <c:v>INDICATOR 3: (to be defined)</c:v>
                </c:pt>
              </c:strCache>
            </c:strRef>
          </c:cat>
          <c:val>
            <c:numRef>
              <c:f>(Summary!$F$32,Summary!$F$34:$F$36,Summary!$F$38:$F$41,Summary!$F$43:$F$47,Summary!$F$49:$F$52,Summary!$F$54:$F$56)</c:f>
              <c:numCache>
                <c:formatCode>General</c:formatCode>
                <c:ptCount val="20"/>
              </c:numCache>
            </c:numRef>
          </c:val>
          <c:extLst>
            <c:ext xmlns:c16="http://schemas.microsoft.com/office/drawing/2014/chart" uri="{C3380CC4-5D6E-409C-BE32-E72D297353CC}">
              <c16:uniqueId val="{00000004-3340-4FAA-8DB9-AE96DFCF6B2B}"/>
            </c:ext>
          </c:extLst>
        </c:ser>
        <c:dLbls>
          <c:showLegendKey val="0"/>
          <c:showVal val="0"/>
          <c:showCatName val="0"/>
          <c:showSerName val="0"/>
          <c:showPercent val="0"/>
          <c:showBubbleSize val="0"/>
        </c:dLbls>
        <c:gapWidth val="150"/>
        <c:overlap val="100"/>
        <c:axId val="1080633152"/>
        <c:axId val="1080633512"/>
      </c:barChart>
      <c:catAx>
        <c:axId val="10806331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0633512"/>
        <c:crosses val="autoZero"/>
        <c:auto val="1"/>
        <c:lblAlgn val="ctr"/>
        <c:lblOffset val="100"/>
        <c:noMultiLvlLbl val="0"/>
      </c:catAx>
      <c:valAx>
        <c:axId val="108063351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06331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Summary!$B$59</c:f>
          <c:strCache>
            <c:ptCount val="1"/>
            <c:pt idx="0">
              <c:v>Module 2 - Sector 2 - Global results</c:v>
            </c:pt>
          </c:strCache>
        </c:strRef>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spPr>
            <a:solidFill>
              <a:srgbClr val="339966"/>
            </a:solidFill>
            <a:ln>
              <a:noFill/>
            </a:ln>
            <a:effectLst/>
          </c:spPr>
          <c:invertIfNegative val="0"/>
          <c:cat>
            <c:strRef>
              <c:f>(Summary!$A$62,Summary!$A$66,Summary!$A$71,Summary!$A$77,Summary!$A$82)</c:f>
              <c:strCache>
                <c:ptCount val="5"/>
                <c:pt idx="0">
                  <c:v>Theme 1: Legal, institutional and strategic framework at the level of the sector (both the NSI and the sector Ministry) </c:v>
                </c:pt>
                <c:pt idx="1">
                  <c:v>Theme 2: Adequacy of resources at sector level (both the NSI and the sector Ministry) </c:v>
                </c:pt>
                <c:pt idx="2">
                  <c:v>Theme 3: Determinants of the data quality at sector level </c:v>
                </c:pt>
                <c:pt idx="3">
                  <c:v>Theme 4: Relations with users at the sector level </c:v>
                </c:pt>
                <c:pt idx="4">
                  <c:v>Part 2. Quality assessment – at the level of Indicators</c:v>
                </c:pt>
              </c:strCache>
            </c:strRef>
          </c:cat>
          <c:val>
            <c:numRef>
              <c:f>(Summary!$B$62,Summary!$B$66,Summary!$B$71,Summary!$B$77,Summary!$B$82)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92C1-4CF6-A777-225A72EF555F}"/>
            </c:ext>
          </c:extLst>
        </c:ser>
        <c:ser>
          <c:idx val="1"/>
          <c:order val="1"/>
          <c:spPr>
            <a:solidFill>
              <a:srgbClr val="FFCC00"/>
            </a:solidFill>
            <a:ln>
              <a:noFill/>
            </a:ln>
            <a:effectLst/>
          </c:spPr>
          <c:invertIfNegative val="0"/>
          <c:cat>
            <c:strRef>
              <c:f>(Summary!$A$62,Summary!$A$66,Summary!$A$71,Summary!$A$77,Summary!$A$82)</c:f>
              <c:strCache>
                <c:ptCount val="5"/>
                <c:pt idx="0">
                  <c:v>Theme 1: Legal, institutional and strategic framework at the level of the sector (both the NSI and the sector Ministry) </c:v>
                </c:pt>
                <c:pt idx="1">
                  <c:v>Theme 2: Adequacy of resources at sector level (both the NSI and the sector Ministry) </c:v>
                </c:pt>
                <c:pt idx="2">
                  <c:v>Theme 3: Determinants of the data quality at sector level </c:v>
                </c:pt>
                <c:pt idx="3">
                  <c:v>Theme 4: Relations with users at the sector level </c:v>
                </c:pt>
                <c:pt idx="4">
                  <c:v>Part 2. Quality assessment – at the level of Indicators</c:v>
                </c:pt>
              </c:strCache>
            </c:strRef>
          </c:cat>
          <c:val>
            <c:numRef>
              <c:f>(Summary!$C$62,Summary!$C$66,Summary!$C$71,Summary!$C$77,Summary!$C$82)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5-92C1-4CF6-A777-225A72EF555F}"/>
            </c:ext>
          </c:extLst>
        </c:ser>
        <c:ser>
          <c:idx val="2"/>
          <c:order val="2"/>
          <c:spPr>
            <a:solidFill>
              <a:srgbClr val="FF0000"/>
            </a:solidFill>
            <a:ln>
              <a:noFill/>
            </a:ln>
            <a:effectLst/>
          </c:spPr>
          <c:invertIfNegative val="0"/>
          <c:cat>
            <c:strRef>
              <c:f>(Summary!$A$62,Summary!$A$66,Summary!$A$71,Summary!$A$77,Summary!$A$82)</c:f>
              <c:strCache>
                <c:ptCount val="5"/>
                <c:pt idx="0">
                  <c:v>Theme 1: Legal, institutional and strategic framework at the level of the sector (both the NSI and the sector Ministry) </c:v>
                </c:pt>
                <c:pt idx="1">
                  <c:v>Theme 2: Adequacy of resources at sector level (both the NSI and the sector Ministry) </c:v>
                </c:pt>
                <c:pt idx="2">
                  <c:v>Theme 3: Determinants of the data quality at sector level </c:v>
                </c:pt>
                <c:pt idx="3">
                  <c:v>Theme 4: Relations with users at the sector level </c:v>
                </c:pt>
                <c:pt idx="4">
                  <c:v>Part 2. Quality assessment – at the level of Indicators</c:v>
                </c:pt>
              </c:strCache>
            </c:strRef>
          </c:cat>
          <c:val>
            <c:numRef>
              <c:f>(Summary!$D$62,Summary!$D$66,Summary!$D$71,Summary!$D$77,Summary!$D$82)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8-92C1-4CF6-A777-225A72EF555F}"/>
            </c:ext>
          </c:extLst>
        </c:ser>
        <c:ser>
          <c:idx val="3"/>
          <c:order val="3"/>
          <c:spPr>
            <a:solidFill>
              <a:srgbClr val="C0C0C0"/>
            </a:solidFill>
            <a:ln>
              <a:noFill/>
            </a:ln>
            <a:effectLst/>
          </c:spPr>
          <c:invertIfNegative val="0"/>
          <c:cat>
            <c:strRef>
              <c:f>(Summary!$A$62,Summary!$A$66,Summary!$A$71,Summary!$A$77,Summary!$A$82)</c:f>
              <c:strCache>
                <c:ptCount val="5"/>
                <c:pt idx="0">
                  <c:v>Theme 1: Legal, institutional and strategic framework at the level of the sector (both the NSI and the sector Ministry) </c:v>
                </c:pt>
                <c:pt idx="1">
                  <c:v>Theme 2: Adequacy of resources at sector level (both the NSI and the sector Ministry) </c:v>
                </c:pt>
                <c:pt idx="2">
                  <c:v>Theme 3: Determinants of the data quality at sector level </c:v>
                </c:pt>
                <c:pt idx="3">
                  <c:v>Theme 4: Relations with users at the sector level </c:v>
                </c:pt>
                <c:pt idx="4">
                  <c:v>Part 2. Quality assessment – at the level of Indicators</c:v>
                </c:pt>
              </c:strCache>
            </c:strRef>
          </c:cat>
          <c:val>
            <c:numRef>
              <c:f>(Summary!$E$62,Summary!$E$66,Summary!$E$71,Summary!$E$77,Summary!$E$82)</c:f>
              <c:numCache>
                <c:formatCode>General</c:formatCode>
                <c:ptCount val="5"/>
                <c:pt idx="0">
                  <c:v>8</c:v>
                </c:pt>
                <c:pt idx="1">
                  <c:v>6</c:v>
                </c:pt>
                <c:pt idx="2">
                  <c:v>17</c:v>
                </c:pt>
                <c:pt idx="3">
                  <c:v>7</c:v>
                </c:pt>
                <c:pt idx="4">
                  <c:v>21</c:v>
                </c:pt>
              </c:numCache>
            </c:numRef>
          </c:val>
          <c:extLst>
            <c:ext xmlns:c16="http://schemas.microsoft.com/office/drawing/2014/chart" uri="{C3380CC4-5D6E-409C-BE32-E72D297353CC}">
              <c16:uniqueId val="{0000000B-92C1-4CF6-A777-225A72EF555F}"/>
            </c:ext>
          </c:extLst>
        </c:ser>
        <c:dLbls>
          <c:showLegendKey val="0"/>
          <c:showVal val="0"/>
          <c:showCatName val="0"/>
          <c:showSerName val="0"/>
          <c:showPercent val="0"/>
          <c:showBubbleSize val="0"/>
        </c:dLbls>
        <c:gapWidth val="150"/>
        <c:overlap val="100"/>
        <c:axId val="1074374648"/>
        <c:axId val="1074377168"/>
      </c:barChart>
      <c:catAx>
        <c:axId val="107437464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74377168"/>
        <c:crosses val="autoZero"/>
        <c:auto val="0"/>
        <c:lblAlgn val="ctr"/>
        <c:lblOffset val="100"/>
        <c:noMultiLvlLbl val="0"/>
      </c:catAx>
      <c:valAx>
        <c:axId val="107437716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743746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Summary!$B$88</c:f>
          <c:strCache>
            <c:ptCount val="1"/>
            <c:pt idx="0">
              <c:v>Module 2 - Sector 3 - Global results</c:v>
            </c:pt>
          </c:strCache>
        </c:strRef>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spPr>
            <a:solidFill>
              <a:srgbClr val="339966"/>
            </a:solidFill>
            <a:ln>
              <a:noFill/>
            </a:ln>
            <a:effectLst/>
          </c:spPr>
          <c:invertIfNegative val="0"/>
          <c:cat>
            <c:strRef>
              <c:f>(Summary!$A$91,Summary!$A$95,Summary!$A$100,Summary!$A$106,Summary!$A$111)</c:f>
              <c:strCache>
                <c:ptCount val="5"/>
                <c:pt idx="0">
                  <c:v>Theme 1: Legal, institutional and strategic framework at the level of the sector (both the NSI and the sector Ministry) </c:v>
                </c:pt>
                <c:pt idx="1">
                  <c:v>Theme 2: Adequacy of resources at sector level (both the NSI and the sector Ministry) </c:v>
                </c:pt>
                <c:pt idx="2">
                  <c:v>Theme 3: Determinants of the data quality at sector level </c:v>
                </c:pt>
                <c:pt idx="3">
                  <c:v>Theme 4: Relations with users at the sector level </c:v>
                </c:pt>
                <c:pt idx="4">
                  <c:v>Part 2. Quality assessment – at the level of Indicators</c:v>
                </c:pt>
              </c:strCache>
            </c:strRef>
          </c:cat>
          <c:val>
            <c:numRef>
              <c:f>(Summary!$B$91,Summary!$B$95,Summary!$B$100,Summary!$B$106,Summary!$B$111)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6772-40AC-9015-DBB4277EFF0B}"/>
            </c:ext>
          </c:extLst>
        </c:ser>
        <c:ser>
          <c:idx val="1"/>
          <c:order val="1"/>
          <c:spPr>
            <a:solidFill>
              <a:srgbClr val="FFC000"/>
            </a:solidFill>
            <a:ln>
              <a:noFill/>
            </a:ln>
            <a:effectLst/>
          </c:spPr>
          <c:invertIfNegative val="0"/>
          <c:cat>
            <c:strRef>
              <c:f>(Summary!$A$91,Summary!$A$95,Summary!$A$100,Summary!$A$106,Summary!$A$111)</c:f>
              <c:strCache>
                <c:ptCount val="5"/>
                <c:pt idx="0">
                  <c:v>Theme 1: Legal, institutional and strategic framework at the level of the sector (both the NSI and the sector Ministry) </c:v>
                </c:pt>
                <c:pt idx="1">
                  <c:v>Theme 2: Adequacy of resources at sector level (both the NSI and the sector Ministry) </c:v>
                </c:pt>
                <c:pt idx="2">
                  <c:v>Theme 3: Determinants of the data quality at sector level </c:v>
                </c:pt>
                <c:pt idx="3">
                  <c:v>Theme 4: Relations with users at the sector level </c:v>
                </c:pt>
                <c:pt idx="4">
                  <c:v>Part 2. Quality assessment – at the level of Indicators</c:v>
                </c:pt>
              </c:strCache>
            </c:strRef>
          </c:cat>
          <c:val>
            <c:numRef>
              <c:f>(Summary!$C$91,Summary!$C$95,Summary!$C$100,Summary!$C$106,Summary!$C$111)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5-6772-40AC-9015-DBB4277EFF0B}"/>
            </c:ext>
          </c:extLst>
        </c:ser>
        <c:ser>
          <c:idx val="2"/>
          <c:order val="2"/>
          <c:spPr>
            <a:solidFill>
              <a:srgbClr val="FF0000"/>
            </a:solidFill>
            <a:ln>
              <a:noFill/>
            </a:ln>
            <a:effectLst/>
          </c:spPr>
          <c:invertIfNegative val="0"/>
          <c:cat>
            <c:strRef>
              <c:f>(Summary!$A$91,Summary!$A$95,Summary!$A$100,Summary!$A$106,Summary!$A$111)</c:f>
              <c:strCache>
                <c:ptCount val="5"/>
                <c:pt idx="0">
                  <c:v>Theme 1: Legal, institutional and strategic framework at the level of the sector (both the NSI and the sector Ministry) </c:v>
                </c:pt>
                <c:pt idx="1">
                  <c:v>Theme 2: Adequacy of resources at sector level (both the NSI and the sector Ministry) </c:v>
                </c:pt>
                <c:pt idx="2">
                  <c:v>Theme 3: Determinants of the data quality at sector level </c:v>
                </c:pt>
                <c:pt idx="3">
                  <c:v>Theme 4: Relations with users at the sector level </c:v>
                </c:pt>
                <c:pt idx="4">
                  <c:v>Part 2. Quality assessment – at the level of Indicators</c:v>
                </c:pt>
              </c:strCache>
            </c:strRef>
          </c:cat>
          <c:val>
            <c:numRef>
              <c:f>(Summary!$D$91,Summary!$D$95,Summary!$D$100,Summary!$D$106,Summary!$D$111)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8-6772-40AC-9015-DBB4277EFF0B}"/>
            </c:ext>
          </c:extLst>
        </c:ser>
        <c:ser>
          <c:idx val="3"/>
          <c:order val="3"/>
          <c:spPr>
            <a:solidFill>
              <a:srgbClr val="C0C0C0"/>
            </a:solidFill>
            <a:ln>
              <a:noFill/>
            </a:ln>
            <a:effectLst/>
          </c:spPr>
          <c:invertIfNegative val="0"/>
          <c:cat>
            <c:strRef>
              <c:f>(Summary!$A$91,Summary!$A$95,Summary!$A$100,Summary!$A$106,Summary!$A$111)</c:f>
              <c:strCache>
                <c:ptCount val="5"/>
                <c:pt idx="0">
                  <c:v>Theme 1: Legal, institutional and strategic framework at the level of the sector (both the NSI and the sector Ministry) </c:v>
                </c:pt>
                <c:pt idx="1">
                  <c:v>Theme 2: Adequacy of resources at sector level (both the NSI and the sector Ministry) </c:v>
                </c:pt>
                <c:pt idx="2">
                  <c:v>Theme 3: Determinants of the data quality at sector level </c:v>
                </c:pt>
                <c:pt idx="3">
                  <c:v>Theme 4: Relations with users at the sector level </c:v>
                </c:pt>
                <c:pt idx="4">
                  <c:v>Part 2. Quality assessment – at the level of Indicators</c:v>
                </c:pt>
              </c:strCache>
            </c:strRef>
          </c:cat>
          <c:val>
            <c:numRef>
              <c:f>(Summary!$E$91,Summary!$E$95,Summary!$E$100,Summary!$E$106,Summary!$E$111)</c:f>
              <c:numCache>
                <c:formatCode>General</c:formatCode>
                <c:ptCount val="5"/>
                <c:pt idx="0">
                  <c:v>8</c:v>
                </c:pt>
                <c:pt idx="1">
                  <c:v>6</c:v>
                </c:pt>
                <c:pt idx="2">
                  <c:v>17</c:v>
                </c:pt>
                <c:pt idx="3">
                  <c:v>7</c:v>
                </c:pt>
                <c:pt idx="4">
                  <c:v>21</c:v>
                </c:pt>
              </c:numCache>
            </c:numRef>
          </c:val>
          <c:extLst>
            <c:ext xmlns:c16="http://schemas.microsoft.com/office/drawing/2014/chart" uri="{C3380CC4-5D6E-409C-BE32-E72D297353CC}">
              <c16:uniqueId val="{0000000B-6772-40AC-9015-DBB4277EFF0B}"/>
            </c:ext>
          </c:extLst>
        </c:ser>
        <c:dLbls>
          <c:showLegendKey val="0"/>
          <c:showVal val="0"/>
          <c:showCatName val="0"/>
          <c:showSerName val="0"/>
          <c:showPercent val="0"/>
          <c:showBubbleSize val="0"/>
        </c:dLbls>
        <c:gapWidth val="150"/>
        <c:overlap val="100"/>
        <c:axId val="1074374648"/>
        <c:axId val="1074377168"/>
      </c:barChart>
      <c:catAx>
        <c:axId val="107437464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74377168"/>
        <c:crosses val="autoZero"/>
        <c:auto val="0"/>
        <c:lblAlgn val="ctr"/>
        <c:lblOffset val="100"/>
        <c:noMultiLvlLbl val="0"/>
      </c:catAx>
      <c:valAx>
        <c:axId val="107437716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743746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Summary!$B$117</c:f>
          <c:strCache>
            <c:ptCount val="1"/>
            <c:pt idx="0">
              <c:v>Module 2 - Sector 4 - Global results</c:v>
            </c:pt>
          </c:strCache>
        </c:strRef>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spPr>
            <a:solidFill>
              <a:srgbClr val="339966"/>
            </a:solidFill>
            <a:ln>
              <a:noFill/>
            </a:ln>
            <a:effectLst/>
          </c:spPr>
          <c:invertIfNegative val="0"/>
          <c:cat>
            <c:strRef>
              <c:f>(Summary!$A$120,Summary!$A$124,Summary!$A$129,Summary!$A$135,Summary!$A$140)</c:f>
              <c:strCache>
                <c:ptCount val="5"/>
                <c:pt idx="0">
                  <c:v>Theme 1: Legal, institutional and strategic framework at the level of the sector (both the NSI and the sector Ministry) </c:v>
                </c:pt>
                <c:pt idx="1">
                  <c:v>Theme 2: Adequacy of resources at sector level (both the NSI and the sector Ministry) </c:v>
                </c:pt>
                <c:pt idx="2">
                  <c:v>Theme 3: Determinants of the data quality at sector level </c:v>
                </c:pt>
                <c:pt idx="3">
                  <c:v>Theme 4: Relations with users at the sector level </c:v>
                </c:pt>
                <c:pt idx="4">
                  <c:v>Part 2. Quality assessment – at the level of Indicators</c:v>
                </c:pt>
              </c:strCache>
            </c:strRef>
          </c:cat>
          <c:val>
            <c:numRef>
              <c:f>(Summary!$B$120,Summary!$B$124,Summary!$B$129,Summary!$B$135,Summary!$B$140)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C62B-43B6-9626-B2FF6CC306B5}"/>
            </c:ext>
          </c:extLst>
        </c:ser>
        <c:ser>
          <c:idx val="1"/>
          <c:order val="1"/>
          <c:spPr>
            <a:solidFill>
              <a:srgbClr val="FFC000"/>
            </a:solidFill>
            <a:ln>
              <a:noFill/>
            </a:ln>
            <a:effectLst/>
          </c:spPr>
          <c:invertIfNegative val="0"/>
          <c:cat>
            <c:strRef>
              <c:f>(Summary!$A$120,Summary!$A$124,Summary!$A$129,Summary!$A$135,Summary!$A$140)</c:f>
              <c:strCache>
                <c:ptCount val="5"/>
                <c:pt idx="0">
                  <c:v>Theme 1: Legal, institutional and strategic framework at the level of the sector (both the NSI and the sector Ministry) </c:v>
                </c:pt>
                <c:pt idx="1">
                  <c:v>Theme 2: Adequacy of resources at sector level (both the NSI and the sector Ministry) </c:v>
                </c:pt>
                <c:pt idx="2">
                  <c:v>Theme 3: Determinants of the data quality at sector level </c:v>
                </c:pt>
                <c:pt idx="3">
                  <c:v>Theme 4: Relations with users at the sector level </c:v>
                </c:pt>
                <c:pt idx="4">
                  <c:v>Part 2. Quality assessment – at the level of Indicators</c:v>
                </c:pt>
              </c:strCache>
            </c:strRef>
          </c:cat>
          <c:val>
            <c:numRef>
              <c:f>(Summary!$C$120,Summary!$C$124,Summary!$C$129,Summary!$C$135,Summary!$C$140)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5-C62B-43B6-9626-B2FF6CC306B5}"/>
            </c:ext>
          </c:extLst>
        </c:ser>
        <c:ser>
          <c:idx val="2"/>
          <c:order val="2"/>
          <c:spPr>
            <a:solidFill>
              <a:srgbClr val="FF0000"/>
            </a:solidFill>
            <a:ln>
              <a:noFill/>
            </a:ln>
            <a:effectLst/>
          </c:spPr>
          <c:invertIfNegative val="0"/>
          <c:cat>
            <c:strRef>
              <c:f>(Summary!$A$120,Summary!$A$124,Summary!$A$129,Summary!$A$135,Summary!$A$140)</c:f>
              <c:strCache>
                <c:ptCount val="5"/>
                <c:pt idx="0">
                  <c:v>Theme 1: Legal, institutional and strategic framework at the level of the sector (both the NSI and the sector Ministry) </c:v>
                </c:pt>
                <c:pt idx="1">
                  <c:v>Theme 2: Adequacy of resources at sector level (both the NSI and the sector Ministry) </c:v>
                </c:pt>
                <c:pt idx="2">
                  <c:v>Theme 3: Determinants of the data quality at sector level </c:v>
                </c:pt>
                <c:pt idx="3">
                  <c:v>Theme 4: Relations with users at the sector level </c:v>
                </c:pt>
                <c:pt idx="4">
                  <c:v>Part 2. Quality assessment – at the level of Indicators</c:v>
                </c:pt>
              </c:strCache>
            </c:strRef>
          </c:cat>
          <c:val>
            <c:numRef>
              <c:f>(Summary!$D$120,Summary!$D$124,Summary!$D$129,Summary!$D$135,Summary!$D$140)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8-C62B-43B6-9626-B2FF6CC306B5}"/>
            </c:ext>
          </c:extLst>
        </c:ser>
        <c:ser>
          <c:idx val="3"/>
          <c:order val="3"/>
          <c:spPr>
            <a:solidFill>
              <a:srgbClr val="C0C0C0"/>
            </a:solidFill>
            <a:ln>
              <a:noFill/>
            </a:ln>
            <a:effectLst/>
          </c:spPr>
          <c:invertIfNegative val="0"/>
          <c:cat>
            <c:strRef>
              <c:f>(Summary!$A$120,Summary!$A$124,Summary!$A$129,Summary!$A$135,Summary!$A$140)</c:f>
              <c:strCache>
                <c:ptCount val="5"/>
                <c:pt idx="0">
                  <c:v>Theme 1: Legal, institutional and strategic framework at the level of the sector (both the NSI and the sector Ministry) </c:v>
                </c:pt>
                <c:pt idx="1">
                  <c:v>Theme 2: Adequacy of resources at sector level (both the NSI and the sector Ministry) </c:v>
                </c:pt>
                <c:pt idx="2">
                  <c:v>Theme 3: Determinants of the data quality at sector level </c:v>
                </c:pt>
                <c:pt idx="3">
                  <c:v>Theme 4: Relations with users at the sector level </c:v>
                </c:pt>
                <c:pt idx="4">
                  <c:v>Part 2. Quality assessment – at the level of Indicators</c:v>
                </c:pt>
              </c:strCache>
            </c:strRef>
          </c:cat>
          <c:val>
            <c:numRef>
              <c:f>(Summary!$E$120,Summary!$E$124,Summary!$E$129,Summary!$E$135,Summary!$E$140)</c:f>
              <c:numCache>
                <c:formatCode>General</c:formatCode>
                <c:ptCount val="5"/>
                <c:pt idx="0">
                  <c:v>8</c:v>
                </c:pt>
                <c:pt idx="1">
                  <c:v>6</c:v>
                </c:pt>
                <c:pt idx="2">
                  <c:v>17</c:v>
                </c:pt>
                <c:pt idx="3">
                  <c:v>7</c:v>
                </c:pt>
                <c:pt idx="4">
                  <c:v>21</c:v>
                </c:pt>
              </c:numCache>
            </c:numRef>
          </c:val>
          <c:extLst>
            <c:ext xmlns:c16="http://schemas.microsoft.com/office/drawing/2014/chart" uri="{C3380CC4-5D6E-409C-BE32-E72D297353CC}">
              <c16:uniqueId val="{0000000B-C62B-43B6-9626-B2FF6CC306B5}"/>
            </c:ext>
          </c:extLst>
        </c:ser>
        <c:dLbls>
          <c:showLegendKey val="0"/>
          <c:showVal val="0"/>
          <c:showCatName val="0"/>
          <c:showSerName val="0"/>
          <c:showPercent val="0"/>
          <c:showBubbleSize val="0"/>
        </c:dLbls>
        <c:gapWidth val="150"/>
        <c:overlap val="100"/>
        <c:axId val="1074374648"/>
        <c:axId val="1074377168"/>
      </c:barChart>
      <c:catAx>
        <c:axId val="107437464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74377168"/>
        <c:crosses val="autoZero"/>
        <c:auto val="0"/>
        <c:lblAlgn val="ctr"/>
        <c:lblOffset val="100"/>
        <c:noMultiLvlLbl val="0"/>
      </c:catAx>
      <c:valAx>
        <c:axId val="107437716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743746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Summary!$B$146</c:f>
          <c:strCache>
            <c:ptCount val="1"/>
            <c:pt idx="0">
              <c:v>Module 2 - Sector 5 - Global results</c:v>
            </c:pt>
          </c:strCache>
        </c:strRef>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spPr>
            <a:solidFill>
              <a:srgbClr val="339966"/>
            </a:solidFill>
            <a:ln>
              <a:noFill/>
            </a:ln>
            <a:effectLst/>
          </c:spPr>
          <c:invertIfNegative val="0"/>
          <c:cat>
            <c:strRef>
              <c:f>(Summary!$A$149,Summary!$A$153,Summary!$A$158,Summary!$A$164,Summary!$A$169)</c:f>
              <c:strCache>
                <c:ptCount val="5"/>
                <c:pt idx="0">
                  <c:v>Theme 1: Legal, institutional and strategic framework at the level of the sector (both the NSI and the sector Ministry) </c:v>
                </c:pt>
                <c:pt idx="1">
                  <c:v>Theme 2: Adequacy of resources at sector level (both the NSI and the sector Ministry) </c:v>
                </c:pt>
                <c:pt idx="2">
                  <c:v>Theme 3: Determinants of the data quality at sector level </c:v>
                </c:pt>
                <c:pt idx="3">
                  <c:v>Theme 4: Relations with users at the sector level </c:v>
                </c:pt>
                <c:pt idx="4">
                  <c:v>Part 2. Quality assessment – at the level of Indicators</c:v>
                </c:pt>
              </c:strCache>
            </c:strRef>
          </c:cat>
          <c:val>
            <c:numRef>
              <c:f>(Summary!$B$149,Summary!$B$153,Summary!$B$158,Summary!$B$164,Summary!$B$169)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824A-4DC3-95A3-DFEA60054E3C}"/>
            </c:ext>
          </c:extLst>
        </c:ser>
        <c:ser>
          <c:idx val="1"/>
          <c:order val="1"/>
          <c:spPr>
            <a:solidFill>
              <a:srgbClr val="FFC000"/>
            </a:solidFill>
            <a:ln>
              <a:noFill/>
            </a:ln>
            <a:effectLst/>
          </c:spPr>
          <c:invertIfNegative val="0"/>
          <c:cat>
            <c:strRef>
              <c:f>(Summary!$A$149,Summary!$A$153,Summary!$A$158,Summary!$A$164,Summary!$A$169)</c:f>
              <c:strCache>
                <c:ptCount val="5"/>
                <c:pt idx="0">
                  <c:v>Theme 1: Legal, institutional and strategic framework at the level of the sector (both the NSI and the sector Ministry) </c:v>
                </c:pt>
                <c:pt idx="1">
                  <c:v>Theme 2: Adequacy of resources at sector level (both the NSI and the sector Ministry) </c:v>
                </c:pt>
                <c:pt idx="2">
                  <c:v>Theme 3: Determinants of the data quality at sector level </c:v>
                </c:pt>
                <c:pt idx="3">
                  <c:v>Theme 4: Relations with users at the sector level </c:v>
                </c:pt>
                <c:pt idx="4">
                  <c:v>Part 2. Quality assessment – at the level of Indicators</c:v>
                </c:pt>
              </c:strCache>
            </c:strRef>
          </c:cat>
          <c:val>
            <c:numRef>
              <c:f>(Summary!$C$149,Summary!$C$153,Summary!$C$158,Summary!$C$164,Summary!$C$169)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5-824A-4DC3-95A3-DFEA60054E3C}"/>
            </c:ext>
          </c:extLst>
        </c:ser>
        <c:ser>
          <c:idx val="2"/>
          <c:order val="2"/>
          <c:spPr>
            <a:solidFill>
              <a:srgbClr val="FF0000"/>
            </a:solidFill>
            <a:ln>
              <a:noFill/>
            </a:ln>
            <a:effectLst/>
          </c:spPr>
          <c:invertIfNegative val="0"/>
          <c:cat>
            <c:strRef>
              <c:f>(Summary!$A$149,Summary!$A$153,Summary!$A$158,Summary!$A$164,Summary!$A$169)</c:f>
              <c:strCache>
                <c:ptCount val="5"/>
                <c:pt idx="0">
                  <c:v>Theme 1: Legal, institutional and strategic framework at the level of the sector (both the NSI and the sector Ministry) </c:v>
                </c:pt>
                <c:pt idx="1">
                  <c:v>Theme 2: Adequacy of resources at sector level (both the NSI and the sector Ministry) </c:v>
                </c:pt>
                <c:pt idx="2">
                  <c:v>Theme 3: Determinants of the data quality at sector level </c:v>
                </c:pt>
                <c:pt idx="3">
                  <c:v>Theme 4: Relations with users at the sector level </c:v>
                </c:pt>
                <c:pt idx="4">
                  <c:v>Part 2. Quality assessment – at the level of Indicators</c:v>
                </c:pt>
              </c:strCache>
            </c:strRef>
          </c:cat>
          <c:val>
            <c:numRef>
              <c:f>(Summary!$D$149,Summary!$D$153,Summary!$D$158,Summary!$D$164,Summary!$D$169)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8-824A-4DC3-95A3-DFEA60054E3C}"/>
            </c:ext>
          </c:extLst>
        </c:ser>
        <c:ser>
          <c:idx val="3"/>
          <c:order val="3"/>
          <c:spPr>
            <a:solidFill>
              <a:srgbClr val="C0C0C0"/>
            </a:solidFill>
            <a:ln>
              <a:noFill/>
            </a:ln>
            <a:effectLst/>
          </c:spPr>
          <c:invertIfNegative val="0"/>
          <c:cat>
            <c:strRef>
              <c:f>(Summary!$A$149,Summary!$A$153,Summary!$A$158,Summary!$A$164,Summary!$A$169)</c:f>
              <c:strCache>
                <c:ptCount val="5"/>
                <c:pt idx="0">
                  <c:v>Theme 1: Legal, institutional and strategic framework at the level of the sector (both the NSI and the sector Ministry) </c:v>
                </c:pt>
                <c:pt idx="1">
                  <c:v>Theme 2: Adequacy of resources at sector level (both the NSI and the sector Ministry) </c:v>
                </c:pt>
                <c:pt idx="2">
                  <c:v>Theme 3: Determinants of the data quality at sector level </c:v>
                </c:pt>
                <c:pt idx="3">
                  <c:v>Theme 4: Relations with users at the sector level </c:v>
                </c:pt>
                <c:pt idx="4">
                  <c:v>Part 2. Quality assessment – at the level of Indicators</c:v>
                </c:pt>
              </c:strCache>
            </c:strRef>
          </c:cat>
          <c:val>
            <c:numRef>
              <c:f>(Summary!$E$149,Summary!$E$153,Summary!$E$158,Summary!$E$164,Summary!$E$169)</c:f>
              <c:numCache>
                <c:formatCode>General</c:formatCode>
                <c:ptCount val="5"/>
                <c:pt idx="0">
                  <c:v>8</c:v>
                </c:pt>
                <c:pt idx="1">
                  <c:v>6</c:v>
                </c:pt>
                <c:pt idx="2">
                  <c:v>17</c:v>
                </c:pt>
                <c:pt idx="3">
                  <c:v>7</c:v>
                </c:pt>
                <c:pt idx="4">
                  <c:v>21</c:v>
                </c:pt>
              </c:numCache>
            </c:numRef>
          </c:val>
          <c:extLst>
            <c:ext xmlns:c16="http://schemas.microsoft.com/office/drawing/2014/chart" uri="{C3380CC4-5D6E-409C-BE32-E72D297353CC}">
              <c16:uniqueId val="{0000000B-824A-4DC3-95A3-DFEA60054E3C}"/>
            </c:ext>
          </c:extLst>
        </c:ser>
        <c:ser>
          <c:idx val="4"/>
          <c:order val="4"/>
          <c:spPr>
            <a:solidFill>
              <a:schemeClr val="accent5"/>
            </a:solidFill>
            <a:ln>
              <a:noFill/>
            </a:ln>
            <a:effectLst/>
          </c:spPr>
          <c:invertIfNegative val="0"/>
          <c:cat>
            <c:strRef>
              <c:f>(Summary!$A$149,Summary!$A$153,Summary!$A$158,Summary!$A$164,Summary!$A$169)</c:f>
              <c:strCache>
                <c:ptCount val="5"/>
                <c:pt idx="0">
                  <c:v>Theme 1: Legal, institutional and strategic framework at the level of the sector (both the NSI and the sector Ministry) </c:v>
                </c:pt>
                <c:pt idx="1">
                  <c:v>Theme 2: Adequacy of resources at sector level (both the NSI and the sector Ministry) </c:v>
                </c:pt>
                <c:pt idx="2">
                  <c:v>Theme 3: Determinants of the data quality at sector level </c:v>
                </c:pt>
                <c:pt idx="3">
                  <c:v>Theme 4: Relations with users at the sector level </c:v>
                </c:pt>
                <c:pt idx="4">
                  <c:v>Part 2. Quality assessment – at the level of Indicators</c:v>
                </c:pt>
              </c:strCache>
            </c:strRef>
          </c:cat>
          <c:val>
            <c:numRef>
              <c:f>(Summary!$F$149,Summary!$F$153,Summary!$F$158,Summary!$F$164,Summary!$F$169)</c:f>
              <c:numCache>
                <c:formatCode>General</c:formatCode>
                <c:ptCount val="5"/>
              </c:numCache>
            </c:numRef>
          </c:val>
          <c:extLst>
            <c:ext xmlns:c16="http://schemas.microsoft.com/office/drawing/2014/chart" uri="{C3380CC4-5D6E-409C-BE32-E72D297353CC}">
              <c16:uniqueId val="{00000008-F934-40AE-A5F7-4D6D65FFCF57}"/>
            </c:ext>
          </c:extLst>
        </c:ser>
        <c:dLbls>
          <c:showLegendKey val="0"/>
          <c:showVal val="0"/>
          <c:showCatName val="0"/>
          <c:showSerName val="0"/>
          <c:showPercent val="0"/>
          <c:showBubbleSize val="0"/>
        </c:dLbls>
        <c:gapWidth val="150"/>
        <c:overlap val="100"/>
        <c:axId val="1074374648"/>
        <c:axId val="1074377168"/>
      </c:barChart>
      <c:catAx>
        <c:axId val="107437464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74377168"/>
        <c:crosses val="autoZero"/>
        <c:auto val="0"/>
        <c:lblAlgn val="ctr"/>
        <c:lblOffset val="100"/>
        <c:noMultiLvlLbl val="0"/>
      </c:catAx>
      <c:valAx>
        <c:axId val="107437716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743746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Summary!$B$175</c:f>
          <c:strCache>
            <c:ptCount val="1"/>
            <c:pt idx="0">
              <c:v>Module 2 - Sector 6 - Global results</c:v>
            </c:pt>
          </c:strCache>
        </c:strRef>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spPr>
            <a:solidFill>
              <a:srgbClr val="339966"/>
            </a:solidFill>
            <a:ln>
              <a:noFill/>
            </a:ln>
            <a:effectLst/>
          </c:spPr>
          <c:invertIfNegative val="0"/>
          <c:cat>
            <c:strRef>
              <c:f>(Summary!$A$178,Summary!$A$182,Summary!$A$187,Summary!$A$193,Summary!$A$198)</c:f>
              <c:strCache>
                <c:ptCount val="5"/>
                <c:pt idx="0">
                  <c:v>Theme 1: Legal, institutional and strategic framework at the level of the sector (both the NSI and the sector Ministry) </c:v>
                </c:pt>
                <c:pt idx="1">
                  <c:v>Theme 2: Adequacy of resources at sector level (both the NSI and the sector Ministry) </c:v>
                </c:pt>
                <c:pt idx="2">
                  <c:v>Theme 3: Determinants of the data quality at sector level </c:v>
                </c:pt>
                <c:pt idx="3">
                  <c:v>Theme 4: Relations with users at the sector level </c:v>
                </c:pt>
                <c:pt idx="4">
                  <c:v>Part 2. Quality assessment – at the level of Indicators</c:v>
                </c:pt>
              </c:strCache>
            </c:strRef>
          </c:cat>
          <c:val>
            <c:numRef>
              <c:f>(Summary!$B$178,Summary!$B$182,Summary!$B$187,Summary!$B$193,Summary!$B$198)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3021-40E0-A616-3BE4E79A52EC}"/>
            </c:ext>
          </c:extLst>
        </c:ser>
        <c:ser>
          <c:idx val="1"/>
          <c:order val="1"/>
          <c:spPr>
            <a:solidFill>
              <a:srgbClr val="FFCC00"/>
            </a:solidFill>
            <a:ln>
              <a:noFill/>
            </a:ln>
            <a:effectLst/>
          </c:spPr>
          <c:invertIfNegative val="0"/>
          <c:cat>
            <c:strRef>
              <c:f>(Summary!$A$178,Summary!$A$182,Summary!$A$187,Summary!$A$193,Summary!$A$198)</c:f>
              <c:strCache>
                <c:ptCount val="5"/>
                <c:pt idx="0">
                  <c:v>Theme 1: Legal, institutional and strategic framework at the level of the sector (both the NSI and the sector Ministry) </c:v>
                </c:pt>
                <c:pt idx="1">
                  <c:v>Theme 2: Adequacy of resources at sector level (both the NSI and the sector Ministry) </c:v>
                </c:pt>
                <c:pt idx="2">
                  <c:v>Theme 3: Determinants of the data quality at sector level </c:v>
                </c:pt>
                <c:pt idx="3">
                  <c:v>Theme 4: Relations with users at the sector level </c:v>
                </c:pt>
                <c:pt idx="4">
                  <c:v>Part 2. Quality assessment – at the level of Indicators</c:v>
                </c:pt>
              </c:strCache>
            </c:strRef>
          </c:cat>
          <c:val>
            <c:numRef>
              <c:f>(Summary!$C$178,Summary!$C$182,Summary!$C$187,Summary!$C$193,Summary!$C$198)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5-3021-40E0-A616-3BE4E79A52EC}"/>
            </c:ext>
          </c:extLst>
        </c:ser>
        <c:ser>
          <c:idx val="2"/>
          <c:order val="2"/>
          <c:spPr>
            <a:solidFill>
              <a:srgbClr val="FF0000"/>
            </a:solidFill>
            <a:ln>
              <a:noFill/>
            </a:ln>
            <a:effectLst/>
          </c:spPr>
          <c:invertIfNegative val="0"/>
          <c:cat>
            <c:strRef>
              <c:f>(Summary!$A$178,Summary!$A$182,Summary!$A$187,Summary!$A$193,Summary!$A$198)</c:f>
              <c:strCache>
                <c:ptCount val="5"/>
                <c:pt idx="0">
                  <c:v>Theme 1: Legal, institutional and strategic framework at the level of the sector (both the NSI and the sector Ministry) </c:v>
                </c:pt>
                <c:pt idx="1">
                  <c:v>Theme 2: Adequacy of resources at sector level (both the NSI and the sector Ministry) </c:v>
                </c:pt>
                <c:pt idx="2">
                  <c:v>Theme 3: Determinants of the data quality at sector level </c:v>
                </c:pt>
                <c:pt idx="3">
                  <c:v>Theme 4: Relations with users at the sector level </c:v>
                </c:pt>
                <c:pt idx="4">
                  <c:v>Part 2. Quality assessment – at the level of Indicators</c:v>
                </c:pt>
              </c:strCache>
            </c:strRef>
          </c:cat>
          <c:val>
            <c:numRef>
              <c:f>(Summary!$D$178,Summary!$D$182,Summary!$D$187,Summary!$D$193,Summary!$D$198)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8-3021-40E0-A616-3BE4E79A52EC}"/>
            </c:ext>
          </c:extLst>
        </c:ser>
        <c:ser>
          <c:idx val="3"/>
          <c:order val="3"/>
          <c:spPr>
            <a:solidFill>
              <a:srgbClr val="C0C0C0"/>
            </a:solidFill>
            <a:ln>
              <a:noFill/>
            </a:ln>
            <a:effectLst/>
          </c:spPr>
          <c:invertIfNegative val="0"/>
          <c:cat>
            <c:strRef>
              <c:f>(Summary!$A$178,Summary!$A$182,Summary!$A$187,Summary!$A$193,Summary!$A$198)</c:f>
              <c:strCache>
                <c:ptCount val="5"/>
                <c:pt idx="0">
                  <c:v>Theme 1: Legal, institutional and strategic framework at the level of the sector (both the NSI and the sector Ministry) </c:v>
                </c:pt>
                <c:pt idx="1">
                  <c:v>Theme 2: Adequacy of resources at sector level (both the NSI and the sector Ministry) </c:v>
                </c:pt>
                <c:pt idx="2">
                  <c:v>Theme 3: Determinants of the data quality at sector level </c:v>
                </c:pt>
                <c:pt idx="3">
                  <c:v>Theme 4: Relations with users at the sector level </c:v>
                </c:pt>
                <c:pt idx="4">
                  <c:v>Part 2. Quality assessment – at the level of Indicators</c:v>
                </c:pt>
              </c:strCache>
            </c:strRef>
          </c:cat>
          <c:val>
            <c:numRef>
              <c:f>(Summary!$E$178,Summary!$E$182,Summary!$E$187,Summary!$E$193,Summary!$E$198)</c:f>
              <c:numCache>
                <c:formatCode>General</c:formatCode>
                <c:ptCount val="5"/>
                <c:pt idx="0">
                  <c:v>8</c:v>
                </c:pt>
                <c:pt idx="1">
                  <c:v>6</c:v>
                </c:pt>
                <c:pt idx="2">
                  <c:v>17</c:v>
                </c:pt>
                <c:pt idx="3">
                  <c:v>7</c:v>
                </c:pt>
                <c:pt idx="4">
                  <c:v>21</c:v>
                </c:pt>
              </c:numCache>
            </c:numRef>
          </c:val>
          <c:extLst>
            <c:ext xmlns:c16="http://schemas.microsoft.com/office/drawing/2014/chart" uri="{C3380CC4-5D6E-409C-BE32-E72D297353CC}">
              <c16:uniqueId val="{0000000B-3021-40E0-A616-3BE4E79A52EC}"/>
            </c:ext>
          </c:extLst>
        </c:ser>
        <c:ser>
          <c:idx val="4"/>
          <c:order val="4"/>
          <c:spPr>
            <a:solidFill>
              <a:schemeClr val="accent5"/>
            </a:solidFill>
            <a:ln>
              <a:noFill/>
            </a:ln>
            <a:effectLst/>
          </c:spPr>
          <c:invertIfNegative val="0"/>
          <c:cat>
            <c:strRef>
              <c:f>(Summary!$A$178,Summary!$A$182,Summary!$A$187,Summary!$A$193,Summary!$A$198)</c:f>
              <c:strCache>
                <c:ptCount val="5"/>
                <c:pt idx="0">
                  <c:v>Theme 1: Legal, institutional and strategic framework at the level of the sector (both the NSI and the sector Ministry) </c:v>
                </c:pt>
                <c:pt idx="1">
                  <c:v>Theme 2: Adequacy of resources at sector level (both the NSI and the sector Ministry) </c:v>
                </c:pt>
                <c:pt idx="2">
                  <c:v>Theme 3: Determinants of the data quality at sector level </c:v>
                </c:pt>
                <c:pt idx="3">
                  <c:v>Theme 4: Relations with users at the sector level </c:v>
                </c:pt>
                <c:pt idx="4">
                  <c:v>Part 2. Quality assessment – at the level of Indicators</c:v>
                </c:pt>
              </c:strCache>
            </c:strRef>
          </c:cat>
          <c:val>
            <c:numRef>
              <c:f>(Summary!$F$178,Summary!$F$182,Summary!$F$187,Summary!$F$193,Summary!$F$198)</c:f>
              <c:numCache>
                <c:formatCode>General</c:formatCode>
                <c:ptCount val="5"/>
              </c:numCache>
            </c:numRef>
          </c:val>
          <c:extLst>
            <c:ext xmlns:c16="http://schemas.microsoft.com/office/drawing/2014/chart" uri="{C3380CC4-5D6E-409C-BE32-E72D297353CC}">
              <c16:uniqueId val="{00000008-FE89-4611-BBAA-C5DF25DBE236}"/>
            </c:ext>
          </c:extLst>
        </c:ser>
        <c:dLbls>
          <c:showLegendKey val="0"/>
          <c:showVal val="0"/>
          <c:showCatName val="0"/>
          <c:showSerName val="0"/>
          <c:showPercent val="0"/>
          <c:showBubbleSize val="0"/>
        </c:dLbls>
        <c:gapWidth val="150"/>
        <c:overlap val="100"/>
        <c:axId val="1074374648"/>
        <c:axId val="1074377168"/>
      </c:barChart>
      <c:catAx>
        <c:axId val="107437464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74377168"/>
        <c:crosses val="autoZero"/>
        <c:auto val="0"/>
        <c:lblAlgn val="ctr"/>
        <c:lblOffset val="100"/>
        <c:noMultiLvlLbl val="0"/>
      </c:catAx>
      <c:valAx>
        <c:axId val="107437716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743746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0</xdr:col>
      <xdr:colOff>47625</xdr:colOff>
      <xdr:row>3</xdr:row>
      <xdr:rowOff>14286</xdr:rowOff>
    </xdr:from>
    <xdr:to>
      <xdr:col>7</xdr:col>
      <xdr:colOff>57150</xdr:colOff>
      <xdr:row>27</xdr:row>
      <xdr:rowOff>38099</xdr:rowOff>
    </xdr:to>
    <xdr:graphicFrame macro="">
      <xdr:nvGraphicFramePr>
        <xdr:cNvPr id="3" name="Chart 2">
          <a:extLst>
            <a:ext uri="{FF2B5EF4-FFF2-40B4-BE49-F238E27FC236}">
              <a16:creationId xmlns:a16="http://schemas.microsoft.com/office/drawing/2014/main" id="{6713990A-461B-5CBC-FEA5-0DFBF9B9C60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7</xdr:col>
      <xdr:colOff>214310</xdr:colOff>
      <xdr:row>3</xdr:row>
      <xdr:rowOff>14286</xdr:rowOff>
    </xdr:from>
    <xdr:to>
      <xdr:col>25</xdr:col>
      <xdr:colOff>476249</xdr:colOff>
      <xdr:row>27</xdr:row>
      <xdr:rowOff>57149</xdr:rowOff>
    </xdr:to>
    <xdr:graphicFrame macro="">
      <xdr:nvGraphicFramePr>
        <xdr:cNvPr id="4" name="Chart 3">
          <a:extLst>
            <a:ext uri="{FF2B5EF4-FFF2-40B4-BE49-F238E27FC236}">
              <a16:creationId xmlns:a16="http://schemas.microsoft.com/office/drawing/2014/main" id="{B6A3B26C-9EB0-86A9-A58F-0311E44071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0</xdr:col>
      <xdr:colOff>66675</xdr:colOff>
      <xdr:row>28</xdr:row>
      <xdr:rowOff>180975</xdr:rowOff>
    </xdr:from>
    <xdr:to>
      <xdr:col>7</xdr:col>
      <xdr:colOff>76200</xdr:colOff>
      <xdr:row>55</xdr:row>
      <xdr:rowOff>142875</xdr:rowOff>
    </xdr:to>
    <xdr:graphicFrame macro="">
      <xdr:nvGraphicFramePr>
        <xdr:cNvPr id="2" name="Chart 1">
          <a:extLst>
            <a:ext uri="{FF2B5EF4-FFF2-40B4-BE49-F238E27FC236}">
              <a16:creationId xmlns:a16="http://schemas.microsoft.com/office/drawing/2014/main" id="{4A1CD161-93B5-4F79-819A-CCDC671DED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7</xdr:col>
      <xdr:colOff>219075</xdr:colOff>
      <xdr:row>29</xdr:row>
      <xdr:rowOff>0</xdr:rowOff>
    </xdr:from>
    <xdr:to>
      <xdr:col>25</xdr:col>
      <xdr:colOff>466725</xdr:colOff>
      <xdr:row>55</xdr:row>
      <xdr:rowOff>141786</xdr:rowOff>
    </xdr:to>
    <xdr:graphicFrame macro="">
      <xdr:nvGraphicFramePr>
        <xdr:cNvPr id="5" name="Chart 4">
          <a:extLst>
            <a:ext uri="{FF2B5EF4-FFF2-40B4-BE49-F238E27FC236}">
              <a16:creationId xmlns:a16="http://schemas.microsoft.com/office/drawing/2014/main" id="{A6DB1D7F-2891-4E19-89F3-1CA63F42D3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0</xdr:col>
      <xdr:colOff>57150</xdr:colOff>
      <xdr:row>58</xdr:row>
      <xdr:rowOff>0</xdr:rowOff>
    </xdr:from>
    <xdr:to>
      <xdr:col>7</xdr:col>
      <xdr:colOff>66675</xdr:colOff>
      <xdr:row>84</xdr:row>
      <xdr:rowOff>152400</xdr:rowOff>
    </xdr:to>
    <xdr:graphicFrame macro="">
      <xdr:nvGraphicFramePr>
        <xdr:cNvPr id="6" name="Chart 5">
          <a:extLst>
            <a:ext uri="{FF2B5EF4-FFF2-40B4-BE49-F238E27FC236}">
              <a16:creationId xmlns:a16="http://schemas.microsoft.com/office/drawing/2014/main" id="{46C8870E-B5E4-4257-AA7E-A70DDA9E94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xdr:from>
      <xdr:col>0</xdr:col>
      <xdr:colOff>57150</xdr:colOff>
      <xdr:row>87</xdr:row>
      <xdr:rowOff>0</xdr:rowOff>
    </xdr:from>
    <xdr:to>
      <xdr:col>7</xdr:col>
      <xdr:colOff>66675</xdr:colOff>
      <xdr:row>113</xdr:row>
      <xdr:rowOff>152400</xdr:rowOff>
    </xdr:to>
    <xdr:graphicFrame macro="">
      <xdr:nvGraphicFramePr>
        <xdr:cNvPr id="7" name="Chart 6">
          <a:extLst>
            <a:ext uri="{FF2B5EF4-FFF2-40B4-BE49-F238E27FC236}">
              <a16:creationId xmlns:a16="http://schemas.microsoft.com/office/drawing/2014/main" id="{E3DF9883-177D-4A0A-95A2-51CD1377B4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twoCellAnchor>
  <xdr:twoCellAnchor>
    <xdr:from>
      <xdr:col>0</xdr:col>
      <xdr:colOff>57150</xdr:colOff>
      <xdr:row>116</xdr:row>
      <xdr:rowOff>0</xdr:rowOff>
    </xdr:from>
    <xdr:to>
      <xdr:col>7</xdr:col>
      <xdr:colOff>66675</xdr:colOff>
      <xdr:row>142</xdr:row>
      <xdr:rowOff>152400</xdr:rowOff>
    </xdr:to>
    <xdr:graphicFrame macro="">
      <xdr:nvGraphicFramePr>
        <xdr:cNvPr id="8" name="Chart 7">
          <a:extLst>
            <a:ext uri="{FF2B5EF4-FFF2-40B4-BE49-F238E27FC236}">
              <a16:creationId xmlns:a16="http://schemas.microsoft.com/office/drawing/2014/main" id="{88EE7BC3-49A8-4315-B2EF-5F20F6BB10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xdr:from>
      <xdr:col>0</xdr:col>
      <xdr:colOff>57150</xdr:colOff>
      <xdr:row>145</xdr:row>
      <xdr:rowOff>0</xdr:rowOff>
    </xdr:from>
    <xdr:to>
      <xdr:col>7</xdr:col>
      <xdr:colOff>66675</xdr:colOff>
      <xdr:row>171</xdr:row>
      <xdr:rowOff>152400</xdr:rowOff>
    </xdr:to>
    <xdr:graphicFrame macro="">
      <xdr:nvGraphicFramePr>
        <xdr:cNvPr id="9" name="Chart 8">
          <a:extLst>
            <a:ext uri="{FF2B5EF4-FFF2-40B4-BE49-F238E27FC236}">
              <a16:creationId xmlns:a16="http://schemas.microsoft.com/office/drawing/2014/main" id="{4C3FA913-5E01-4DBF-B4AE-E0348E6C09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fLocksWithSheet="0"/>
  </xdr:twoCellAnchor>
  <xdr:twoCellAnchor>
    <xdr:from>
      <xdr:col>0</xdr:col>
      <xdr:colOff>57150</xdr:colOff>
      <xdr:row>174</xdr:row>
      <xdr:rowOff>0</xdr:rowOff>
    </xdr:from>
    <xdr:to>
      <xdr:col>7</xdr:col>
      <xdr:colOff>66675</xdr:colOff>
      <xdr:row>200</xdr:row>
      <xdr:rowOff>152400</xdr:rowOff>
    </xdr:to>
    <xdr:graphicFrame macro="">
      <xdr:nvGraphicFramePr>
        <xdr:cNvPr id="10" name="Chart 9">
          <a:extLst>
            <a:ext uri="{FF2B5EF4-FFF2-40B4-BE49-F238E27FC236}">
              <a16:creationId xmlns:a16="http://schemas.microsoft.com/office/drawing/2014/main" id="{C63A59B0-7BC3-48D2-91B2-8A59865B45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fLocksWithSheet="0"/>
  </xdr:twoCellAnchor>
  <xdr:twoCellAnchor>
    <xdr:from>
      <xdr:col>0</xdr:col>
      <xdr:colOff>57150</xdr:colOff>
      <xdr:row>203</xdr:row>
      <xdr:rowOff>0</xdr:rowOff>
    </xdr:from>
    <xdr:to>
      <xdr:col>7</xdr:col>
      <xdr:colOff>66675</xdr:colOff>
      <xdr:row>229</xdr:row>
      <xdr:rowOff>152400</xdr:rowOff>
    </xdr:to>
    <xdr:graphicFrame macro="">
      <xdr:nvGraphicFramePr>
        <xdr:cNvPr id="11" name="Chart 10">
          <a:extLst>
            <a:ext uri="{FF2B5EF4-FFF2-40B4-BE49-F238E27FC236}">
              <a16:creationId xmlns:a16="http://schemas.microsoft.com/office/drawing/2014/main" id="{0408D1DE-4A50-4438-A04E-C7977B2D61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fLocksWithSheet="0"/>
  </xdr:twoCellAnchor>
  <xdr:twoCellAnchor>
    <xdr:from>
      <xdr:col>0</xdr:col>
      <xdr:colOff>57150</xdr:colOff>
      <xdr:row>232</xdr:row>
      <xdr:rowOff>0</xdr:rowOff>
    </xdr:from>
    <xdr:to>
      <xdr:col>7</xdr:col>
      <xdr:colOff>66675</xdr:colOff>
      <xdr:row>258</xdr:row>
      <xdr:rowOff>152400</xdr:rowOff>
    </xdr:to>
    <xdr:graphicFrame macro="">
      <xdr:nvGraphicFramePr>
        <xdr:cNvPr id="12" name="Chart 11">
          <a:extLst>
            <a:ext uri="{FF2B5EF4-FFF2-40B4-BE49-F238E27FC236}">
              <a16:creationId xmlns:a16="http://schemas.microsoft.com/office/drawing/2014/main" id="{1958F62E-DDF3-4BE9-8CAE-2A8B67EF84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fLocksWithSheet="0"/>
  </xdr:twoCellAnchor>
  <xdr:twoCellAnchor>
    <xdr:from>
      <xdr:col>0</xdr:col>
      <xdr:colOff>57150</xdr:colOff>
      <xdr:row>261</xdr:row>
      <xdr:rowOff>0</xdr:rowOff>
    </xdr:from>
    <xdr:to>
      <xdr:col>7</xdr:col>
      <xdr:colOff>66675</xdr:colOff>
      <xdr:row>287</xdr:row>
      <xdr:rowOff>152400</xdr:rowOff>
    </xdr:to>
    <xdr:graphicFrame macro="">
      <xdr:nvGraphicFramePr>
        <xdr:cNvPr id="13" name="Chart 12">
          <a:extLst>
            <a:ext uri="{FF2B5EF4-FFF2-40B4-BE49-F238E27FC236}">
              <a16:creationId xmlns:a16="http://schemas.microsoft.com/office/drawing/2014/main" id="{C7093E42-6EDD-4DC7-A359-C51784D3EA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fLocksWithSheet="0"/>
  </xdr:twoCellAnchor>
  <xdr:twoCellAnchor>
    <xdr:from>
      <xdr:col>0</xdr:col>
      <xdr:colOff>57150</xdr:colOff>
      <xdr:row>290</xdr:row>
      <xdr:rowOff>0</xdr:rowOff>
    </xdr:from>
    <xdr:to>
      <xdr:col>7</xdr:col>
      <xdr:colOff>66675</xdr:colOff>
      <xdr:row>316</xdr:row>
      <xdr:rowOff>152400</xdr:rowOff>
    </xdr:to>
    <xdr:graphicFrame macro="">
      <xdr:nvGraphicFramePr>
        <xdr:cNvPr id="14" name="Chart 13">
          <a:extLst>
            <a:ext uri="{FF2B5EF4-FFF2-40B4-BE49-F238E27FC236}">
              <a16:creationId xmlns:a16="http://schemas.microsoft.com/office/drawing/2014/main" id="{F33E0ED4-A427-4A09-855F-35A5923097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fLocksWithSheet="0"/>
  </xdr:twoCellAnchor>
  <xdr:twoCellAnchor>
    <xdr:from>
      <xdr:col>7</xdr:col>
      <xdr:colOff>219074</xdr:colOff>
      <xdr:row>58</xdr:row>
      <xdr:rowOff>0</xdr:rowOff>
    </xdr:from>
    <xdr:to>
      <xdr:col>25</xdr:col>
      <xdr:colOff>476249</xdr:colOff>
      <xdr:row>84</xdr:row>
      <xdr:rowOff>141786</xdr:rowOff>
    </xdr:to>
    <xdr:graphicFrame macro="">
      <xdr:nvGraphicFramePr>
        <xdr:cNvPr id="15" name="Chart 14">
          <a:extLst>
            <a:ext uri="{FF2B5EF4-FFF2-40B4-BE49-F238E27FC236}">
              <a16:creationId xmlns:a16="http://schemas.microsoft.com/office/drawing/2014/main" id="{D841815E-FD05-4090-A038-026FC4FBD7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fLocksWithSheet="0"/>
  </xdr:twoCellAnchor>
  <xdr:twoCellAnchor>
    <xdr:from>
      <xdr:col>7</xdr:col>
      <xdr:colOff>219074</xdr:colOff>
      <xdr:row>87</xdr:row>
      <xdr:rowOff>0</xdr:rowOff>
    </xdr:from>
    <xdr:to>
      <xdr:col>25</xdr:col>
      <xdr:colOff>476249</xdr:colOff>
      <xdr:row>113</xdr:row>
      <xdr:rowOff>141786</xdr:rowOff>
    </xdr:to>
    <xdr:graphicFrame macro="">
      <xdr:nvGraphicFramePr>
        <xdr:cNvPr id="16" name="Chart 15">
          <a:extLst>
            <a:ext uri="{FF2B5EF4-FFF2-40B4-BE49-F238E27FC236}">
              <a16:creationId xmlns:a16="http://schemas.microsoft.com/office/drawing/2014/main" id="{6872A015-77C8-497F-9666-864FE050E1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fLocksWithSheet="0"/>
  </xdr:twoCellAnchor>
  <xdr:twoCellAnchor>
    <xdr:from>
      <xdr:col>7</xdr:col>
      <xdr:colOff>219075</xdr:colOff>
      <xdr:row>116</xdr:row>
      <xdr:rowOff>0</xdr:rowOff>
    </xdr:from>
    <xdr:to>
      <xdr:col>25</xdr:col>
      <xdr:colOff>466725</xdr:colOff>
      <xdr:row>142</xdr:row>
      <xdr:rowOff>141786</xdr:rowOff>
    </xdr:to>
    <xdr:graphicFrame macro="">
      <xdr:nvGraphicFramePr>
        <xdr:cNvPr id="17" name="Chart 16">
          <a:extLst>
            <a:ext uri="{FF2B5EF4-FFF2-40B4-BE49-F238E27FC236}">
              <a16:creationId xmlns:a16="http://schemas.microsoft.com/office/drawing/2014/main" id="{E0A664A1-6573-4626-AAEB-2A8F7A51CD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fLocksWithSheet="0"/>
  </xdr:twoCellAnchor>
  <xdr:twoCellAnchor>
    <xdr:from>
      <xdr:col>7</xdr:col>
      <xdr:colOff>219075</xdr:colOff>
      <xdr:row>145</xdr:row>
      <xdr:rowOff>0</xdr:rowOff>
    </xdr:from>
    <xdr:to>
      <xdr:col>25</xdr:col>
      <xdr:colOff>466725</xdr:colOff>
      <xdr:row>171</xdr:row>
      <xdr:rowOff>141786</xdr:rowOff>
    </xdr:to>
    <xdr:graphicFrame macro="">
      <xdr:nvGraphicFramePr>
        <xdr:cNvPr id="18" name="Chart 17">
          <a:extLst>
            <a:ext uri="{FF2B5EF4-FFF2-40B4-BE49-F238E27FC236}">
              <a16:creationId xmlns:a16="http://schemas.microsoft.com/office/drawing/2014/main" id="{0DA668DC-0594-4D69-9A99-CA7F555DF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fLocksWithSheet="0"/>
  </xdr:twoCellAnchor>
  <xdr:twoCellAnchor>
    <xdr:from>
      <xdr:col>7</xdr:col>
      <xdr:colOff>219075</xdr:colOff>
      <xdr:row>174</xdr:row>
      <xdr:rowOff>0</xdr:rowOff>
    </xdr:from>
    <xdr:to>
      <xdr:col>25</xdr:col>
      <xdr:colOff>466725</xdr:colOff>
      <xdr:row>200</xdr:row>
      <xdr:rowOff>141786</xdr:rowOff>
    </xdr:to>
    <xdr:graphicFrame macro="">
      <xdr:nvGraphicFramePr>
        <xdr:cNvPr id="19" name="Chart 18">
          <a:extLst>
            <a:ext uri="{FF2B5EF4-FFF2-40B4-BE49-F238E27FC236}">
              <a16:creationId xmlns:a16="http://schemas.microsoft.com/office/drawing/2014/main" id="{D408AF94-6EEF-46F3-8BBD-BDC3274E56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fLocksWithSheet="0"/>
  </xdr:twoCellAnchor>
  <xdr:twoCellAnchor>
    <xdr:from>
      <xdr:col>7</xdr:col>
      <xdr:colOff>219075</xdr:colOff>
      <xdr:row>203</xdr:row>
      <xdr:rowOff>0</xdr:rowOff>
    </xdr:from>
    <xdr:to>
      <xdr:col>25</xdr:col>
      <xdr:colOff>466725</xdr:colOff>
      <xdr:row>229</xdr:row>
      <xdr:rowOff>141786</xdr:rowOff>
    </xdr:to>
    <xdr:graphicFrame macro="">
      <xdr:nvGraphicFramePr>
        <xdr:cNvPr id="20" name="Chart 19">
          <a:extLst>
            <a:ext uri="{FF2B5EF4-FFF2-40B4-BE49-F238E27FC236}">
              <a16:creationId xmlns:a16="http://schemas.microsoft.com/office/drawing/2014/main" id="{FAD3CF29-73FA-4136-98F1-EF332AE6BA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fLocksWithSheet="0"/>
  </xdr:twoCellAnchor>
  <xdr:twoCellAnchor>
    <xdr:from>
      <xdr:col>7</xdr:col>
      <xdr:colOff>219075</xdr:colOff>
      <xdr:row>232</xdr:row>
      <xdr:rowOff>0</xdr:rowOff>
    </xdr:from>
    <xdr:to>
      <xdr:col>25</xdr:col>
      <xdr:colOff>466725</xdr:colOff>
      <xdr:row>258</xdr:row>
      <xdr:rowOff>141786</xdr:rowOff>
    </xdr:to>
    <xdr:graphicFrame macro="">
      <xdr:nvGraphicFramePr>
        <xdr:cNvPr id="21" name="Chart 20">
          <a:extLst>
            <a:ext uri="{FF2B5EF4-FFF2-40B4-BE49-F238E27FC236}">
              <a16:creationId xmlns:a16="http://schemas.microsoft.com/office/drawing/2014/main" id="{6F7BB1A6-1B3B-442B-8AC4-95B7E4D8E3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fLocksWithSheet="0"/>
  </xdr:twoCellAnchor>
  <xdr:twoCellAnchor>
    <xdr:from>
      <xdr:col>7</xdr:col>
      <xdr:colOff>219075</xdr:colOff>
      <xdr:row>261</xdr:row>
      <xdr:rowOff>0</xdr:rowOff>
    </xdr:from>
    <xdr:to>
      <xdr:col>25</xdr:col>
      <xdr:colOff>466725</xdr:colOff>
      <xdr:row>287</xdr:row>
      <xdr:rowOff>141786</xdr:rowOff>
    </xdr:to>
    <xdr:graphicFrame macro="">
      <xdr:nvGraphicFramePr>
        <xdr:cNvPr id="22" name="Chart 21">
          <a:extLst>
            <a:ext uri="{FF2B5EF4-FFF2-40B4-BE49-F238E27FC236}">
              <a16:creationId xmlns:a16="http://schemas.microsoft.com/office/drawing/2014/main" id="{9750A255-2550-41B4-96C9-48319167DA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fLocksWithSheet="0"/>
  </xdr:twoCellAnchor>
  <xdr:twoCellAnchor>
    <xdr:from>
      <xdr:col>7</xdr:col>
      <xdr:colOff>219075</xdr:colOff>
      <xdr:row>290</xdr:row>
      <xdr:rowOff>0</xdr:rowOff>
    </xdr:from>
    <xdr:to>
      <xdr:col>25</xdr:col>
      <xdr:colOff>466725</xdr:colOff>
      <xdr:row>316</xdr:row>
      <xdr:rowOff>141786</xdr:rowOff>
    </xdr:to>
    <xdr:graphicFrame macro="">
      <xdr:nvGraphicFramePr>
        <xdr:cNvPr id="23" name="Chart 22">
          <a:extLst>
            <a:ext uri="{FF2B5EF4-FFF2-40B4-BE49-F238E27FC236}">
              <a16:creationId xmlns:a16="http://schemas.microsoft.com/office/drawing/2014/main" id="{4CA3483C-AA35-4B43-988C-E3BA3CC359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uis.unesco.org/sites/default/files/documents/education-indicators-technical-guidelines-en_0.pdf" TargetMode="External"/><Relationship Id="rId2" Type="http://schemas.openxmlformats.org/officeDocument/2006/relationships/hyperlink" Target="https://www.who.int/data/gho/data/indicators" TargetMode="External"/><Relationship Id="rId1" Type="http://schemas.openxmlformats.org/officeDocument/2006/relationships/hyperlink" Target="https://unstats.un.org/sdgs/indicators/Global%20Indicator%20Framework%20after%202023%20refinement_Eng.pdf" TargetMode="External"/><Relationship Id="rId5" Type="http://schemas.openxmlformats.org/officeDocument/2006/relationships/printerSettings" Target="../printerSettings/printerSettings10.bin"/><Relationship Id="rId4" Type="http://schemas.openxmlformats.org/officeDocument/2006/relationships/hyperlink" Target="https://ilostat.ilo.org/resources/concepts-and-definitions/description-labour-force-statistics/"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uis.unesco.org/sites/default/files/documents/education-indicators-technical-guidelines-en_0.pdf" TargetMode="External"/><Relationship Id="rId2" Type="http://schemas.openxmlformats.org/officeDocument/2006/relationships/hyperlink" Target="https://www.who.int/data/gho/data/indicators" TargetMode="External"/><Relationship Id="rId1" Type="http://schemas.openxmlformats.org/officeDocument/2006/relationships/hyperlink" Target="https://unstats.un.org/sdgs/indicators/Global%20Indicator%20Framework%20after%202023%20refinement_Eng.pdf" TargetMode="External"/><Relationship Id="rId5" Type="http://schemas.openxmlformats.org/officeDocument/2006/relationships/printerSettings" Target="../printerSettings/printerSettings11.bin"/><Relationship Id="rId4" Type="http://schemas.openxmlformats.org/officeDocument/2006/relationships/hyperlink" Target="https://ilostat.ilo.org/resources/concepts-and-definitions/description-labour-force-statistics/"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uis.unesco.org/sites/default/files/documents/education-indicators-technical-guidelines-en_0.pdf" TargetMode="External"/><Relationship Id="rId2" Type="http://schemas.openxmlformats.org/officeDocument/2006/relationships/hyperlink" Target="https://www.who.int/data/gho/data/indicators" TargetMode="External"/><Relationship Id="rId1" Type="http://schemas.openxmlformats.org/officeDocument/2006/relationships/hyperlink" Target="https://unstats.un.org/sdgs/indicators/Global%20Indicator%20Framework%20after%202023%20refinement_Eng.pdf" TargetMode="External"/><Relationship Id="rId5" Type="http://schemas.openxmlformats.org/officeDocument/2006/relationships/printerSettings" Target="../printerSettings/printerSettings12.bin"/><Relationship Id="rId4" Type="http://schemas.openxmlformats.org/officeDocument/2006/relationships/hyperlink" Target="https://ilostat.ilo.org/resources/concepts-and-definitions/description-labour-force-statistics/"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s://uis.unesco.org/sites/default/files/documents/education-indicators-technical-guidelines-en_0.pdf" TargetMode="External"/><Relationship Id="rId2" Type="http://schemas.openxmlformats.org/officeDocument/2006/relationships/hyperlink" Target="https://www.who.int/data/gho/data/indicators" TargetMode="External"/><Relationship Id="rId1" Type="http://schemas.openxmlformats.org/officeDocument/2006/relationships/hyperlink" Target="https://unstats.un.org/sdgs/indicators/Global%20Indicator%20Framework%20after%202023%20refinement_Eng.pdf" TargetMode="External"/><Relationship Id="rId5" Type="http://schemas.openxmlformats.org/officeDocument/2006/relationships/printerSettings" Target="../printerSettings/printerSettings13.bin"/><Relationship Id="rId4" Type="http://schemas.openxmlformats.org/officeDocument/2006/relationships/hyperlink" Target="https://ilostat.ilo.org/resources/concepts-and-definitions/description-labour-force-statistics/"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https://uis.unesco.org/sites/default/files/documents/education-indicators-technical-guidelines-en_0.pdf" TargetMode="External"/><Relationship Id="rId2" Type="http://schemas.openxmlformats.org/officeDocument/2006/relationships/hyperlink" Target="https://www.who.int/data/gho/data/indicators" TargetMode="External"/><Relationship Id="rId1" Type="http://schemas.openxmlformats.org/officeDocument/2006/relationships/hyperlink" Target="https://unstats.un.org/sdgs/indicators/Global%20Indicator%20Framework%20after%202023%20refinement_Eng.pdf" TargetMode="External"/><Relationship Id="rId5" Type="http://schemas.openxmlformats.org/officeDocument/2006/relationships/printerSettings" Target="../printerSettings/printerSettings14.bin"/><Relationship Id="rId4" Type="http://schemas.openxmlformats.org/officeDocument/2006/relationships/hyperlink" Target="https://ilostat.ilo.org/resources/concepts-and-definitions/description-labour-force-statistics/" TargetMode="External"/></Relationships>
</file>

<file path=xl/worksheets/_rels/sheet15.xml.rels><?xml version="1.0" encoding="UTF-8" standalone="yes"?>
<Relationships xmlns="http://schemas.openxmlformats.org/package/2006/relationships"><Relationship Id="rId3" Type="http://schemas.openxmlformats.org/officeDocument/2006/relationships/hyperlink" Target="https://uis.unesco.org/sites/default/files/documents/education-indicators-technical-guidelines-en_0.pdf" TargetMode="External"/><Relationship Id="rId2" Type="http://schemas.openxmlformats.org/officeDocument/2006/relationships/hyperlink" Target="https://www.who.int/data/gho/data/indicators" TargetMode="External"/><Relationship Id="rId1" Type="http://schemas.openxmlformats.org/officeDocument/2006/relationships/hyperlink" Target="https://unstats.un.org/sdgs/indicators/Global%20Indicator%20Framework%20after%202023%20refinement_Eng.pdf" TargetMode="External"/><Relationship Id="rId5" Type="http://schemas.openxmlformats.org/officeDocument/2006/relationships/printerSettings" Target="../printerSettings/printerSettings15.bin"/><Relationship Id="rId4" Type="http://schemas.openxmlformats.org/officeDocument/2006/relationships/hyperlink" Target="https://ilostat.ilo.org/resources/concepts-and-definitions/description-labour-force-statistics/" TargetMode="Externa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hyperlink" Target="https://unstats.un.org/sdgs/dataportal" TargetMode="External"/><Relationship Id="rId2" Type="http://schemas.openxmlformats.org/officeDocument/2006/relationships/hyperlink" Target="https://statisticalcapacitymonitor.org/indicator/" TargetMode="External"/><Relationship Id="rId1" Type="http://schemas.openxmlformats.org/officeDocument/2006/relationships/hyperlink" Target="https://paris21.org/press2021"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statisticalcapacitymonitor.org/indicator/127/" TargetMode="External"/><Relationship Id="rId2" Type="http://schemas.openxmlformats.org/officeDocument/2006/relationships/hyperlink" Target="https://paris21.org/nsds-status" TargetMode="External"/><Relationship Id="rId1" Type="http://schemas.openxmlformats.org/officeDocument/2006/relationships/hyperlink" Target="https://unstats.un.org/unsd/dnss/hb/E-fundamental%20principles_A4-WEB.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uis.unesco.org/sites/default/files/documents/education-indicators-technical-guidelines-en_0.pdf" TargetMode="External"/><Relationship Id="rId2" Type="http://schemas.openxmlformats.org/officeDocument/2006/relationships/hyperlink" Target="https://www.who.int/data/gho/data/indicators" TargetMode="External"/><Relationship Id="rId1" Type="http://schemas.openxmlformats.org/officeDocument/2006/relationships/hyperlink" Target="https://unstats.un.org/sdgs/indicators/Global%20Indicator%20Framework%20after%202023%20refinement_Eng.pdf" TargetMode="External"/><Relationship Id="rId5" Type="http://schemas.openxmlformats.org/officeDocument/2006/relationships/printerSettings" Target="../printerSettings/printerSettings6.bin"/><Relationship Id="rId4" Type="http://schemas.openxmlformats.org/officeDocument/2006/relationships/hyperlink" Target="https://ilostat.ilo.org/resources/concepts-and-definitions/description-labour-force-statistics/"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uis.unesco.org/sites/default/files/documents/education-indicators-technical-guidelines-en_0.pdf" TargetMode="External"/><Relationship Id="rId2" Type="http://schemas.openxmlformats.org/officeDocument/2006/relationships/hyperlink" Target="https://www.who.int/data/gho/data/indicators" TargetMode="External"/><Relationship Id="rId1" Type="http://schemas.openxmlformats.org/officeDocument/2006/relationships/hyperlink" Target="https://unstats.un.org/sdgs/indicators/Global%20Indicator%20Framework%20after%202023%20refinement_Eng.pdf" TargetMode="External"/><Relationship Id="rId5" Type="http://schemas.openxmlformats.org/officeDocument/2006/relationships/printerSettings" Target="../printerSettings/printerSettings7.bin"/><Relationship Id="rId4" Type="http://schemas.openxmlformats.org/officeDocument/2006/relationships/hyperlink" Target="https://ilostat.ilo.org/resources/concepts-and-definitions/description-labour-force-statistics/"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uis.unesco.org/sites/default/files/documents/education-indicators-technical-guidelines-en_0.pdf" TargetMode="External"/><Relationship Id="rId2" Type="http://schemas.openxmlformats.org/officeDocument/2006/relationships/hyperlink" Target="https://www.who.int/data/gho/data/indicators" TargetMode="External"/><Relationship Id="rId1" Type="http://schemas.openxmlformats.org/officeDocument/2006/relationships/hyperlink" Target="https://unstats.un.org/sdgs/indicators/Global%20Indicator%20Framework%20after%202023%20refinement_Eng.pdf" TargetMode="External"/><Relationship Id="rId5" Type="http://schemas.openxmlformats.org/officeDocument/2006/relationships/printerSettings" Target="../printerSettings/printerSettings8.bin"/><Relationship Id="rId4" Type="http://schemas.openxmlformats.org/officeDocument/2006/relationships/hyperlink" Target="https://ilostat.ilo.org/resources/concepts-and-definitions/description-labour-force-statistics/"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uis.unesco.org/sites/default/files/documents/education-indicators-technical-guidelines-en_0.pdf" TargetMode="External"/><Relationship Id="rId2" Type="http://schemas.openxmlformats.org/officeDocument/2006/relationships/hyperlink" Target="https://www.who.int/data/gho/data/indicators" TargetMode="External"/><Relationship Id="rId1" Type="http://schemas.openxmlformats.org/officeDocument/2006/relationships/hyperlink" Target="https://unstats.un.org/sdgs/indicators/Global%20Indicator%20Framework%20after%202023%20refinement_Eng.pdf" TargetMode="External"/><Relationship Id="rId5" Type="http://schemas.openxmlformats.org/officeDocument/2006/relationships/printerSettings" Target="../printerSettings/printerSettings9.bin"/><Relationship Id="rId4" Type="http://schemas.openxmlformats.org/officeDocument/2006/relationships/hyperlink" Target="https://ilostat.ilo.org/resources/concepts-and-definitions/description-labour-force-stati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1542A-C588-49F2-97FF-482F6DE09D2E}">
  <dimension ref="A1:J3"/>
  <sheetViews>
    <sheetView showGridLines="0" tabSelected="1" zoomScaleNormal="100" workbookViewId="0">
      <selection activeCell="A2" sqref="A2:I2"/>
    </sheetView>
  </sheetViews>
  <sheetFormatPr defaultRowHeight="15" x14ac:dyDescent="0.25"/>
  <cols>
    <col min="1" max="1" width="9.28515625" style="2" customWidth="1"/>
    <col min="2" max="10" width="8.7109375" style="2"/>
  </cols>
  <sheetData>
    <row r="1" spans="1:9" ht="29.25" customHeight="1" x14ac:dyDescent="0.25">
      <c r="A1" s="109" t="s">
        <v>804</v>
      </c>
      <c r="B1" s="109"/>
      <c r="C1" s="109"/>
      <c r="D1" s="109"/>
      <c r="E1" s="109"/>
      <c r="F1" s="109"/>
      <c r="G1" s="109"/>
      <c r="H1" s="109"/>
      <c r="I1" s="109"/>
    </row>
    <row r="2" spans="1:9" ht="225.75" customHeight="1" x14ac:dyDescent="0.25">
      <c r="A2" s="110" t="s">
        <v>806</v>
      </c>
      <c r="B2" s="110"/>
      <c r="C2" s="110"/>
      <c r="D2" s="110"/>
      <c r="E2" s="110"/>
      <c r="F2" s="110"/>
      <c r="G2" s="110"/>
      <c r="H2" s="110"/>
      <c r="I2" s="110"/>
    </row>
    <row r="3" spans="1:9" ht="256.14999999999998" customHeight="1" x14ac:dyDescent="0.25">
      <c r="A3" s="110" t="s">
        <v>805</v>
      </c>
      <c r="B3" s="110"/>
      <c r="C3" s="110"/>
      <c r="D3" s="110"/>
      <c r="E3" s="110"/>
      <c r="F3" s="110"/>
      <c r="G3" s="110"/>
      <c r="H3" s="110"/>
      <c r="I3" s="110"/>
    </row>
  </sheetData>
  <sheetProtection algorithmName="SHA-512" hashValue="PO/GCRbmWF853sN4trNHvpxdsXFKtmeT1GeWYSKdvoIz2tvphD2tLFANcIf915T+ZEQu2n8A7u4SH5IkgfEPeA==" saltValue="cSSz9hyWMJX19OZcEb6/pA==" spinCount="100000" sheet="1" objects="1" scenarios="1"/>
  <mergeCells count="3">
    <mergeCell ref="A1:I1"/>
    <mergeCell ref="A2:I2"/>
    <mergeCell ref="A3:I3"/>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6F1EF-9734-4388-8DD0-38458FEFEEC7}">
  <sheetPr codeName="Sheet9">
    <tabColor theme="5" tint="0.59999389629810485"/>
    <pageSetUpPr fitToPage="1"/>
  </sheetPr>
  <dimension ref="A1:N105"/>
  <sheetViews>
    <sheetView showGridLines="0" zoomScaleNormal="100" workbookViewId="0">
      <selection sqref="A1:G105"/>
    </sheetView>
  </sheetViews>
  <sheetFormatPr defaultColWidth="9.28515625" defaultRowHeight="14.25" x14ac:dyDescent="0.2"/>
  <cols>
    <col min="1" max="1" width="9.28515625" style="61"/>
    <col min="2" max="2" width="35.5703125" style="61" customWidth="1"/>
    <col min="3" max="3" width="59" style="61" customWidth="1"/>
    <col min="4" max="4" width="29.7109375" style="61" customWidth="1"/>
    <col min="5" max="5" width="18" style="61" customWidth="1"/>
    <col min="6" max="6" width="11.5703125" style="61" customWidth="1"/>
    <col min="7" max="7" width="18" style="61" customWidth="1"/>
    <col min="8" max="9" width="9.28515625" style="61"/>
    <col min="10" max="10" width="9.28515625" style="61" hidden="1" customWidth="1"/>
    <col min="11" max="14" width="15.42578125" style="67" hidden="1" customWidth="1"/>
    <col min="15" max="16384" width="9.28515625" style="61"/>
  </cols>
  <sheetData>
    <row r="1" spans="1:14" ht="36" customHeight="1" x14ac:dyDescent="0.2">
      <c r="A1" s="206" t="s">
        <v>746</v>
      </c>
      <c r="B1" s="206"/>
      <c r="C1" s="206"/>
      <c r="D1" s="206"/>
      <c r="E1" s="206"/>
      <c r="F1" s="206"/>
      <c r="G1" s="206"/>
    </row>
    <row r="2" spans="1:14" ht="31.5" customHeight="1" x14ac:dyDescent="0.2">
      <c r="A2" s="207" t="s">
        <v>377</v>
      </c>
      <c r="B2" s="207"/>
      <c r="C2" s="207"/>
      <c r="D2" s="207"/>
      <c r="E2" s="207"/>
      <c r="F2" s="207"/>
      <c r="G2" s="207"/>
    </row>
    <row r="3" spans="1:14" ht="15.75" x14ac:dyDescent="0.2">
      <c r="A3" s="208" t="s">
        <v>737</v>
      </c>
      <c r="B3" s="209"/>
      <c r="C3" s="209"/>
      <c r="D3" s="209"/>
      <c r="E3" s="209"/>
      <c r="F3" s="209"/>
      <c r="G3" s="210"/>
      <c r="J3" s="61" t="s">
        <v>533</v>
      </c>
      <c r="K3" s="62" t="s">
        <v>343</v>
      </c>
      <c r="L3" s="62" t="s">
        <v>344</v>
      </c>
      <c r="M3" s="65">
        <v>10.625</v>
      </c>
      <c r="N3" s="62" t="s">
        <v>345</v>
      </c>
    </row>
    <row r="4" spans="1:14" ht="30" customHeight="1" x14ac:dyDescent="0.25">
      <c r="A4" s="192" t="s">
        <v>378</v>
      </c>
      <c r="B4" s="192"/>
      <c r="C4" s="192"/>
      <c r="D4" s="192"/>
      <c r="E4" s="192"/>
      <c r="F4" s="192"/>
      <c r="G4" s="192"/>
    </row>
    <row r="5" spans="1:14" ht="24" x14ac:dyDescent="0.2">
      <c r="A5" s="70"/>
      <c r="B5" s="71" t="s">
        <v>32</v>
      </c>
      <c r="C5" s="71" t="s">
        <v>33</v>
      </c>
      <c r="D5" s="71" t="s">
        <v>340</v>
      </c>
      <c r="E5" s="71" t="s">
        <v>341</v>
      </c>
      <c r="F5" s="71" t="s">
        <v>342</v>
      </c>
      <c r="G5" s="72" t="s">
        <v>34</v>
      </c>
    </row>
    <row r="6" spans="1:14" ht="96" x14ac:dyDescent="0.2">
      <c r="A6" s="17" t="s">
        <v>35</v>
      </c>
      <c r="B6" s="18" t="s">
        <v>379</v>
      </c>
      <c r="C6" s="18" t="s">
        <v>380</v>
      </c>
      <c r="D6" s="94"/>
      <c r="E6" s="94" t="s">
        <v>40</v>
      </c>
      <c r="F6" s="37"/>
      <c r="G6" s="205" t="s">
        <v>382</v>
      </c>
      <c r="J6" s="61">
        <f>_xlfn.SWITCH(E6,K6,1,L6,2,M6,3,N6,4)</f>
        <v>4</v>
      </c>
      <c r="K6" s="29" t="s">
        <v>758</v>
      </c>
      <c r="L6" s="30" t="s">
        <v>381</v>
      </c>
      <c r="M6" s="31" t="s">
        <v>39</v>
      </c>
      <c r="N6" s="32" t="s">
        <v>40</v>
      </c>
    </row>
    <row r="7" spans="1:14" ht="108" x14ac:dyDescent="0.2">
      <c r="A7" s="17" t="s">
        <v>42</v>
      </c>
      <c r="B7" s="18" t="s">
        <v>383</v>
      </c>
      <c r="C7" s="18" t="s">
        <v>384</v>
      </c>
      <c r="D7" s="94"/>
      <c r="E7" s="94" t="s">
        <v>40</v>
      </c>
      <c r="F7" s="37"/>
      <c r="G7" s="205"/>
      <c r="J7" s="61">
        <f t="shared" ref="J7:J63" si="0">_xlfn.SWITCH(E7,K7,1,L7,2,M7,3,N7,4)</f>
        <v>4</v>
      </c>
      <c r="K7" s="29" t="s">
        <v>44</v>
      </c>
      <c r="L7" s="30" t="s">
        <v>385</v>
      </c>
      <c r="M7" s="31" t="s">
        <v>39</v>
      </c>
      <c r="N7" s="32" t="s">
        <v>40</v>
      </c>
    </row>
    <row r="8" spans="1:14" ht="48" x14ac:dyDescent="0.2">
      <c r="A8" s="19" t="s">
        <v>47</v>
      </c>
      <c r="B8" s="20" t="s">
        <v>386</v>
      </c>
      <c r="C8" s="20" t="s">
        <v>387</v>
      </c>
      <c r="D8" s="96"/>
      <c r="E8" s="96" t="s">
        <v>40</v>
      </c>
      <c r="F8" s="39"/>
      <c r="G8" s="205"/>
      <c r="J8" s="61">
        <f t="shared" si="0"/>
        <v>4</v>
      </c>
      <c r="K8" s="29" t="s">
        <v>44</v>
      </c>
      <c r="L8" s="30" t="s">
        <v>268</v>
      </c>
      <c r="M8" s="31" t="s">
        <v>39</v>
      </c>
      <c r="N8" s="32" t="s">
        <v>40</v>
      </c>
    </row>
    <row r="9" spans="1:14" ht="60" x14ac:dyDescent="0.2">
      <c r="A9" s="17" t="s">
        <v>54</v>
      </c>
      <c r="B9" s="18" t="s">
        <v>388</v>
      </c>
      <c r="C9" s="18" t="s">
        <v>389</v>
      </c>
      <c r="D9" s="94"/>
      <c r="E9" s="94" t="s">
        <v>40</v>
      </c>
      <c r="F9" s="37"/>
      <c r="G9" s="205"/>
      <c r="J9" s="61">
        <f t="shared" si="0"/>
        <v>4</v>
      </c>
      <c r="K9" s="29" t="s">
        <v>44</v>
      </c>
      <c r="L9" s="30" t="s">
        <v>133</v>
      </c>
      <c r="M9" s="31" t="s">
        <v>39</v>
      </c>
      <c r="N9" s="32" t="s">
        <v>40</v>
      </c>
    </row>
    <row r="10" spans="1:14" ht="30" customHeight="1" x14ac:dyDescent="0.25">
      <c r="A10" s="213" t="s">
        <v>390</v>
      </c>
      <c r="B10" s="213"/>
      <c r="C10" s="213"/>
      <c r="D10" s="213"/>
      <c r="E10" s="213"/>
      <c r="F10" s="213"/>
      <c r="G10" s="213"/>
    </row>
    <row r="11" spans="1:14" ht="24" x14ac:dyDescent="0.2">
      <c r="A11" s="73"/>
      <c r="B11" s="72" t="s">
        <v>32</v>
      </c>
      <c r="C11" s="72" t="s">
        <v>33</v>
      </c>
      <c r="D11" s="71" t="s">
        <v>340</v>
      </c>
      <c r="E11" s="71" t="s">
        <v>341</v>
      </c>
      <c r="F11" s="71" t="s">
        <v>342</v>
      </c>
      <c r="G11" s="72" t="s">
        <v>34</v>
      </c>
    </row>
    <row r="12" spans="1:14" ht="48" x14ac:dyDescent="0.2">
      <c r="A12" s="21" t="s">
        <v>61</v>
      </c>
      <c r="B12" s="18" t="s">
        <v>391</v>
      </c>
      <c r="C12" s="18" t="s">
        <v>392</v>
      </c>
      <c r="D12" s="94"/>
      <c r="E12" s="94" t="s">
        <v>40</v>
      </c>
      <c r="F12" s="37"/>
      <c r="G12" s="205" t="s">
        <v>394</v>
      </c>
      <c r="J12" s="61">
        <f t="shared" si="0"/>
        <v>4</v>
      </c>
      <c r="K12" s="29" t="s">
        <v>44</v>
      </c>
      <c r="L12" s="30" t="s">
        <v>393</v>
      </c>
      <c r="M12" s="31" t="s">
        <v>39</v>
      </c>
      <c r="N12" s="32" t="s">
        <v>40</v>
      </c>
    </row>
    <row r="13" spans="1:14" ht="36" x14ac:dyDescent="0.2">
      <c r="A13" s="21" t="s">
        <v>64</v>
      </c>
      <c r="B13" s="18" t="s">
        <v>395</v>
      </c>
      <c r="C13" s="18" t="s">
        <v>396</v>
      </c>
      <c r="D13" s="94"/>
      <c r="E13" s="94" t="s">
        <v>40</v>
      </c>
      <c r="F13" s="37"/>
      <c r="G13" s="205"/>
      <c r="J13" s="61">
        <f t="shared" si="0"/>
        <v>4</v>
      </c>
      <c r="K13" s="29" t="s">
        <v>44</v>
      </c>
      <c r="L13" s="30" t="s">
        <v>393</v>
      </c>
      <c r="M13" s="31" t="s">
        <v>39</v>
      </c>
      <c r="N13" s="32" t="s">
        <v>40</v>
      </c>
    </row>
    <row r="14" spans="1:14" ht="48" x14ac:dyDescent="0.2">
      <c r="A14" s="21" t="s">
        <v>67</v>
      </c>
      <c r="B14" s="18" t="s">
        <v>397</v>
      </c>
      <c r="C14" s="18" t="s">
        <v>398</v>
      </c>
      <c r="D14" s="94"/>
      <c r="E14" s="94" t="s">
        <v>40</v>
      </c>
      <c r="F14" s="37"/>
      <c r="G14" s="205"/>
      <c r="J14" s="61">
        <f t="shared" si="0"/>
        <v>4</v>
      </c>
      <c r="K14" s="29" t="s">
        <v>44</v>
      </c>
      <c r="L14" s="30" t="s">
        <v>399</v>
      </c>
      <c r="M14" s="31" t="s">
        <v>39</v>
      </c>
      <c r="N14" s="32" t="s">
        <v>40</v>
      </c>
    </row>
    <row r="15" spans="1:14" ht="72" x14ac:dyDescent="0.2">
      <c r="A15" s="21" t="s">
        <v>71</v>
      </c>
      <c r="B15" s="18" t="s">
        <v>400</v>
      </c>
      <c r="C15" s="22" t="s">
        <v>401</v>
      </c>
      <c r="D15" s="94"/>
      <c r="E15" s="94" t="s">
        <v>40</v>
      </c>
      <c r="F15" s="37"/>
      <c r="G15" s="205"/>
      <c r="J15" s="61">
        <f t="shared" si="0"/>
        <v>4</v>
      </c>
      <c r="K15" s="29" t="s">
        <v>44</v>
      </c>
      <c r="L15" s="30" t="s">
        <v>489</v>
      </c>
      <c r="M15" s="31" t="s">
        <v>39</v>
      </c>
      <c r="N15" s="32" t="s">
        <v>40</v>
      </c>
    </row>
    <row r="16" spans="1:14" x14ac:dyDescent="0.2">
      <c r="A16" s="211"/>
      <c r="B16" s="211"/>
      <c r="C16" s="211"/>
      <c r="D16" s="211"/>
      <c r="E16" s="211"/>
      <c r="F16" s="211"/>
      <c r="G16" s="211"/>
    </row>
    <row r="17" spans="1:14" ht="15.75" x14ac:dyDescent="0.2">
      <c r="A17" s="208" t="s">
        <v>402</v>
      </c>
      <c r="B17" s="209"/>
      <c r="C17" s="209"/>
      <c r="D17" s="209"/>
      <c r="E17" s="209"/>
      <c r="F17" s="209"/>
      <c r="G17" s="210"/>
    </row>
    <row r="18" spans="1:14" ht="30" customHeight="1" x14ac:dyDescent="0.25">
      <c r="A18" s="192" t="s">
        <v>157</v>
      </c>
      <c r="B18" s="192"/>
      <c r="C18" s="192"/>
      <c r="D18" s="192"/>
      <c r="E18" s="192"/>
      <c r="F18" s="192"/>
      <c r="G18" s="192"/>
    </row>
    <row r="19" spans="1:14" ht="24" x14ac:dyDescent="0.2">
      <c r="A19" s="73"/>
      <c r="B19" s="72" t="s">
        <v>32</v>
      </c>
      <c r="C19" s="72" t="s">
        <v>33</v>
      </c>
      <c r="D19" s="71" t="s">
        <v>340</v>
      </c>
      <c r="E19" s="71" t="s">
        <v>341</v>
      </c>
      <c r="F19" s="71" t="s">
        <v>342</v>
      </c>
      <c r="G19" s="72" t="s">
        <v>34</v>
      </c>
    </row>
    <row r="20" spans="1:14" ht="108" x14ac:dyDescent="0.2">
      <c r="A20" s="23" t="s">
        <v>85</v>
      </c>
      <c r="B20" s="18" t="s">
        <v>403</v>
      </c>
      <c r="C20" s="18" t="s">
        <v>775</v>
      </c>
      <c r="D20" s="94"/>
      <c r="E20" s="94" t="s">
        <v>155</v>
      </c>
      <c r="F20" s="37"/>
      <c r="G20" s="205" t="s">
        <v>404</v>
      </c>
      <c r="J20" s="61">
        <f t="shared" si="0"/>
        <v>4</v>
      </c>
      <c r="K20" s="29" t="s">
        <v>776</v>
      </c>
      <c r="L20" s="30" t="s">
        <v>777</v>
      </c>
      <c r="M20" s="31" t="s">
        <v>251</v>
      </c>
      <c r="N20" s="33" t="s">
        <v>155</v>
      </c>
    </row>
    <row r="21" spans="1:14" ht="96" x14ac:dyDescent="0.2">
      <c r="A21" s="24" t="s">
        <v>90</v>
      </c>
      <c r="B21" s="18" t="s">
        <v>778</v>
      </c>
      <c r="C21" s="18" t="s">
        <v>779</v>
      </c>
      <c r="D21" s="94"/>
      <c r="E21" s="94" t="s">
        <v>155</v>
      </c>
      <c r="F21" s="37"/>
      <c r="G21" s="205"/>
      <c r="J21" s="61">
        <f t="shared" si="0"/>
        <v>4</v>
      </c>
      <c r="K21" s="29" t="s">
        <v>780</v>
      </c>
      <c r="L21" s="30" t="s">
        <v>781</v>
      </c>
      <c r="M21" s="31" t="s">
        <v>39</v>
      </c>
      <c r="N21" s="33" t="s">
        <v>155</v>
      </c>
    </row>
    <row r="22" spans="1:14" ht="30" customHeight="1" x14ac:dyDescent="0.25">
      <c r="A22" s="192" t="s">
        <v>405</v>
      </c>
      <c r="B22" s="192"/>
      <c r="C22" s="192"/>
      <c r="D22" s="192"/>
      <c r="E22" s="192"/>
      <c r="F22" s="192"/>
      <c r="G22" s="192"/>
    </row>
    <row r="23" spans="1:14" ht="24" x14ac:dyDescent="0.2">
      <c r="A23" s="73"/>
      <c r="B23" s="72" t="s">
        <v>32</v>
      </c>
      <c r="C23" s="72" t="s">
        <v>33</v>
      </c>
      <c r="D23" s="71" t="s">
        <v>340</v>
      </c>
      <c r="E23" s="71" t="s">
        <v>341</v>
      </c>
      <c r="F23" s="71" t="s">
        <v>342</v>
      </c>
      <c r="G23" s="72" t="s">
        <v>34</v>
      </c>
    </row>
    <row r="24" spans="1:14" ht="48" x14ac:dyDescent="0.2">
      <c r="A24" s="23" t="s">
        <v>115</v>
      </c>
      <c r="B24" s="18" t="s">
        <v>406</v>
      </c>
      <c r="C24" s="18" t="s">
        <v>407</v>
      </c>
      <c r="D24" s="94"/>
      <c r="E24" s="94" t="s">
        <v>40</v>
      </c>
      <c r="F24" s="37"/>
      <c r="G24" s="205" t="s">
        <v>411</v>
      </c>
      <c r="J24" s="61">
        <f t="shared" si="0"/>
        <v>4</v>
      </c>
      <c r="K24" s="29" t="s">
        <v>408</v>
      </c>
      <c r="L24" s="30" t="s">
        <v>409</v>
      </c>
      <c r="M24" s="31" t="s">
        <v>410</v>
      </c>
      <c r="N24" s="32" t="s">
        <v>40</v>
      </c>
    </row>
    <row r="25" spans="1:14" ht="36" x14ac:dyDescent="0.2">
      <c r="A25" s="25" t="s">
        <v>121</v>
      </c>
      <c r="B25" s="18" t="s">
        <v>412</v>
      </c>
      <c r="C25" s="18" t="s">
        <v>782</v>
      </c>
      <c r="D25" s="94"/>
      <c r="E25" s="94" t="s">
        <v>40</v>
      </c>
      <c r="F25" s="37"/>
      <c r="G25" s="205"/>
      <c r="J25" s="61">
        <f t="shared" si="0"/>
        <v>4</v>
      </c>
      <c r="K25" s="29" t="s">
        <v>44</v>
      </c>
      <c r="L25" s="30" t="s">
        <v>133</v>
      </c>
      <c r="M25" s="31" t="s">
        <v>39</v>
      </c>
      <c r="N25" s="32" t="s">
        <v>40</v>
      </c>
    </row>
    <row r="26" spans="1:14" ht="30" customHeight="1" x14ac:dyDescent="0.25">
      <c r="A26" s="192" t="s">
        <v>185</v>
      </c>
      <c r="B26" s="192"/>
      <c r="C26" s="192"/>
      <c r="D26" s="192"/>
      <c r="E26" s="192"/>
      <c r="F26" s="192"/>
      <c r="G26" s="192"/>
    </row>
    <row r="27" spans="1:14" ht="24" x14ac:dyDescent="0.2">
      <c r="A27" s="73"/>
      <c r="B27" s="72" t="s">
        <v>32</v>
      </c>
      <c r="C27" s="72" t="s">
        <v>33</v>
      </c>
      <c r="D27" s="71" t="s">
        <v>340</v>
      </c>
      <c r="E27" s="71" t="s">
        <v>341</v>
      </c>
      <c r="F27" s="71" t="s">
        <v>342</v>
      </c>
      <c r="G27" s="72" t="s">
        <v>34</v>
      </c>
    </row>
    <row r="28" spans="1:14" ht="36" x14ac:dyDescent="0.2">
      <c r="A28" s="25" t="s">
        <v>413</v>
      </c>
      <c r="B28" s="20" t="s">
        <v>414</v>
      </c>
      <c r="C28" s="20" t="s">
        <v>415</v>
      </c>
      <c r="D28" s="105"/>
      <c r="E28" s="105" t="s">
        <v>40</v>
      </c>
      <c r="F28" s="37"/>
      <c r="G28" s="215" t="s">
        <v>416</v>
      </c>
      <c r="J28" s="61">
        <f t="shared" si="0"/>
        <v>4</v>
      </c>
      <c r="K28" s="29" t="s">
        <v>44</v>
      </c>
      <c r="L28" s="30" t="s">
        <v>45</v>
      </c>
      <c r="M28" s="31" t="s">
        <v>39</v>
      </c>
      <c r="N28" s="33" t="s">
        <v>40</v>
      </c>
    </row>
    <row r="29" spans="1:14" ht="48" x14ac:dyDescent="0.2">
      <c r="A29" s="26" t="s">
        <v>417</v>
      </c>
      <c r="B29" s="18" t="s">
        <v>418</v>
      </c>
      <c r="C29" s="18" t="s">
        <v>419</v>
      </c>
      <c r="D29" s="94"/>
      <c r="E29" s="94" t="s">
        <v>420</v>
      </c>
      <c r="F29" s="37"/>
      <c r="G29" s="215"/>
      <c r="J29" s="61">
        <f t="shared" si="0"/>
        <v>4</v>
      </c>
      <c r="K29" s="29" t="s">
        <v>267</v>
      </c>
      <c r="L29" s="30" t="s">
        <v>268</v>
      </c>
      <c r="M29" s="31" t="s">
        <v>39</v>
      </c>
      <c r="N29" s="32" t="s">
        <v>420</v>
      </c>
    </row>
    <row r="30" spans="1:14" x14ac:dyDescent="0.2">
      <c r="A30" s="211"/>
      <c r="B30" s="211"/>
      <c r="C30" s="211"/>
      <c r="D30" s="211"/>
      <c r="E30" s="211"/>
      <c r="F30" s="211"/>
      <c r="G30" s="211"/>
    </row>
    <row r="31" spans="1:14" ht="15.75" x14ac:dyDescent="0.2">
      <c r="A31" s="208" t="s">
        <v>421</v>
      </c>
      <c r="B31" s="209"/>
      <c r="C31" s="209"/>
      <c r="D31" s="209"/>
      <c r="E31" s="209"/>
      <c r="F31" s="209"/>
      <c r="G31" s="210"/>
    </row>
    <row r="32" spans="1:14" ht="30" customHeight="1" x14ac:dyDescent="0.25">
      <c r="A32" s="192" t="s">
        <v>422</v>
      </c>
      <c r="B32" s="192"/>
      <c r="C32" s="192"/>
      <c r="D32" s="192"/>
      <c r="E32" s="192"/>
      <c r="F32" s="192"/>
      <c r="G32" s="192"/>
    </row>
    <row r="33" spans="1:14" ht="24" x14ac:dyDescent="0.2">
      <c r="A33" s="73"/>
      <c r="B33" s="72" t="s">
        <v>32</v>
      </c>
      <c r="C33" s="72" t="s">
        <v>33</v>
      </c>
      <c r="D33" s="71" t="s">
        <v>340</v>
      </c>
      <c r="E33" s="71" t="s">
        <v>341</v>
      </c>
      <c r="F33" s="71" t="s">
        <v>342</v>
      </c>
      <c r="G33" s="72" t="s">
        <v>34</v>
      </c>
    </row>
    <row r="34" spans="1:14" ht="60" x14ac:dyDescent="0.2">
      <c r="A34" s="23" t="s">
        <v>158</v>
      </c>
      <c r="B34" s="18" t="s">
        <v>423</v>
      </c>
      <c r="C34" s="18" t="s">
        <v>424</v>
      </c>
      <c r="D34" s="94"/>
      <c r="E34" s="94" t="s">
        <v>40</v>
      </c>
      <c r="F34" s="37"/>
      <c r="G34" s="92" t="s">
        <v>404</v>
      </c>
      <c r="J34" s="61">
        <f t="shared" si="0"/>
        <v>4</v>
      </c>
      <c r="K34" s="29" t="s">
        <v>44</v>
      </c>
      <c r="L34" s="30" t="s">
        <v>425</v>
      </c>
      <c r="M34" s="31" t="s">
        <v>39</v>
      </c>
      <c r="N34" s="32" t="s">
        <v>40</v>
      </c>
    </row>
    <row r="35" spans="1:14" ht="36" x14ac:dyDescent="0.2">
      <c r="A35" s="23" t="s">
        <v>162</v>
      </c>
      <c r="B35" s="18" t="s">
        <v>427</v>
      </c>
      <c r="C35" s="18" t="s">
        <v>428</v>
      </c>
      <c r="D35" s="94"/>
      <c r="E35" s="94" t="s">
        <v>40</v>
      </c>
      <c r="F35" s="37"/>
      <c r="G35" s="106"/>
      <c r="J35" s="61">
        <f t="shared" si="0"/>
        <v>4</v>
      </c>
      <c r="K35" s="29" t="s">
        <v>44</v>
      </c>
      <c r="L35" s="30" t="s">
        <v>425</v>
      </c>
      <c r="M35" s="31" t="s">
        <v>39</v>
      </c>
      <c r="N35" s="32" t="s">
        <v>40</v>
      </c>
    </row>
    <row r="36" spans="1:14" ht="72" x14ac:dyDescent="0.2">
      <c r="A36" s="23" t="s">
        <v>164</v>
      </c>
      <c r="B36" s="18" t="s">
        <v>429</v>
      </c>
      <c r="C36" s="18" t="s">
        <v>770</v>
      </c>
      <c r="D36" s="94"/>
      <c r="E36" s="94" t="s">
        <v>40</v>
      </c>
      <c r="F36" s="37"/>
      <c r="G36" s="92" t="s">
        <v>426</v>
      </c>
      <c r="J36" s="61">
        <f t="shared" si="0"/>
        <v>4</v>
      </c>
      <c r="K36" s="29" t="s">
        <v>44</v>
      </c>
      <c r="L36" s="30" t="s">
        <v>783</v>
      </c>
      <c r="M36" s="31" t="s">
        <v>39</v>
      </c>
      <c r="N36" s="32" t="s">
        <v>40</v>
      </c>
    </row>
    <row r="37" spans="1:14" ht="30" customHeight="1" x14ac:dyDescent="0.25">
      <c r="A37" s="192" t="s">
        <v>430</v>
      </c>
      <c r="B37" s="192"/>
      <c r="C37" s="192"/>
      <c r="D37" s="192"/>
      <c r="E37" s="192"/>
      <c r="F37" s="192"/>
      <c r="G37" s="192"/>
    </row>
    <row r="38" spans="1:14" ht="24" x14ac:dyDescent="0.2">
      <c r="A38" s="73"/>
      <c r="B38" s="72" t="s">
        <v>32</v>
      </c>
      <c r="C38" s="72" t="s">
        <v>33</v>
      </c>
      <c r="D38" s="71" t="s">
        <v>340</v>
      </c>
      <c r="E38" s="71" t="s">
        <v>341</v>
      </c>
      <c r="F38" s="71" t="s">
        <v>342</v>
      </c>
      <c r="G38" s="72" t="s">
        <v>34</v>
      </c>
    </row>
    <row r="39" spans="1:14" ht="72" x14ac:dyDescent="0.2">
      <c r="A39" s="23" t="s">
        <v>173</v>
      </c>
      <c r="B39" s="18" t="s">
        <v>431</v>
      </c>
      <c r="C39" s="18" t="s">
        <v>432</v>
      </c>
      <c r="D39" s="94"/>
      <c r="E39" s="94" t="s">
        <v>433</v>
      </c>
      <c r="F39" s="37"/>
      <c r="G39" s="205" t="s">
        <v>434</v>
      </c>
      <c r="J39" s="61">
        <f t="shared" si="0"/>
        <v>4</v>
      </c>
      <c r="K39" s="29" t="s">
        <v>267</v>
      </c>
      <c r="L39" s="30" t="s">
        <v>268</v>
      </c>
      <c r="M39" s="31" t="s">
        <v>39</v>
      </c>
      <c r="N39" s="32" t="s">
        <v>433</v>
      </c>
    </row>
    <row r="40" spans="1:14" ht="60" x14ac:dyDescent="0.2">
      <c r="A40" s="24" t="s">
        <v>180</v>
      </c>
      <c r="B40" s="18" t="s">
        <v>435</v>
      </c>
      <c r="C40" s="18" t="s">
        <v>436</v>
      </c>
      <c r="D40" s="94"/>
      <c r="E40" s="94" t="s">
        <v>40</v>
      </c>
      <c r="F40" s="37"/>
      <c r="G40" s="205"/>
      <c r="J40" s="61">
        <f t="shared" si="0"/>
        <v>4</v>
      </c>
      <c r="K40" s="29" t="s">
        <v>437</v>
      </c>
      <c r="L40" s="30" t="s">
        <v>438</v>
      </c>
      <c r="M40" s="31" t="s">
        <v>39</v>
      </c>
      <c r="N40" s="32" t="s">
        <v>40</v>
      </c>
    </row>
    <row r="41" spans="1:14" ht="36" x14ac:dyDescent="0.2">
      <c r="A41" s="24" t="s">
        <v>182</v>
      </c>
      <c r="B41" s="18" t="s">
        <v>439</v>
      </c>
      <c r="C41" s="18" t="s">
        <v>440</v>
      </c>
      <c r="D41" s="94"/>
      <c r="E41" s="94" t="s">
        <v>40</v>
      </c>
      <c r="F41" s="37"/>
      <c r="G41" s="205"/>
      <c r="J41" s="61">
        <f t="shared" si="0"/>
        <v>4</v>
      </c>
      <c r="K41" s="29" t="s">
        <v>44</v>
      </c>
      <c r="L41" s="30" t="s">
        <v>441</v>
      </c>
      <c r="M41" s="31" t="s">
        <v>39</v>
      </c>
      <c r="N41" s="32" t="s">
        <v>40</v>
      </c>
    </row>
    <row r="42" spans="1:14" ht="48" x14ac:dyDescent="0.2">
      <c r="A42" s="24" t="s">
        <v>442</v>
      </c>
      <c r="B42" s="18" t="s">
        <v>443</v>
      </c>
      <c r="C42" s="18" t="s">
        <v>444</v>
      </c>
      <c r="D42" s="94"/>
      <c r="E42" s="94" t="s">
        <v>40</v>
      </c>
      <c r="F42" s="37"/>
      <c r="G42" s="205"/>
      <c r="J42" s="61">
        <f t="shared" si="0"/>
        <v>4</v>
      </c>
      <c r="K42" s="29" t="s">
        <v>44</v>
      </c>
      <c r="L42" s="30" t="s">
        <v>445</v>
      </c>
      <c r="M42" s="31" t="s">
        <v>39</v>
      </c>
      <c r="N42" s="32" t="s">
        <v>40</v>
      </c>
    </row>
    <row r="43" spans="1:14" ht="30" customHeight="1" x14ac:dyDescent="0.25">
      <c r="A43" s="192" t="s">
        <v>446</v>
      </c>
      <c r="B43" s="192"/>
      <c r="C43" s="192"/>
      <c r="D43" s="192"/>
      <c r="E43" s="192"/>
      <c r="F43" s="192"/>
      <c r="G43" s="192"/>
    </row>
    <row r="44" spans="1:14" ht="24" x14ac:dyDescent="0.2">
      <c r="A44" s="73"/>
      <c r="B44" s="72" t="s">
        <v>32</v>
      </c>
      <c r="C44" s="72" t="s">
        <v>33</v>
      </c>
      <c r="D44" s="71" t="s">
        <v>340</v>
      </c>
      <c r="E44" s="71" t="s">
        <v>341</v>
      </c>
      <c r="F44" s="71" t="s">
        <v>342</v>
      </c>
      <c r="G44" s="72" t="s">
        <v>34</v>
      </c>
    </row>
    <row r="45" spans="1:14" ht="36" x14ac:dyDescent="0.2">
      <c r="A45" s="27" t="s">
        <v>186</v>
      </c>
      <c r="B45" s="18" t="s">
        <v>447</v>
      </c>
      <c r="C45" s="18" t="s">
        <v>448</v>
      </c>
      <c r="D45" s="94"/>
      <c r="E45" s="94" t="s">
        <v>40</v>
      </c>
      <c r="F45" s="37"/>
      <c r="G45" s="94" t="s">
        <v>450</v>
      </c>
      <c r="J45" s="61">
        <f t="shared" si="0"/>
        <v>4</v>
      </c>
      <c r="K45" s="29" t="s">
        <v>437</v>
      </c>
      <c r="L45" s="30" t="s">
        <v>449</v>
      </c>
      <c r="M45" s="31" t="s">
        <v>39</v>
      </c>
      <c r="N45" s="32" t="s">
        <v>40</v>
      </c>
    </row>
    <row r="46" spans="1:14" ht="72" x14ac:dyDescent="0.2">
      <c r="A46" s="27" t="s">
        <v>192</v>
      </c>
      <c r="B46" s="18" t="s">
        <v>452</v>
      </c>
      <c r="C46" s="18" t="s">
        <v>453</v>
      </c>
      <c r="D46" s="94"/>
      <c r="E46" s="94" t="s">
        <v>40</v>
      </c>
      <c r="F46" s="37"/>
      <c r="G46" s="107"/>
      <c r="J46" s="61">
        <f t="shared" si="0"/>
        <v>4</v>
      </c>
      <c r="K46" s="29" t="s">
        <v>44</v>
      </c>
      <c r="L46" s="30" t="s">
        <v>454</v>
      </c>
      <c r="M46" s="31" t="s">
        <v>39</v>
      </c>
      <c r="N46" s="32" t="s">
        <v>40</v>
      </c>
    </row>
    <row r="47" spans="1:14" ht="108" x14ac:dyDescent="0.2">
      <c r="A47" s="27" t="s">
        <v>194</v>
      </c>
      <c r="B47" s="18" t="s">
        <v>455</v>
      </c>
      <c r="C47" s="18" t="s">
        <v>456</v>
      </c>
      <c r="D47" s="94"/>
      <c r="E47" s="94" t="s">
        <v>40</v>
      </c>
      <c r="F47" s="37"/>
      <c r="G47" s="94" t="s">
        <v>404</v>
      </c>
      <c r="J47" s="61">
        <f t="shared" si="0"/>
        <v>4</v>
      </c>
      <c r="K47" s="29" t="s">
        <v>44</v>
      </c>
      <c r="L47" s="30" t="s">
        <v>457</v>
      </c>
      <c r="M47" s="31" t="s">
        <v>39</v>
      </c>
      <c r="N47" s="32" t="s">
        <v>40</v>
      </c>
    </row>
    <row r="48" spans="1:14" ht="72" x14ac:dyDescent="0.2">
      <c r="A48" s="27" t="s">
        <v>200</v>
      </c>
      <c r="B48" s="18" t="s">
        <v>458</v>
      </c>
      <c r="C48" s="18" t="s">
        <v>459</v>
      </c>
      <c r="D48" s="94"/>
      <c r="E48" s="94" t="s">
        <v>40</v>
      </c>
      <c r="F48" s="37"/>
      <c r="G48" s="94" t="s">
        <v>451</v>
      </c>
      <c r="J48" s="61">
        <f t="shared" si="0"/>
        <v>4</v>
      </c>
      <c r="K48" s="29" t="s">
        <v>44</v>
      </c>
      <c r="L48" s="30" t="s">
        <v>460</v>
      </c>
      <c r="M48" s="31" t="s">
        <v>39</v>
      </c>
      <c r="N48" s="32" t="s">
        <v>40</v>
      </c>
    </row>
    <row r="49" spans="1:14" ht="30" customHeight="1" x14ac:dyDescent="0.25">
      <c r="A49" s="192" t="s">
        <v>461</v>
      </c>
      <c r="B49" s="192"/>
      <c r="C49" s="192"/>
      <c r="D49" s="192"/>
      <c r="E49" s="192"/>
      <c r="F49" s="192"/>
      <c r="G49" s="192"/>
    </row>
    <row r="50" spans="1:14" ht="24" x14ac:dyDescent="0.2">
      <c r="A50" s="73"/>
      <c r="B50" s="72" t="s">
        <v>32</v>
      </c>
      <c r="C50" s="72" t="s">
        <v>33</v>
      </c>
      <c r="D50" s="71" t="s">
        <v>340</v>
      </c>
      <c r="E50" s="71" t="s">
        <v>341</v>
      </c>
      <c r="F50" s="71" t="s">
        <v>342</v>
      </c>
      <c r="G50" s="72" t="s">
        <v>34</v>
      </c>
    </row>
    <row r="51" spans="1:14" ht="60" x14ac:dyDescent="0.2">
      <c r="A51" s="26" t="s">
        <v>466</v>
      </c>
      <c r="B51" s="18" t="s">
        <v>462</v>
      </c>
      <c r="C51" s="18" t="s">
        <v>463</v>
      </c>
      <c r="D51" s="108"/>
      <c r="E51" s="108" t="s">
        <v>465</v>
      </c>
      <c r="F51" s="38"/>
      <c r="G51" s="193" t="s">
        <v>795</v>
      </c>
      <c r="J51" s="61">
        <f t="shared" si="0"/>
        <v>4</v>
      </c>
      <c r="K51" s="34" t="s">
        <v>44</v>
      </c>
      <c r="L51" s="90" t="s">
        <v>464</v>
      </c>
      <c r="M51" s="35" t="s">
        <v>39</v>
      </c>
      <c r="N51" s="36" t="s">
        <v>465</v>
      </c>
    </row>
    <row r="52" spans="1:14" ht="60" x14ac:dyDescent="0.2">
      <c r="A52" s="27" t="s">
        <v>470</v>
      </c>
      <c r="B52" s="18" t="s">
        <v>467</v>
      </c>
      <c r="C52" s="18" t="s">
        <v>468</v>
      </c>
      <c r="D52" s="94"/>
      <c r="E52" s="94" t="s">
        <v>40</v>
      </c>
      <c r="F52" s="37"/>
      <c r="G52" s="194"/>
      <c r="J52" s="61">
        <f t="shared" si="0"/>
        <v>4</v>
      </c>
      <c r="K52" s="29" t="s">
        <v>44</v>
      </c>
      <c r="L52" s="30" t="s">
        <v>469</v>
      </c>
      <c r="M52" s="31" t="s">
        <v>39</v>
      </c>
      <c r="N52" s="32" t="s">
        <v>40</v>
      </c>
    </row>
    <row r="53" spans="1:14" ht="60" x14ac:dyDescent="0.2">
      <c r="A53" s="17" t="s">
        <v>473</v>
      </c>
      <c r="B53" s="18" t="s">
        <v>471</v>
      </c>
      <c r="C53" s="18" t="s">
        <v>784</v>
      </c>
      <c r="D53" s="94"/>
      <c r="E53" s="94" t="s">
        <v>40</v>
      </c>
      <c r="F53" s="37"/>
      <c r="G53" s="194"/>
      <c r="J53" s="61">
        <f t="shared" si="0"/>
        <v>4</v>
      </c>
      <c r="K53" s="29" t="s">
        <v>44</v>
      </c>
      <c r="L53" s="30" t="s">
        <v>472</v>
      </c>
      <c r="M53" s="31" t="s">
        <v>39</v>
      </c>
      <c r="N53" s="32" t="s">
        <v>40</v>
      </c>
    </row>
    <row r="54" spans="1:14" ht="36" x14ac:dyDescent="0.2">
      <c r="A54" s="17" t="s">
        <v>476</v>
      </c>
      <c r="B54" s="18" t="s">
        <v>474</v>
      </c>
      <c r="C54" s="18" t="s">
        <v>475</v>
      </c>
      <c r="D54" s="94"/>
      <c r="E54" s="94" t="s">
        <v>40</v>
      </c>
      <c r="F54" s="37"/>
      <c r="G54" s="194"/>
      <c r="J54" s="61">
        <f t="shared" si="0"/>
        <v>4</v>
      </c>
      <c r="K54" s="29" t="s">
        <v>44</v>
      </c>
      <c r="L54" s="30" t="s">
        <v>472</v>
      </c>
      <c r="M54" s="31" t="s">
        <v>39</v>
      </c>
      <c r="N54" s="32" t="s">
        <v>40</v>
      </c>
    </row>
    <row r="55" spans="1:14" ht="48" x14ac:dyDescent="0.2">
      <c r="A55" s="17" t="s">
        <v>479</v>
      </c>
      <c r="B55" s="18" t="s">
        <v>477</v>
      </c>
      <c r="C55" s="18" t="s">
        <v>785</v>
      </c>
      <c r="D55" s="94"/>
      <c r="E55" s="94" t="s">
        <v>40</v>
      </c>
      <c r="F55" s="37"/>
      <c r="G55" s="194"/>
      <c r="J55" s="61">
        <f t="shared" si="0"/>
        <v>4</v>
      </c>
      <c r="K55" s="29" t="s">
        <v>44</v>
      </c>
      <c r="L55" s="30" t="s">
        <v>478</v>
      </c>
      <c r="M55" s="31" t="s">
        <v>39</v>
      </c>
      <c r="N55" s="32" t="s">
        <v>40</v>
      </c>
    </row>
    <row r="56" spans="1:14" ht="48" x14ac:dyDescent="0.2">
      <c r="A56" s="17" t="s">
        <v>759</v>
      </c>
      <c r="B56" s="18" t="s">
        <v>480</v>
      </c>
      <c r="C56" s="18" t="s">
        <v>481</v>
      </c>
      <c r="D56" s="94"/>
      <c r="E56" s="94" t="s">
        <v>40</v>
      </c>
      <c r="F56" s="37"/>
      <c r="G56" s="195"/>
      <c r="J56" s="61">
        <f t="shared" si="0"/>
        <v>4</v>
      </c>
      <c r="K56" s="29" t="s">
        <v>44</v>
      </c>
      <c r="L56" s="30" t="s">
        <v>482</v>
      </c>
      <c r="M56" s="31" t="s">
        <v>39</v>
      </c>
      <c r="N56" s="32" t="s">
        <v>40</v>
      </c>
    </row>
    <row r="57" spans="1:14" x14ac:dyDescent="0.2">
      <c r="A57" s="214"/>
      <c r="B57" s="214"/>
      <c r="C57" s="214"/>
      <c r="D57" s="214"/>
      <c r="E57" s="214"/>
      <c r="F57" s="214"/>
      <c r="G57" s="214"/>
    </row>
    <row r="58" spans="1:14" ht="15.75" x14ac:dyDescent="0.2">
      <c r="A58" s="208" t="s">
        <v>483</v>
      </c>
      <c r="B58" s="209"/>
      <c r="C58" s="209"/>
      <c r="D58" s="209"/>
      <c r="E58" s="209"/>
      <c r="F58" s="209"/>
      <c r="G58" s="210"/>
    </row>
    <row r="59" spans="1:14" ht="30" customHeight="1" x14ac:dyDescent="0.25">
      <c r="A59" s="192" t="s">
        <v>484</v>
      </c>
      <c r="B59" s="192"/>
      <c r="C59" s="192"/>
      <c r="D59" s="192"/>
      <c r="E59" s="192"/>
      <c r="F59" s="192"/>
      <c r="G59" s="192"/>
    </row>
    <row r="60" spans="1:14" ht="24" x14ac:dyDescent="0.2">
      <c r="A60" s="73"/>
      <c r="B60" s="72" t="s">
        <v>32</v>
      </c>
      <c r="C60" s="72" t="s">
        <v>33</v>
      </c>
      <c r="D60" s="71" t="s">
        <v>340</v>
      </c>
      <c r="E60" s="71" t="s">
        <v>341</v>
      </c>
      <c r="F60" s="71" t="s">
        <v>342</v>
      </c>
      <c r="G60" s="72" t="s">
        <v>34</v>
      </c>
    </row>
    <row r="61" spans="1:14" ht="84" x14ac:dyDescent="0.2">
      <c r="A61" s="27" t="s">
        <v>206</v>
      </c>
      <c r="B61" s="18" t="s">
        <v>485</v>
      </c>
      <c r="C61" s="18" t="s">
        <v>786</v>
      </c>
      <c r="D61" s="94"/>
      <c r="E61" s="94" t="s">
        <v>40</v>
      </c>
      <c r="F61" s="37"/>
      <c r="G61" s="205" t="s">
        <v>486</v>
      </c>
      <c r="J61" s="61">
        <f t="shared" si="0"/>
        <v>4</v>
      </c>
      <c r="K61" s="29" t="s">
        <v>787</v>
      </c>
      <c r="L61" s="30" t="s">
        <v>788</v>
      </c>
      <c r="M61" s="31" t="s">
        <v>39</v>
      </c>
      <c r="N61" s="32" t="s">
        <v>40</v>
      </c>
    </row>
    <row r="62" spans="1:14" ht="36" x14ac:dyDescent="0.2">
      <c r="A62" s="17" t="s">
        <v>211</v>
      </c>
      <c r="B62" s="18" t="s">
        <v>487</v>
      </c>
      <c r="C62" s="18" t="s">
        <v>488</v>
      </c>
      <c r="D62" s="94"/>
      <c r="E62" s="94" t="s">
        <v>40</v>
      </c>
      <c r="F62" s="37"/>
      <c r="G62" s="205"/>
      <c r="J62" s="61">
        <f t="shared" si="0"/>
        <v>4</v>
      </c>
      <c r="K62" s="29" t="s">
        <v>44</v>
      </c>
      <c r="L62" s="30" t="s">
        <v>489</v>
      </c>
      <c r="M62" s="31" t="s">
        <v>39</v>
      </c>
      <c r="N62" s="32" t="s">
        <v>40</v>
      </c>
    </row>
    <row r="63" spans="1:14" ht="36" x14ac:dyDescent="0.2">
      <c r="A63" s="17" t="s">
        <v>213</v>
      </c>
      <c r="B63" s="18" t="s">
        <v>490</v>
      </c>
      <c r="C63" s="18" t="s">
        <v>491</v>
      </c>
      <c r="D63" s="94"/>
      <c r="E63" s="94" t="s">
        <v>40</v>
      </c>
      <c r="F63" s="37"/>
      <c r="G63" s="205"/>
      <c r="J63" s="61">
        <f t="shared" si="0"/>
        <v>4</v>
      </c>
      <c r="K63" s="29" t="s">
        <v>267</v>
      </c>
      <c r="L63" s="30" t="s">
        <v>268</v>
      </c>
      <c r="M63" s="31" t="s">
        <v>39</v>
      </c>
      <c r="N63" s="32" t="s">
        <v>40</v>
      </c>
    </row>
    <row r="64" spans="1:14" ht="30" customHeight="1" x14ac:dyDescent="0.25">
      <c r="A64" s="192" t="s">
        <v>309</v>
      </c>
      <c r="B64" s="192"/>
      <c r="C64" s="192"/>
      <c r="D64" s="192"/>
      <c r="E64" s="192"/>
      <c r="F64" s="192"/>
      <c r="G64" s="192"/>
    </row>
    <row r="65" spans="1:14" ht="24" x14ac:dyDescent="0.2">
      <c r="A65" s="73"/>
      <c r="B65" s="72" t="s">
        <v>32</v>
      </c>
      <c r="C65" s="72" t="s">
        <v>33</v>
      </c>
      <c r="D65" s="71" t="s">
        <v>340</v>
      </c>
      <c r="E65" s="71" t="s">
        <v>341</v>
      </c>
      <c r="F65" s="71" t="s">
        <v>342</v>
      </c>
      <c r="G65" s="72" t="s">
        <v>34</v>
      </c>
    </row>
    <row r="66" spans="1:14" ht="48" x14ac:dyDescent="0.2">
      <c r="A66" s="196" t="s">
        <v>232</v>
      </c>
      <c r="B66" s="199" t="s">
        <v>492</v>
      </c>
      <c r="C66" s="28" t="s">
        <v>493</v>
      </c>
      <c r="D66" s="193"/>
      <c r="E66" s="193" t="s">
        <v>40</v>
      </c>
      <c r="F66" s="202"/>
      <c r="G66" s="205" t="s">
        <v>498</v>
      </c>
      <c r="J66" s="61">
        <f t="shared" ref="J66:J87" si="1">_xlfn.SWITCH(E66,K66,1,L66,2,M66,3,N66,4)</f>
        <v>4</v>
      </c>
      <c r="K66" s="29" t="s">
        <v>495</v>
      </c>
      <c r="L66" s="30" t="s">
        <v>496</v>
      </c>
      <c r="M66" s="31" t="s">
        <v>497</v>
      </c>
      <c r="N66" s="32" t="s">
        <v>40</v>
      </c>
    </row>
    <row r="67" spans="1:14" ht="36" x14ac:dyDescent="0.2">
      <c r="A67" s="197"/>
      <c r="B67" s="200"/>
      <c r="C67" s="68" t="s">
        <v>738</v>
      </c>
      <c r="D67" s="194"/>
      <c r="E67" s="194"/>
      <c r="F67" s="203"/>
      <c r="G67" s="205"/>
      <c r="K67" s="61"/>
      <c r="L67" s="61"/>
      <c r="M67" s="61"/>
      <c r="N67" s="61"/>
    </row>
    <row r="68" spans="1:14" ht="24" x14ac:dyDescent="0.2">
      <c r="A68" s="197"/>
      <c r="B68" s="200"/>
      <c r="C68" s="68" t="s">
        <v>739</v>
      </c>
      <c r="D68" s="194"/>
      <c r="E68" s="194"/>
      <c r="F68" s="203"/>
      <c r="G68" s="205"/>
      <c r="K68" s="61"/>
      <c r="L68" s="61"/>
      <c r="M68" s="61"/>
      <c r="N68" s="61"/>
    </row>
    <row r="69" spans="1:14" ht="36" x14ac:dyDescent="0.2">
      <c r="A69" s="197"/>
      <c r="B69" s="200"/>
      <c r="C69" s="68" t="s">
        <v>740</v>
      </c>
      <c r="D69" s="194"/>
      <c r="E69" s="194"/>
      <c r="F69" s="203"/>
      <c r="G69" s="205"/>
      <c r="K69" s="61"/>
      <c r="L69" s="61"/>
      <c r="M69" s="61"/>
      <c r="N69" s="61"/>
    </row>
    <row r="70" spans="1:14" ht="36" x14ac:dyDescent="0.2">
      <c r="A70" s="197"/>
      <c r="B70" s="200"/>
      <c r="C70" s="68" t="s">
        <v>741</v>
      </c>
      <c r="D70" s="194"/>
      <c r="E70" s="194"/>
      <c r="F70" s="203"/>
      <c r="G70" s="205"/>
      <c r="K70" s="61"/>
      <c r="L70" s="61"/>
      <c r="M70" s="61"/>
      <c r="N70" s="61"/>
    </row>
    <row r="71" spans="1:14" ht="24" x14ac:dyDescent="0.2">
      <c r="A71" s="198"/>
      <c r="B71" s="201"/>
      <c r="C71" s="89" t="s">
        <v>760</v>
      </c>
      <c r="D71" s="195"/>
      <c r="E71" s="195"/>
      <c r="F71" s="204"/>
      <c r="G71" s="205"/>
      <c r="K71" s="61"/>
      <c r="L71" s="61"/>
      <c r="M71" s="61"/>
      <c r="N71" s="61"/>
    </row>
    <row r="72" spans="1:14" ht="48" x14ac:dyDescent="0.2">
      <c r="A72" s="17" t="s">
        <v>238</v>
      </c>
      <c r="B72" s="18" t="s">
        <v>499</v>
      </c>
      <c r="C72" s="18" t="s">
        <v>500</v>
      </c>
      <c r="D72" s="94"/>
      <c r="E72" s="94" t="s">
        <v>40</v>
      </c>
      <c r="F72" s="37"/>
      <c r="G72" s="205"/>
      <c r="J72" s="61">
        <f t="shared" si="1"/>
        <v>4</v>
      </c>
      <c r="K72" s="29" t="s">
        <v>44</v>
      </c>
      <c r="L72" s="30" t="s">
        <v>472</v>
      </c>
      <c r="M72" s="31" t="s">
        <v>39</v>
      </c>
      <c r="N72" s="32" t="s">
        <v>40</v>
      </c>
    </row>
    <row r="73" spans="1:14" ht="30" customHeight="1" x14ac:dyDescent="0.25">
      <c r="A73" s="192" t="s">
        <v>501</v>
      </c>
      <c r="B73" s="192"/>
      <c r="C73" s="192"/>
      <c r="D73" s="192"/>
      <c r="E73" s="192"/>
      <c r="F73" s="192"/>
      <c r="G73" s="192"/>
    </row>
    <row r="74" spans="1:14" ht="24" x14ac:dyDescent="0.2">
      <c r="A74" s="73"/>
      <c r="B74" s="72" t="s">
        <v>32</v>
      </c>
      <c r="C74" s="72" t="s">
        <v>33</v>
      </c>
      <c r="D74" s="71" t="s">
        <v>340</v>
      </c>
      <c r="E74" s="71" t="s">
        <v>341</v>
      </c>
      <c r="F74" s="71" t="s">
        <v>342</v>
      </c>
      <c r="G74" s="72" t="s">
        <v>34</v>
      </c>
    </row>
    <row r="75" spans="1:14" ht="72" x14ac:dyDescent="0.2">
      <c r="A75" s="27" t="s">
        <v>253</v>
      </c>
      <c r="B75" s="18" t="s">
        <v>333</v>
      </c>
      <c r="C75" s="18" t="s">
        <v>502</v>
      </c>
      <c r="D75" s="94"/>
      <c r="E75" s="94" t="s">
        <v>40</v>
      </c>
      <c r="F75" s="37"/>
      <c r="G75" s="94" t="s">
        <v>504</v>
      </c>
      <c r="J75" s="61">
        <f t="shared" si="1"/>
        <v>4</v>
      </c>
      <c r="K75" s="29" t="s">
        <v>761</v>
      </c>
      <c r="L75" s="30" t="s">
        <v>503</v>
      </c>
      <c r="M75" s="31" t="s">
        <v>39</v>
      </c>
      <c r="N75" s="32" t="s">
        <v>40</v>
      </c>
    </row>
    <row r="76" spans="1:14" ht="60" x14ac:dyDescent="0.2">
      <c r="A76" s="27" t="s">
        <v>259</v>
      </c>
      <c r="B76" s="18" t="s">
        <v>505</v>
      </c>
      <c r="C76" s="18" t="s">
        <v>506</v>
      </c>
      <c r="D76" s="94"/>
      <c r="E76" s="94" t="s">
        <v>40</v>
      </c>
      <c r="F76" s="37"/>
      <c r="G76" s="94" t="s">
        <v>509</v>
      </c>
      <c r="J76" s="61">
        <f t="shared" si="1"/>
        <v>4</v>
      </c>
      <c r="K76" s="29" t="s">
        <v>507</v>
      </c>
      <c r="L76" s="30" t="s">
        <v>508</v>
      </c>
      <c r="M76" s="31" t="s">
        <v>39</v>
      </c>
      <c r="N76" s="32" t="s">
        <v>40</v>
      </c>
    </row>
    <row r="78" spans="1:14" ht="18" x14ac:dyDescent="0.2">
      <c r="A78" s="207" t="s">
        <v>510</v>
      </c>
      <c r="B78" s="207"/>
      <c r="C78" s="207"/>
      <c r="D78" s="207"/>
      <c r="E78" s="207"/>
      <c r="F78" s="207"/>
      <c r="G78" s="207"/>
    </row>
    <row r="79" spans="1:14" ht="30" customHeight="1" x14ac:dyDescent="0.25">
      <c r="A79" s="212" t="s">
        <v>511</v>
      </c>
      <c r="B79" s="212"/>
      <c r="C79" s="212"/>
      <c r="D79" s="212"/>
      <c r="E79" s="212"/>
      <c r="F79" s="212"/>
      <c r="G79" s="212"/>
    </row>
    <row r="80" spans="1:14" ht="24" x14ac:dyDescent="0.2">
      <c r="A80" s="73"/>
      <c r="B80" s="72" t="s">
        <v>32</v>
      </c>
      <c r="C80" s="72" t="s">
        <v>33</v>
      </c>
      <c r="D80" s="71" t="s">
        <v>340</v>
      </c>
      <c r="E80" s="71" t="s">
        <v>341</v>
      </c>
      <c r="F80" s="71" t="s">
        <v>342</v>
      </c>
      <c r="G80" s="72" t="s">
        <v>34</v>
      </c>
    </row>
    <row r="81" spans="1:14" ht="72" x14ac:dyDescent="0.2">
      <c r="A81" s="17" t="s">
        <v>85</v>
      </c>
      <c r="B81" s="18" t="s">
        <v>512</v>
      </c>
      <c r="C81" s="18" t="s">
        <v>513</v>
      </c>
      <c r="D81" s="94"/>
      <c r="E81" s="94" t="s">
        <v>40</v>
      </c>
      <c r="F81" s="37"/>
      <c r="G81" s="92" t="s">
        <v>532</v>
      </c>
      <c r="J81" s="61">
        <f t="shared" si="1"/>
        <v>4</v>
      </c>
      <c r="K81" s="29" t="s">
        <v>514</v>
      </c>
      <c r="L81" s="30" t="s">
        <v>515</v>
      </c>
      <c r="M81" s="31" t="s">
        <v>516</v>
      </c>
      <c r="N81" s="32" t="s">
        <v>40</v>
      </c>
    </row>
    <row r="82" spans="1:14" ht="72" x14ac:dyDescent="0.2">
      <c r="A82" s="17" t="s">
        <v>90</v>
      </c>
      <c r="B82" s="18" t="s">
        <v>517</v>
      </c>
      <c r="C82" s="18" t="s">
        <v>789</v>
      </c>
      <c r="D82" s="94"/>
      <c r="E82" s="94" t="s">
        <v>40</v>
      </c>
      <c r="F82" s="37"/>
      <c r="G82" s="92"/>
      <c r="J82" s="61">
        <f t="shared" si="1"/>
        <v>4</v>
      </c>
      <c r="K82" s="29" t="s">
        <v>44</v>
      </c>
      <c r="L82" s="30" t="s">
        <v>518</v>
      </c>
      <c r="M82" s="31" t="s">
        <v>251</v>
      </c>
      <c r="N82" s="32" t="s">
        <v>40</v>
      </c>
    </row>
    <row r="83" spans="1:14" ht="48" x14ac:dyDescent="0.2">
      <c r="A83" s="17" t="s">
        <v>96</v>
      </c>
      <c r="B83" s="18" t="s">
        <v>519</v>
      </c>
      <c r="C83" s="18" t="s">
        <v>520</v>
      </c>
      <c r="D83" s="94"/>
      <c r="E83" s="94" t="s">
        <v>40</v>
      </c>
      <c r="F83" s="37"/>
      <c r="G83" s="92"/>
      <c r="J83" s="61">
        <f t="shared" si="1"/>
        <v>4</v>
      </c>
      <c r="K83" s="29" t="s">
        <v>790</v>
      </c>
      <c r="L83" s="30" t="s">
        <v>518</v>
      </c>
      <c r="M83" s="31" t="s">
        <v>251</v>
      </c>
      <c r="N83" s="32" t="s">
        <v>40</v>
      </c>
    </row>
    <row r="84" spans="1:14" ht="36" x14ac:dyDescent="0.2">
      <c r="A84" s="17" t="s">
        <v>101</v>
      </c>
      <c r="B84" s="18" t="s">
        <v>521</v>
      </c>
      <c r="C84" s="18" t="s">
        <v>522</v>
      </c>
      <c r="D84" s="94"/>
      <c r="E84" s="94" t="s">
        <v>40</v>
      </c>
      <c r="F84" s="37"/>
      <c r="G84" s="92"/>
      <c r="J84" s="61">
        <f t="shared" si="1"/>
        <v>4</v>
      </c>
      <c r="K84" s="29" t="s">
        <v>523</v>
      </c>
      <c r="L84" s="30" t="s">
        <v>524</v>
      </c>
      <c r="M84" s="31" t="s">
        <v>525</v>
      </c>
      <c r="N84" s="32" t="s">
        <v>40</v>
      </c>
    </row>
    <row r="85" spans="1:14" ht="84" x14ac:dyDescent="0.2">
      <c r="A85" s="17" t="s">
        <v>105</v>
      </c>
      <c r="B85" s="18" t="s">
        <v>526</v>
      </c>
      <c r="C85" s="18" t="s">
        <v>791</v>
      </c>
      <c r="D85" s="94"/>
      <c r="E85" s="94" t="s">
        <v>40</v>
      </c>
      <c r="F85" s="37"/>
      <c r="G85" s="92"/>
      <c r="J85" s="61">
        <f t="shared" si="1"/>
        <v>4</v>
      </c>
      <c r="K85" s="29" t="s">
        <v>44</v>
      </c>
      <c r="L85" s="30" t="s">
        <v>518</v>
      </c>
      <c r="M85" s="31" t="s">
        <v>251</v>
      </c>
      <c r="N85" s="32" t="s">
        <v>40</v>
      </c>
    </row>
    <row r="86" spans="1:14" ht="36" x14ac:dyDescent="0.2">
      <c r="A86" s="17" t="s">
        <v>111</v>
      </c>
      <c r="B86" s="18" t="s">
        <v>527</v>
      </c>
      <c r="C86" s="18" t="s">
        <v>528</v>
      </c>
      <c r="D86" s="94"/>
      <c r="E86" s="94" t="s">
        <v>40</v>
      </c>
      <c r="F86" s="37"/>
      <c r="G86" s="92"/>
      <c r="J86" s="61">
        <f t="shared" si="1"/>
        <v>4</v>
      </c>
      <c r="K86" s="29" t="s">
        <v>44</v>
      </c>
      <c r="L86" s="30" t="s">
        <v>445</v>
      </c>
      <c r="M86" s="31" t="s">
        <v>251</v>
      </c>
      <c r="N86" s="32" t="s">
        <v>40</v>
      </c>
    </row>
    <row r="87" spans="1:14" ht="48" x14ac:dyDescent="0.2">
      <c r="A87" s="17" t="s">
        <v>529</v>
      </c>
      <c r="B87" s="18" t="s">
        <v>530</v>
      </c>
      <c r="C87" s="18" t="s">
        <v>531</v>
      </c>
      <c r="D87" s="94"/>
      <c r="E87" s="94" t="s">
        <v>40</v>
      </c>
      <c r="F87" s="37"/>
      <c r="G87" s="92"/>
      <c r="J87" s="61">
        <f t="shared" si="1"/>
        <v>4</v>
      </c>
      <c r="K87" s="29" t="s">
        <v>44</v>
      </c>
      <c r="L87" s="30" t="s">
        <v>445</v>
      </c>
      <c r="M87" s="31" t="s">
        <v>251</v>
      </c>
      <c r="N87" s="32" t="s">
        <v>40</v>
      </c>
    </row>
    <row r="88" spans="1:14" ht="30" customHeight="1" x14ac:dyDescent="0.25">
      <c r="A88" s="212" t="s">
        <v>796</v>
      </c>
      <c r="B88" s="212"/>
      <c r="C88" s="212"/>
      <c r="D88" s="212"/>
      <c r="E88" s="212"/>
      <c r="F88" s="212"/>
      <c r="G88" s="212"/>
    </row>
    <row r="89" spans="1:14" ht="24" x14ac:dyDescent="0.2">
      <c r="A89" s="73"/>
      <c r="B89" s="72" t="s">
        <v>32</v>
      </c>
      <c r="C89" s="72" t="s">
        <v>33</v>
      </c>
      <c r="D89" s="71" t="s">
        <v>340</v>
      </c>
      <c r="E89" s="71" t="s">
        <v>341</v>
      </c>
      <c r="F89" s="71" t="s">
        <v>342</v>
      </c>
      <c r="G89" s="72" t="s">
        <v>34</v>
      </c>
    </row>
    <row r="90" spans="1:14" ht="72" x14ac:dyDescent="0.2">
      <c r="A90" s="17" t="s">
        <v>115</v>
      </c>
      <c r="B90" s="18" t="s">
        <v>512</v>
      </c>
      <c r="C90" s="18" t="s">
        <v>513</v>
      </c>
      <c r="D90" s="94"/>
      <c r="E90" s="94" t="s">
        <v>40</v>
      </c>
      <c r="F90" s="37"/>
      <c r="G90" s="92" t="s">
        <v>532</v>
      </c>
      <c r="J90" s="61">
        <f t="shared" ref="J90:J96" si="2">_xlfn.SWITCH(E90,K90,1,L90,2,M90,3,N90,4)</f>
        <v>4</v>
      </c>
      <c r="K90" s="29" t="s">
        <v>514</v>
      </c>
      <c r="L90" s="30" t="s">
        <v>515</v>
      </c>
      <c r="M90" s="31" t="s">
        <v>516</v>
      </c>
      <c r="N90" s="32" t="s">
        <v>40</v>
      </c>
    </row>
    <row r="91" spans="1:14" ht="72" x14ac:dyDescent="0.2">
      <c r="A91" s="17" t="s">
        <v>121</v>
      </c>
      <c r="B91" s="18" t="s">
        <v>517</v>
      </c>
      <c r="C91" s="18" t="s">
        <v>789</v>
      </c>
      <c r="D91" s="94"/>
      <c r="E91" s="94" t="s">
        <v>40</v>
      </c>
      <c r="F91" s="37"/>
      <c r="G91" s="92"/>
      <c r="J91" s="61">
        <f t="shared" si="2"/>
        <v>4</v>
      </c>
      <c r="K91" s="29" t="s">
        <v>44</v>
      </c>
      <c r="L91" s="30" t="s">
        <v>518</v>
      </c>
      <c r="M91" s="31" t="s">
        <v>251</v>
      </c>
      <c r="N91" s="32" t="s">
        <v>40</v>
      </c>
    </row>
    <row r="92" spans="1:14" ht="48" x14ac:dyDescent="0.2">
      <c r="A92" s="17" t="s">
        <v>127</v>
      </c>
      <c r="B92" s="18" t="s">
        <v>519</v>
      </c>
      <c r="C92" s="18" t="s">
        <v>520</v>
      </c>
      <c r="D92" s="94"/>
      <c r="E92" s="94" t="s">
        <v>40</v>
      </c>
      <c r="F92" s="37"/>
      <c r="G92" s="92"/>
      <c r="J92" s="61">
        <f t="shared" si="2"/>
        <v>4</v>
      </c>
      <c r="K92" s="29" t="s">
        <v>790</v>
      </c>
      <c r="L92" s="30" t="s">
        <v>518</v>
      </c>
      <c r="M92" s="31" t="s">
        <v>251</v>
      </c>
      <c r="N92" s="32" t="s">
        <v>40</v>
      </c>
    </row>
    <row r="93" spans="1:14" ht="36" x14ac:dyDescent="0.2">
      <c r="A93" s="17" t="s">
        <v>131</v>
      </c>
      <c r="B93" s="18" t="s">
        <v>521</v>
      </c>
      <c r="C93" s="18" t="s">
        <v>522</v>
      </c>
      <c r="D93" s="94"/>
      <c r="E93" s="94" t="s">
        <v>40</v>
      </c>
      <c r="F93" s="37"/>
      <c r="G93" s="92"/>
      <c r="J93" s="61">
        <f t="shared" si="2"/>
        <v>4</v>
      </c>
      <c r="K93" s="29" t="s">
        <v>523</v>
      </c>
      <c r="L93" s="30" t="s">
        <v>524</v>
      </c>
      <c r="M93" s="31" t="s">
        <v>525</v>
      </c>
      <c r="N93" s="32" t="s">
        <v>40</v>
      </c>
    </row>
    <row r="94" spans="1:14" ht="84" x14ac:dyDescent="0.2">
      <c r="A94" s="17" t="s">
        <v>134</v>
      </c>
      <c r="B94" s="18" t="s">
        <v>526</v>
      </c>
      <c r="C94" s="18" t="s">
        <v>791</v>
      </c>
      <c r="D94" s="94"/>
      <c r="E94" s="94" t="s">
        <v>40</v>
      </c>
      <c r="F94" s="37"/>
      <c r="G94" s="92"/>
      <c r="J94" s="61">
        <f t="shared" si="2"/>
        <v>4</v>
      </c>
      <c r="K94" s="29" t="s">
        <v>44</v>
      </c>
      <c r="L94" s="30" t="s">
        <v>518</v>
      </c>
      <c r="M94" s="31" t="s">
        <v>251</v>
      </c>
      <c r="N94" s="32" t="s">
        <v>40</v>
      </c>
    </row>
    <row r="95" spans="1:14" ht="36" x14ac:dyDescent="0.2">
      <c r="A95" s="17" t="s">
        <v>141</v>
      </c>
      <c r="B95" s="18" t="s">
        <v>527</v>
      </c>
      <c r="C95" s="18" t="s">
        <v>528</v>
      </c>
      <c r="D95" s="94"/>
      <c r="E95" s="94" t="s">
        <v>40</v>
      </c>
      <c r="F95" s="37"/>
      <c r="G95" s="92"/>
      <c r="J95" s="61">
        <f t="shared" si="2"/>
        <v>4</v>
      </c>
      <c r="K95" s="29" t="s">
        <v>44</v>
      </c>
      <c r="L95" s="30" t="s">
        <v>445</v>
      </c>
      <c r="M95" s="31" t="s">
        <v>251</v>
      </c>
      <c r="N95" s="32" t="s">
        <v>40</v>
      </c>
    </row>
    <row r="96" spans="1:14" ht="48" x14ac:dyDescent="0.2">
      <c r="A96" s="17" t="s">
        <v>146</v>
      </c>
      <c r="B96" s="18" t="s">
        <v>530</v>
      </c>
      <c r="C96" s="18" t="s">
        <v>531</v>
      </c>
      <c r="D96" s="94"/>
      <c r="E96" s="94" t="s">
        <v>40</v>
      </c>
      <c r="F96" s="37"/>
      <c r="G96" s="92"/>
      <c r="J96" s="61">
        <f t="shared" si="2"/>
        <v>4</v>
      </c>
      <c r="K96" s="29" t="s">
        <v>44</v>
      </c>
      <c r="L96" s="30" t="s">
        <v>445</v>
      </c>
      <c r="M96" s="31" t="s">
        <v>251</v>
      </c>
      <c r="N96" s="32" t="s">
        <v>40</v>
      </c>
    </row>
    <row r="97" spans="1:14" ht="30" customHeight="1" x14ac:dyDescent="0.25">
      <c r="A97" s="212" t="s">
        <v>797</v>
      </c>
      <c r="B97" s="212"/>
      <c r="C97" s="212"/>
      <c r="D97" s="212"/>
      <c r="E97" s="212"/>
      <c r="F97" s="212"/>
      <c r="G97" s="212"/>
    </row>
    <row r="98" spans="1:14" ht="24" x14ac:dyDescent="0.2">
      <c r="A98" s="73"/>
      <c r="B98" s="72" t="s">
        <v>32</v>
      </c>
      <c r="C98" s="72" t="s">
        <v>33</v>
      </c>
      <c r="D98" s="71" t="s">
        <v>340</v>
      </c>
      <c r="E98" s="71" t="s">
        <v>341</v>
      </c>
      <c r="F98" s="71" t="s">
        <v>342</v>
      </c>
      <c r="G98" s="72" t="s">
        <v>34</v>
      </c>
    </row>
    <row r="99" spans="1:14" ht="72" x14ac:dyDescent="0.2">
      <c r="A99" s="17" t="s">
        <v>413</v>
      </c>
      <c r="B99" s="18" t="s">
        <v>512</v>
      </c>
      <c r="C99" s="18" t="s">
        <v>513</v>
      </c>
      <c r="D99" s="94"/>
      <c r="E99" s="94" t="s">
        <v>40</v>
      </c>
      <c r="F99" s="37"/>
      <c r="G99" s="92" t="s">
        <v>532</v>
      </c>
      <c r="J99" s="61">
        <f t="shared" ref="J99:J105" si="3">_xlfn.SWITCH(E99,K99,1,L99,2,M99,3,N99,4)</f>
        <v>4</v>
      </c>
      <c r="K99" s="29" t="s">
        <v>514</v>
      </c>
      <c r="L99" s="30" t="s">
        <v>515</v>
      </c>
      <c r="M99" s="31" t="s">
        <v>516</v>
      </c>
      <c r="N99" s="32" t="s">
        <v>40</v>
      </c>
    </row>
    <row r="100" spans="1:14" ht="72" x14ac:dyDescent="0.2">
      <c r="A100" s="17" t="s">
        <v>417</v>
      </c>
      <c r="B100" s="18" t="s">
        <v>517</v>
      </c>
      <c r="C100" s="18" t="s">
        <v>789</v>
      </c>
      <c r="D100" s="94"/>
      <c r="E100" s="94" t="s">
        <v>40</v>
      </c>
      <c r="F100" s="37"/>
      <c r="G100" s="92"/>
      <c r="J100" s="61">
        <f t="shared" si="3"/>
        <v>4</v>
      </c>
      <c r="K100" s="29" t="s">
        <v>44</v>
      </c>
      <c r="L100" s="30" t="s">
        <v>518</v>
      </c>
      <c r="M100" s="31" t="s">
        <v>251</v>
      </c>
      <c r="N100" s="32" t="s">
        <v>40</v>
      </c>
    </row>
    <row r="101" spans="1:14" ht="48" x14ac:dyDescent="0.2">
      <c r="A101" s="17" t="s">
        <v>798</v>
      </c>
      <c r="B101" s="18" t="s">
        <v>519</v>
      </c>
      <c r="C101" s="18" t="s">
        <v>520</v>
      </c>
      <c r="D101" s="94"/>
      <c r="E101" s="94" t="s">
        <v>40</v>
      </c>
      <c r="F101" s="37"/>
      <c r="G101" s="92"/>
      <c r="J101" s="61">
        <f t="shared" si="3"/>
        <v>4</v>
      </c>
      <c r="K101" s="29" t="s">
        <v>790</v>
      </c>
      <c r="L101" s="30" t="s">
        <v>518</v>
      </c>
      <c r="M101" s="31" t="s">
        <v>251</v>
      </c>
      <c r="N101" s="32" t="s">
        <v>40</v>
      </c>
    </row>
    <row r="102" spans="1:14" ht="36" x14ac:dyDescent="0.2">
      <c r="A102" s="17" t="s">
        <v>799</v>
      </c>
      <c r="B102" s="18" t="s">
        <v>521</v>
      </c>
      <c r="C102" s="18" t="s">
        <v>522</v>
      </c>
      <c r="D102" s="94"/>
      <c r="E102" s="94" t="s">
        <v>40</v>
      </c>
      <c r="F102" s="37"/>
      <c r="G102" s="92"/>
      <c r="J102" s="61">
        <f t="shared" si="3"/>
        <v>4</v>
      </c>
      <c r="K102" s="29" t="s">
        <v>523</v>
      </c>
      <c r="L102" s="30" t="s">
        <v>524</v>
      </c>
      <c r="M102" s="31" t="s">
        <v>525</v>
      </c>
      <c r="N102" s="32" t="s">
        <v>40</v>
      </c>
    </row>
    <row r="103" spans="1:14" ht="84" x14ac:dyDescent="0.2">
      <c r="A103" s="17" t="s">
        <v>800</v>
      </c>
      <c r="B103" s="18" t="s">
        <v>526</v>
      </c>
      <c r="C103" s="18" t="s">
        <v>791</v>
      </c>
      <c r="D103" s="94"/>
      <c r="E103" s="94" t="s">
        <v>40</v>
      </c>
      <c r="F103" s="37"/>
      <c r="G103" s="92"/>
      <c r="J103" s="61">
        <f t="shared" si="3"/>
        <v>4</v>
      </c>
      <c r="K103" s="29" t="s">
        <v>44</v>
      </c>
      <c r="L103" s="30" t="s">
        <v>518</v>
      </c>
      <c r="M103" s="31" t="s">
        <v>251</v>
      </c>
      <c r="N103" s="32" t="s">
        <v>40</v>
      </c>
    </row>
    <row r="104" spans="1:14" ht="36" x14ac:dyDescent="0.2">
      <c r="A104" s="17" t="s">
        <v>801</v>
      </c>
      <c r="B104" s="18" t="s">
        <v>527</v>
      </c>
      <c r="C104" s="18" t="s">
        <v>528</v>
      </c>
      <c r="D104" s="94"/>
      <c r="E104" s="94" t="s">
        <v>40</v>
      </c>
      <c r="F104" s="37"/>
      <c r="G104" s="92"/>
      <c r="J104" s="61">
        <f t="shared" si="3"/>
        <v>4</v>
      </c>
      <c r="K104" s="29" t="s">
        <v>44</v>
      </c>
      <c r="L104" s="30" t="s">
        <v>445</v>
      </c>
      <c r="M104" s="31" t="s">
        <v>251</v>
      </c>
      <c r="N104" s="32" t="s">
        <v>40</v>
      </c>
    </row>
    <row r="105" spans="1:14" ht="48" x14ac:dyDescent="0.2">
      <c r="A105" s="17" t="s">
        <v>802</v>
      </c>
      <c r="B105" s="18" t="s">
        <v>530</v>
      </c>
      <c r="C105" s="18" t="s">
        <v>531</v>
      </c>
      <c r="D105" s="94"/>
      <c r="E105" s="94" t="s">
        <v>40</v>
      </c>
      <c r="F105" s="37"/>
      <c r="G105" s="92"/>
      <c r="J105" s="61">
        <f t="shared" si="3"/>
        <v>4</v>
      </c>
      <c r="K105" s="29" t="s">
        <v>44</v>
      </c>
      <c r="L105" s="30" t="s">
        <v>445</v>
      </c>
      <c r="M105" s="31" t="s">
        <v>251</v>
      </c>
      <c r="N105" s="32" t="s">
        <v>40</v>
      </c>
    </row>
  </sheetData>
  <sheetProtection algorithmName="SHA-512" hashValue="UG0lJ2jZL+MVX4NbBdXc7oOb2SP8nrMe69FSU4gj6aTQT9ys/olOh/xipmhOKla0NJFchaazHEmKEqVcEDjH4g==" saltValue="+E05kdsvjaM5A4OXe+9DYQ==" spinCount="100000" sheet="1" objects="1" scenarios="1"/>
  <mergeCells count="39">
    <mergeCell ref="A88:G88"/>
    <mergeCell ref="A97:G97"/>
    <mergeCell ref="A22:G22"/>
    <mergeCell ref="A1:G1"/>
    <mergeCell ref="A2:G2"/>
    <mergeCell ref="A3:G3"/>
    <mergeCell ref="A4:G4"/>
    <mergeCell ref="G6:G9"/>
    <mergeCell ref="A10:G10"/>
    <mergeCell ref="G12:G15"/>
    <mergeCell ref="A16:G16"/>
    <mergeCell ref="A17:G17"/>
    <mergeCell ref="A18:G18"/>
    <mergeCell ref="G20:G21"/>
    <mergeCell ref="A58:G58"/>
    <mergeCell ref="G24:G25"/>
    <mergeCell ref="A26:G26"/>
    <mergeCell ref="G28:G29"/>
    <mergeCell ref="A30:G30"/>
    <mergeCell ref="A31:G31"/>
    <mergeCell ref="A32:G32"/>
    <mergeCell ref="A37:G37"/>
    <mergeCell ref="G39:G42"/>
    <mergeCell ref="A43:G43"/>
    <mergeCell ref="A49:G49"/>
    <mergeCell ref="A57:G57"/>
    <mergeCell ref="G51:G56"/>
    <mergeCell ref="F66:F71"/>
    <mergeCell ref="A73:G73"/>
    <mergeCell ref="A78:G78"/>
    <mergeCell ref="A79:G79"/>
    <mergeCell ref="A59:G59"/>
    <mergeCell ref="G61:G63"/>
    <mergeCell ref="A64:G64"/>
    <mergeCell ref="G66:G72"/>
    <mergeCell ref="A66:A71"/>
    <mergeCell ref="B66:B71"/>
    <mergeCell ref="D66:D71"/>
    <mergeCell ref="E66:E71"/>
  </mergeCells>
  <conditionalFormatting sqref="F6:F9 F12:F15 F20:F21 F24:F25 F28:F29 F34:F36 F39:F42 F45:F48 F51:F56 F61:F63 F66:F70 F72 F75:F76 F81:F87">
    <cfRule type="expression" dxfId="53" priority="7">
      <formula>$J6=3</formula>
    </cfRule>
    <cfRule type="expression" dxfId="52" priority="8">
      <formula>$J6=2</formula>
    </cfRule>
    <cfRule type="expression" dxfId="51" priority="9">
      <formula>$J6=1</formula>
    </cfRule>
  </conditionalFormatting>
  <conditionalFormatting sqref="F90:F96">
    <cfRule type="expression" dxfId="50" priority="4">
      <formula>$J90=3</formula>
    </cfRule>
    <cfRule type="expression" dxfId="49" priority="5">
      <formula>$J90=2</formula>
    </cfRule>
    <cfRule type="expression" dxfId="48" priority="6">
      <formula>$J90=1</formula>
    </cfRule>
  </conditionalFormatting>
  <conditionalFormatting sqref="F99:F105">
    <cfRule type="expression" dxfId="47" priority="1">
      <formula>$J99=3</formula>
    </cfRule>
    <cfRule type="expression" dxfId="46" priority="2">
      <formula>$J99=2</formula>
    </cfRule>
    <cfRule type="expression" dxfId="45" priority="3">
      <formula>$J99=1</formula>
    </cfRule>
  </conditionalFormatting>
  <dataValidations count="45">
    <dataValidation type="list" allowBlank="1" showInputMessage="1" showErrorMessage="1" sqref="E6" xr:uid="{D49707C5-7059-4D07-97CF-33F87E788F15}">
      <formula1>$K$6:$N$6</formula1>
    </dataValidation>
    <dataValidation type="list" allowBlank="1" showInputMessage="1" showErrorMessage="1" sqref="E7" xr:uid="{90B79E60-EADB-4C8B-9919-94BA9EC46590}">
      <formula1>$K$7:$N$7</formula1>
    </dataValidation>
    <dataValidation type="list" allowBlank="1" showInputMessage="1" showErrorMessage="1" sqref="E8" xr:uid="{84F57207-437C-4B4F-BCC0-FD3FB5023C00}">
      <formula1>$K$8:$N$8</formula1>
    </dataValidation>
    <dataValidation type="list" allowBlank="1" showInputMessage="1" showErrorMessage="1" sqref="E9" xr:uid="{A3FB76F2-8457-4A20-B3BE-8D7F60D39139}">
      <formula1>$K$9:$N$9</formula1>
    </dataValidation>
    <dataValidation type="list" allowBlank="1" showInputMessage="1" showErrorMessage="1" sqref="E12" xr:uid="{38772ED1-3BF3-4C8D-A447-E0616E75995F}">
      <formula1>$K$12:$N$12</formula1>
    </dataValidation>
    <dataValidation type="list" allowBlank="1" showInputMessage="1" showErrorMessage="1" sqref="E13" xr:uid="{BD78E475-1146-4D5D-9D81-DC8FDEF200E5}">
      <formula1>$K$13:$N$13</formula1>
    </dataValidation>
    <dataValidation type="list" allowBlank="1" showInputMessage="1" showErrorMessage="1" sqref="E14" xr:uid="{76B1A567-B31C-4E78-B564-942303B89243}">
      <formula1>$K$14:$N$14</formula1>
    </dataValidation>
    <dataValidation type="list" allowBlank="1" showInputMessage="1" showErrorMessage="1" sqref="E15" xr:uid="{4BE7FF45-C851-4188-A9EE-DC81EC54D195}">
      <formula1>$K$15:$N$15</formula1>
    </dataValidation>
    <dataValidation type="list" allowBlank="1" showInputMessage="1" showErrorMessage="1" sqref="E20" xr:uid="{B77511CE-9108-4520-98E4-5D6BD2B83921}">
      <formula1>$K$20:$N$20</formula1>
    </dataValidation>
    <dataValidation type="list" allowBlank="1" showInputMessage="1" showErrorMessage="1" sqref="E21" xr:uid="{54070C3A-1A69-47E2-AF46-2F95CFE03FA0}">
      <formula1>$K$21:$N$21</formula1>
    </dataValidation>
    <dataValidation type="list" allowBlank="1" showInputMessage="1" showErrorMessage="1" sqref="E24" xr:uid="{9F84CC4A-62FF-46CA-86C9-B306B6AA51A9}">
      <formula1>$K$24:$N$24</formula1>
    </dataValidation>
    <dataValidation type="list" allowBlank="1" showInputMessage="1" showErrorMessage="1" sqref="E25" xr:uid="{F0B405AF-1FE2-4691-822F-9A27A26747CF}">
      <formula1>$K$25:$N$25</formula1>
    </dataValidation>
    <dataValidation type="list" allowBlank="1" showInputMessage="1" showErrorMessage="1" sqref="E28" xr:uid="{D5D55E21-9A9D-4495-B549-AB98EAC16B6A}">
      <formula1>$K$28:$N$28</formula1>
    </dataValidation>
    <dataValidation type="list" allowBlank="1" showInputMessage="1" showErrorMessage="1" sqref="E29" xr:uid="{3F8DDE58-974E-42D3-9421-47A6D1F31E21}">
      <formula1>$K$29:$N$29</formula1>
    </dataValidation>
    <dataValidation type="list" allowBlank="1" showInputMessage="1" showErrorMessage="1" sqref="E34" xr:uid="{BD0BFE3A-BBB4-4B2A-84EF-BCCD05762FE9}">
      <formula1>$K$34:$N$34</formula1>
    </dataValidation>
    <dataValidation type="list" allowBlank="1" showInputMessage="1" showErrorMessage="1" sqref="E35" xr:uid="{F650BC5C-3548-4733-A77A-BBDC87C123C7}">
      <formula1>$K$35:$N$35</formula1>
    </dataValidation>
    <dataValidation type="list" allowBlank="1" showInputMessage="1" showErrorMessage="1" sqref="E36" xr:uid="{CBD57FFF-3834-4824-BC8D-046DB9294E6C}">
      <formula1>$K$36:$N$36</formula1>
    </dataValidation>
    <dataValidation type="list" allowBlank="1" showInputMessage="1" showErrorMessage="1" sqref="E39" xr:uid="{76EF97B7-6DB3-4D0E-9500-D5548DBA4584}">
      <formula1>$K$39:$N$39</formula1>
    </dataValidation>
    <dataValidation type="list" allowBlank="1" showInputMessage="1" showErrorMessage="1" sqref="E40" xr:uid="{FB37AB0E-8209-461E-90F6-C6B25D5B7D07}">
      <formula1>$K$40:$N$40</formula1>
    </dataValidation>
    <dataValidation type="list" allowBlank="1" showInputMessage="1" showErrorMessage="1" sqref="E41" xr:uid="{51B884F6-E103-4050-B2D9-B3B0CDCC3473}">
      <formula1>$K$41:$N$41</formula1>
    </dataValidation>
    <dataValidation type="list" allowBlank="1" showInputMessage="1" showErrorMessage="1" sqref="E42" xr:uid="{6DA22F95-0579-489D-ACC2-5576948EF39D}">
      <formula1>$K$42:$N$42</formula1>
    </dataValidation>
    <dataValidation type="list" allowBlank="1" showInputMessage="1" showErrorMessage="1" sqref="E45" xr:uid="{3CAE01CA-AFD4-48B6-B7A6-C7D05A638C3D}">
      <formula1>$K$45:$N$45</formula1>
    </dataValidation>
    <dataValidation type="list" allowBlank="1" showInputMessage="1" showErrorMessage="1" sqref="E46" xr:uid="{CD1A8D11-9FFD-44AC-80DB-F04196C37300}">
      <formula1>$K$46:$N$46</formula1>
    </dataValidation>
    <dataValidation type="list" allowBlank="1" showInputMessage="1" showErrorMessage="1" sqref="E47" xr:uid="{A76CCED6-2101-4E19-A0C4-7011652BDF36}">
      <formula1>$K$47:$N$47</formula1>
    </dataValidation>
    <dataValidation type="list" allowBlank="1" showInputMessage="1" showErrorMessage="1" sqref="E48" xr:uid="{6F02141E-BFFB-409A-881C-910BE0C787C6}">
      <formula1>$K$48:$N$48</formula1>
    </dataValidation>
    <dataValidation type="list" allowBlank="1" showInputMessage="1" showErrorMessage="1" sqref="E51" xr:uid="{F7280EFE-13C1-4505-AAD7-8B5BE9057D75}">
      <formula1>$K$51:$N$51</formula1>
    </dataValidation>
    <dataValidation type="list" allowBlank="1" showInputMessage="1" showErrorMessage="1" sqref="E52" xr:uid="{64A62D9E-CA3A-43A9-8739-5C681B1F4023}">
      <formula1>$K$52:$N$52</formula1>
    </dataValidation>
    <dataValidation type="list" allowBlank="1" showInputMessage="1" showErrorMessage="1" sqref="E53" xr:uid="{A51B5D03-3524-46CB-941B-B6AB84369A21}">
      <formula1>$K$53:$N$53</formula1>
    </dataValidation>
    <dataValidation type="list" allowBlank="1" showInputMessage="1" showErrorMessage="1" sqref="E54" xr:uid="{37F9AA99-18CE-4428-AE23-7222FCC12C46}">
      <formula1>$K$54:$N$54</formula1>
    </dataValidation>
    <dataValidation type="list" allowBlank="1" showInputMessage="1" showErrorMessage="1" sqref="E55" xr:uid="{1A3DEAF5-2100-48A0-8FD4-2FC9F47F1E27}">
      <formula1>$K$55:$N$55</formula1>
    </dataValidation>
    <dataValidation type="list" allowBlank="1" showInputMessage="1" showErrorMessage="1" sqref="E56" xr:uid="{D75A3399-E55E-4210-9096-27103AE1A58A}">
      <formula1>$K$56:$N$56</formula1>
    </dataValidation>
    <dataValidation type="list" allowBlank="1" showInputMessage="1" showErrorMessage="1" sqref="E61" xr:uid="{AD769F1B-39AA-4566-B2C7-504E6A5A7D87}">
      <formula1>$K$61:$N$61</formula1>
    </dataValidation>
    <dataValidation type="list" allowBlank="1" showInputMessage="1" showErrorMessage="1" sqref="E62" xr:uid="{B0B5FD41-FC9E-432B-99B0-2FAFAB5F5134}">
      <formula1>$K$62:$N$62</formula1>
    </dataValidation>
    <dataValidation type="list" allowBlank="1" showInputMessage="1" showErrorMessage="1" sqref="E63" xr:uid="{A5EA25DD-5CA3-4B2C-8FCE-1DA7F615EEFA}">
      <formula1>$K$63:$N$63</formula1>
    </dataValidation>
    <dataValidation type="list" allowBlank="1" showInputMessage="1" showErrorMessage="1" sqref="E66:E70" xr:uid="{6300608D-F0CF-4E3A-B9D2-68A20F44724C}">
      <formula1>$K$66:$N$66</formula1>
    </dataValidation>
    <dataValidation type="list" allowBlank="1" showInputMessage="1" showErrorMessage="1" sqref="E72" xr:uid="{CD720BCC-3B74-41A1-895F-33A0FDB8D8C6}">
      <formula1>$K$72:$N$72</formula1>
    </dataValidation>
    <dataValidation type="list" allowBlank="1" showInputMessage="1" showErrorMessage="1" sqref="E75" xr:uid="{D6DA62A5-0A82-453D-B14C-D64DA6305CD2}">
      <formula1>$K$75:$N$75</formula1>
    </dataValidation>
    <dataValidation type="list" allowBlank="1" showInputMessage="1" showErrorMessage="1" sqref="E76" xr:uid="{A195F9C5-0802-43E2-AAF4-268A4F68EF7D}">
      <formula1>$K$76:$N$76</formula1>
    </dataValidation>
    <dataValidation type="list" allowBlank="1" showInputMessage="1" showErrorMessage="1" sqref="E81 E90 E99" xr:uid="{08307E91-EC08-4A7C-9232-A40AB3E93B01}">
      <formula1>$K$81:$N$81</formula1>
    </dataValidation>
    <dataValidation type="list" allowBlank="1" showInputMessage="1" showErrorMessage="1" sqref="E82 E91 E100" xr:uid="{E66DE2C3-AAD1-4DA7-8814-FBE3FD25AA7B}">
      <formula1>$K$82:$N$82</formula1>
    </dataValidation>
    <dataValidation type="list" allowBlank="1" showInputMessage="1" showErrorMessage="1" sqref="E83 E92 E101" xr:uid="{37AD74AB-1768-437E-97CB-E37CC284D719}">
      <formula1>$K$83:$N$83</formula1>
    </dataValidation>
    <dataValidation type="list" allowBlank="1" showInputMessage="1" showErrorMessage="1" sqref="E84 E93 E102" xr:uid="{23E36836-D50D-4108-B74B-3BF5BEA4B92C}">
      <formula1>$K$84:$N$84</formula1>
    </dataValidation>
    <dataValidation type="list" allowBlank="1" showInputMessage="1" showErrorMessage="1" sqref="E85 E94 E103" xr:uid="{B5C401FF-15CE-470B-9584-FBC6DFAF2499}">
      <formula1>$K$85:$N$85</formula1>
    </dataValidation>
    <dataValidation type="list" allowBlank="1" showInputMessage="1" showErrorMessage="1" sqref="E86 E95 E104" xr:uid="{58F1CEE7-06C0-4F0B-AE9E-74AC7F7D40E1}">
      <formula1>$K$86:$N$86</formula1>
    </dataValidation>
    <dataValidation type="list" allowBlank="1" showInputMessage="1" showErrorMessage="1" sqref="E87 E96 E105" xr:uid="{36BC6943-2828-457F-B7A8-8DDAF87B38A4}">
      <formula1>$K$87:$N$87</formula1>
    </dataValidation>
  </dataValidations>
  <hyperlinks>
    <hyperlink ref="C67" r:id="rId1" display="https://unstats.un.org/sdgs/indicators/Global Indicator Framework after 2023 refinement_Eng.pdf" xr:uid="{12118C8F-BBB1-44C7-9A0C-6770CCA966AE}"/>
    <hyperlink ref="C68" r:id="rId2" display="https://www.who.int/data/gho/data/indicators" xr:uid="{8B25B6B4-CF19-4851-9670-6D5A92B04D00}"/>
    <hyperlink ref="C69" r:id="rId3" display="https://uis.unesco.org/sites/default/files/documents/education-indicators-technical-guidelines-en_0.pdf" xr:uid="{74B1B8D9-0A41-457B-9E17-CB4F4B35A203}"/>
    <hyperlink ref="C70" r:id="rId4" display="https://ilostat.ilo.org/resources/concepts-and-definitions/description-labour-force-statistics/" xr:uid="{CE20BD87-4C5B-4B23-A872-1934CC3F4721}"/>
  </hyperlinks>
  <pageMargins left="0.7" right="0.7" top="0.75" bottom="0.75" header="0.3" footer="0.3"/>
  <pageSetup paperSize="9" scale="48" fitToHeight="0" orientation="portrait" verticalDpi="0" r:id="rId5"/>
  <rowBreaks count="3" manualBreakCount="3">
    <brk id="29" max="16383" man="1"/>
    <brk id="56" max="16383" man="1"/>
    <brk id="7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01603-0B2C-41A4-9690-73BA75658375}">
  <sheetPr codeName="Sheet10">
    <tabColor theme="5" tint="0.59999389629810485"/>
    <pageSetUpPr fitToPage="1"/>
  </sheetPr>
  <dimension ref="A1:N105"/>
  <sheetViews>
    <sheetView showGridLines="0" zoomScaleNormal="100" workbookViewId="0">
      <selection sqref="A1:G105"/>
    </sheetView>
  </sheetViews>
  <sheetFormatPr defaultColWidth="9.28515625" defaultRowHeight="14.25" x14ac:dyDescent="0.2"/>
  <cols>
    <col min="1" max="1" width="9.28515625" style="61"/>
    <col min="2" max="2" width="35.5703125" style="61" customWidth="1"/>
    <col min="3" max="3" width="59" style="61" customWidth="1"/>
    <col min="4" max="4" width="29.7109375" style="61" customWidth="1"/>
    <col min="5" max="5" width="18" style="61" customWidth="1"/>
    <col min="6" max="6" width="11.5703125" style="61" customWidth="1"/>
    <col min="7" max="7" width="18" style="61" customWidth="1"/>
    <col min="8" max="8" width="9.28515625" style="61"/>
    <col min="9" max="9" width="0" style="61" hidden="1" customWidth="1"/>
    <col min="10" max="10" width="9.28515625" style="61" hidden="1" customWidth="1"/>
    <col min="11" max="14" width="15.42578125" style="67" hidden="1" customWidth="1"/>
    <col min="15" max="16384" width="9.28515625" style="61"/>
  </cols>
  <sheetData>
    <row r="1" spans="1:14" ht="36" customHeight="1" x14ac:dyDescent="0.2">
      <c r="A1" s="206" t="s">
        <v>747</v>
      </c>
      <c r="B1" s="206"/>
      <c r="C1" s="206"/>
      <c r="D1" s="206"/>
      <c r="E1" s="206"/>
      <c r="F1" s="206"/>
      <c r="G1" s="206"/>
    </row>
    <row r="2" spans="1:14" ht="31.5" customHeight="1" x14ac:dyDescent="0.2">
      <c r="A2" s="207" t="s">
        <v>377</v>
      </c>
      <c r="B2" s="207"/>
      <c r="C2" s="207"/>
      <c r="D2" s="207"/>
      <c r="E2" s="207"/>
      <c r="F2" s="207"/>
      <c r="G2" s="207"/>
    </row>
    <row r="3" spans="1:14" ht="15.75" x14ac:dyDescent="0.2">
      <c r="A3" s="208" t="s">
        <v>737</v>
      </c>
      <c r="B3" s="209"/>
      <c r="C3" s="209"/>
      <c r="D3" s="209"/>
      <c r="E3" s="209"/>
      <c r="F3" s="209"/>
      <c r="G3" s="210"/>
      <c r="J3" s="61" t="s">
        <v>533</v>
      </c>
      <c r="K3" s="62" t="s">
        <v>343</v>
      </c>
      <c r="L3" s="62" t="s">
        <v>344</v>
      </c>
      <c r="M3" s="65">
        <v>10.625</v>
      </c>
      <c r="N3" s="62" t="s">
        <v>345</v>
      </c>
    </row>
    <row r="4" spans="1:14" ht="30" customHeight="1" x14ac:dyDescent="0.25">
      <c r="A4" s="192" t="s">
        <v>378</v>
      </c>
      <c r="B4" s="192"/>
      <c r="C4" s="192"/>
      <c r="D4" s="192"/>
      <c r="E4" s="192"/>
      <c r="F4" s="192"/>
      <c r="G4" s="192"/>
    </row>
    <row r="5" spans="1:14" ht="24" x14ac:dyDescent="0.2">
      <c r="A5" s="70"/>
      <c r="B5" s="71" t="s">
        <v>32</v>
      </c>
      <c r="C5" s="71" t="s">
        <v>33</v>
      </c>
      <c r="D5" s="71" t="s">
        <v>340</v>
      </c>
      <c r="E5" s="71" t="s">
        <v>341</v>
      </c>
      <c r="F5" s="71" t="s">
        <v>342</v>
      </c>
      <c r="G5" s="72" t="s">
        <v>34</v>
      </c>
    </row>
    <row r="6" spans="1:14" ht="96" x14ac:dyDescent="0.2">
      <c r="A6" s="17" t="s">
        <v>35</v>
      </c>
      <c r="B6" s="18" t="s">
        <v>379</v>
      </c>
      <c r="C6" s="18" t="s">
        <v>380</v>
      </c>
      <c r="D6" s="94"/>
      <c r="E6" s="94" t="s">
        <v>40</v>
      </c>
      <c r="F6" s="37"/>
      <c r="G6" s="205" t="s">
        <v>382</v>
      </c>
      <c r="J6" s="61">
        <f>_xlfn.SWITCH(E6,K6,1,L6,2,M6,3,N6,4)</f>
        <v>4</v>
      </c>
      <c r="K6" s="29" t="s">
        <v>758</v>
      </c>
      <c r="L6" s="30" t="s">
        <v>381</v>
      </c>
      <c r="M6" s="31" t="s">
        <v>39</v>
      </c>
      <c r="N6" s="32" t="s">
        <v>40</v>
      </c>
    </row>
    <row r="7" spans="1:14" ht="108" x14ac:dyDescent="0.2">
      <c r="A7" s="17" t="s">
        <v>42</v>
      </c>
      <c r="B7" s="18" t="s">
        <v>383</v>
      </c>
      <c r="C7" s="18" t="s">
        <v>384</v>
      </c>
      <c r="D7" s="94"/>
      <c r="E7" s="94" t="s">
        <v>40</v>
      </c>
      <c r="F7" s="37"/>
      <c r="G7" s="205"/>
      <c r="J7" s="61">
        <f t="shared" ref="J7:J63" si="0">_xlfn.SWITCH(E7,K7,1,L7,2,M7,3,N7,4)</f>
        <v>4</v>
      </c>
      <c r="K7" s="29" t="s">
        <v>44</v>
      </c>
      <c r="L7" s="30" t="s">
        <v>385</v>
      </c>
      <c r="M7" s="31" t="s">
        <v>39</v>
      </c>
      <c r="N7" s="32" t="s">
        <v>40</v>
      </c>
    </row>
    <row r="8" spans="1:14" ht="48" x14ac:dyDescent="0.2">
      <c r="A8" s="19" t="s">
        <v>47</v>
      </c>
      <c r="B8" s="20" t="s">
        <v>386</v>
      </c>
      <c r="C8" s="20" t="s">
        <v>387</v>
      </c>
      <c r="D8" s="96"/>
      <c r="E8" s="96" t="s">
        <v>40</v>
      </c>
      <c r="F8" s="39"/>
      <c r="G8" s="205"/>
      <c r="J8" s="61">
        <f t="shared" si="0"/>
        <v>4</v>
      </c>
      <c r="K8" s="29" t="s">
        <v>44</v>
      </c>
      <c r="L8" s="30" t="s">
        <v>268</v>
      </c>
      <c r="M8" s="31" t="s">
        <v>39</v>
      </c>
      <c r="N8" s="32" t="s">
        <v>40</v>
      </c>
    </row>
    <row r="9" spans="1:14" ht="60" x14ac:dyDescent="0.2">
      <c r="A9" s="17" t="s">
        <v>54</v>
      </c>
      <c r="B9" s="18" t="s">
        <v>388</v>
      </c>
      <c r="C9" s="18" t="s">
        <v>389</v>
      </c>
      <c r="D9" s="94"/>
      <c r="E9" s="94" t="s">
        <v>40</v>
      </c>
      <c r="F9" s="37"/>
      <c r="G9" s="205"/>
      <c r="J9" s="61">
        <f t="shared" si="0"/>
        <v>4</v>
      </c>
      <c r="K9" s="29" t="s">
        <v>44</v>
      </c>
      <c r="L9" s="30" t="s">
        <v>133</v>
      </c>
      <c r="M9" s="31" t="s">
        <v>39</v>
      </c>
      <c r="N9" s="32" t="s">
        <v>40</v>
      </c>
    </row>
    <row r="10" spans="1:14" ht="30" customHeight="1" x14ac:dyDescent="0.25">
      <c r="A10" s="213" t="s">
        <v>390</v>
      </c>
      <c r="B10" s="213"/>
      <c r="C10" s="213"/>
      <c r="D10" s="213"/>
      <c r="E10" s="213"/>
      <c r="F10" s="213"/>
      <c r="G10" s="213"/>
    </row>
    <row r="11" spans="1:14" ht="24" x14ac:dyDescent="0.2">
      <c r="A11" s="73"/>
      <c r="B11" s="72" t="s">
        <v>32</v>
      </c>
      <c r="C11" s="72" t="s">
        <v>33</v>
      </c>
      <c r="D11" s="71" t="s">
        <v>340</v>
      </c>
      <c r="E11" s="71" t="s">
        <v>341</v>
      </c>
      <c r="F11" s="71" t="s">
        <v>342</v>
      </c>
      <c r="G11" s="72" t="s">
        <v>34</v>
      </c>
    </row>
    <row r="12" spans="1:14" ht="48" x14ac:dyDescent="0.2">
      <c r="A12" s="21" t="s">
        <v>61</v>
      </c>
      <c r="B12" s="18" t="s">
        <v>391</v>
      </c>
      <c r="C12" s="18" t="s">
        <v>392</v>
      </c>
      <c r="D12" s="94"/>
      <c r="E12" s="94" t="s">
        <v>40</v>
      </c>
      <c r="F12" s="37"/>
      <c r="G12" s="205" t="s">
        <v>394</v>
      </c>
      <c r="J12" s="61">
        <f t="shared" si="0"/>
        <v>4</v>
      </c>
      <c r="K12" s="29" t="s">
        <v>44</v>
      </c>
      <c r="L12" s="30" t="s">
        <v>393</v>
      </c>
      <c r="M12" s="31" t="s">
        <v>39</v>
      </c>
      <c r="N12" s="32" t="s">
        <v>40</v>
      </c>
    </row>
    <row r="13" spans="1:14" ht="36" x14ac:dyDescent="0.2">
      <c r="A13" s="21" t="s">
        <v>64</v>
      </c>
      <c r="B13" s="18" t="s">
        <v>395</v>
      </c>
      <c r="C13" s="18" t="s">
        <v>396</v>
      </c>
      <c r="D13" s="94"/>
      <c r="E13" s="94" t="s">
        <v>40</v>
      </c>
      <c r="F13" s="37"/>
      <c r="G13" s="205"/>
      <c r="J13" s="61">
        <f t="shared" si="0"/>
        <v>4</v>
      </c>
      <c r="K13" s="29" t="s">
        <v>44</v>
      </c>
      <c r="L13" s="30" t="s">
        <v>393</v>
      </c>
      <c r="M13" s="31" t="s">
        <v>39</v>
      </c>
      <c r="N13" s="32" t="s">
        <v>40</v>
      </c>
    </row>
    <row r="14" spans="1:14" ht="48" x14ac:dyDescent="0.2">
      <c r="A14" s="21" t="s">
        <v>67</v>
      </c>
      <c r="B14" s="18" t="s">
        <v>397</v>
      </c>
      <c r="C14" s="18" t="s">
        <v>398</v>
      </c>
      <c r="D14" s="94"/>
      <c r="E14" s="94" t="s">
        <v>40</v>
      </c>
      <c r="F14" s="37"/>
      <c r="G14" s="205"/>
      <c r="J14" s="61">
        <f t="shared" si="0"/>
        <v>4</v>
      </c>
      <c r="K14" s="29" t="s">
        <v>44</v>
      </c>
      <c r="L14" s="30" t="s">
        <v>399</v>
      </c>
      <c r="M14" s="31" t="s">
        <v>39</v>
      </c>
      <c r="N14" s="32" t="s">
        <v>40</v>
      </c>
    </row>
    <row r="15" spans="1:14" ht="72" x14ac:dyDescent="0.2">
      <c r="A15" s="21" t="s">
        <v>71</v>
      </c>
      <c r="B15" s="18" t="s">
        <v>400</v>
      </c>
      <c r="C15" s="22" t="s">
        <v>401</v>
      </c>
      <c r="D15" s="94"/>
      <c r="E15" s="94" t="s">
        <v>40</v>
      </c>
      <c r="F15" s="37"/>
      <c r="G15" s="205"/>
      <c r="J15" s="61">
        <f t="shared" si="0"/>
        <v>4</v>
      </c>
      <c r="K15" s="29" t="s">
        <v>44</v>
      </c>
      <c r="L15" s="30" t="s">
        <v>489</v>
      </c>
      <c r="M15" s="31" t="s">
        <v>39</v>
      </c>
      <c r="N15" s="32" t="s">
        <v>40</v>
      </c>
    </row>
    <row r="16" spans="1:14" x14ac:dyDescent="0.2">
      <c r="A16" s="211"/>
      <c r="B16" s="211"/>
      <c r="C16" s="211"/>
      <c r="D16" s="211"/>
      <c r="E16" s="211"/>
      <c r="F16" s="211"/>
      <c r="G16" s="211"/>
    </row>
    <row r="17" spans="1:14" ht="15.75" x14ac:dyDescent="0.2">
      <c r="A17" s="208" t="s">
        <v>402</v>
      </c>
      <c r="B17" s="209"/>
      <c r="C17" s="209"/>
      <c r="D17" s="209"/>
      <c r="E17" s="209"/>
      <c r="F17" s="209"/>
      <c r="G17" s="210"/>
    </row>
    <row r="18" spans="1:14" ht="30" customHeight="1" x14ac:dyDescent="0.25">
      <c r="A18" s="192" t="s">
        <v>157</v>
      </c>
      <c r="B18" s="192"/>
      <c r="C18" s="192"/>
      <c r="D18" s="192"/>
      <c r="E18" s="192"/>
      <c r="F18" s="192"/>
      <c r="G18" s="192"/>
    </row>
    <row r="19" spans="1:14" ht="24" x14ac:dyDescent="0.2">
      <c r="A19" s="73"/>
      <c r="B19" s="72" t="s">
        <v>32</v>
      </c>
      <c r="C19" s="72" t="s">
        <v>33</v>
      </c>
      <c r="D19" s="71" t="s">
        <v>340</v>
      </c>
      <c r="E19" s="71" t="s">
        <v>341</v>
      </c>
      <c r="F19" s="71" t="s">
        <v>342</v>
      </c>
      <c r="G19" s="72" t="s">
        <v>34</v>
      </c>
    </row>
    <row r="20" spans="1:14" ht="108" x14ac:dyDescent="0.2">
      <c r="A20" s="23" t="s">
        <v>85</v>
      </c>
      <c r="B20" s="18" t="s">
        <v>403</v>
      </c>
      <c r="C20" s="18" t="s">
        <v>775</v>
      </c>
      <c r="D20" s="94"/>
      <c r="E20" s="94" t="s">
        <v>155</v>
      </c>
      <c r="F20" s="37"/>
      <c r="G20" s="205" t="s">
        <v>404</v>
      </c>
      <c r="J20" s="61">
        <f t="shared" si="0"/>
        <v>4</v>
      </c>
      <c r="K20" s="29" t="s">
        <v>776</v>
      </c>
      <c r="L20" s="30" t="s">
        <v>777</v>
      </c>
      <c r="M20" s="31" t="s">
        <v>251</v>
      </c>
      <c r="N20" s="33" t="s">
        <v>155</v>
      </c>
    </row>
    <row r="21" spans="1:14" ht="96" x14ac:dyDescent="0.2">
      <c r="A21" s="24" t="s">
        <v>90</v>
      </c>
      <c r="B21" s="18" t="s">
        <v>778</v>
      </c>
      <c r="C21" s="18" t="s">
        <v>779</v>
      </c>
      <c r="D21" s="94"/>
      <c r="E21" s="94" t="s">
        <v>155</v>
      </c>
      <c r="F21" s="37"/>
      <c r="G21" s="205"/>
      <c r="J21" s="61">
        <f t="shared" si="0"/>
        <v>4</v>
      </c>
      <c r="K21" s="29" t="s">
        <v>780</v>
      </c>
      <c r="L21" s="30" t="s">
        <v>781</v>
      </c>
      <c r="M21" s="31" t="s">
        <v>39</v>
      </c>
      <c r="N21" s="33" t="s">
        <v>155</v>
      </c>
    </row>
    <row r="22" spans="1:14" ht="30" customHeight="1" x14ac:dyDescent="0.25">
      <c r="A22" s="192" t="s">
        <v>405</v>
      </c>
      <c r="B22" s="192"/>
      <c r="C22" s="192"/>
      <c r="D22" s="192"/>
      <c r="E22" s="192"/>
      <c r="F22" s="192"/>
      <c r="G22" s="192"/>
    </row>
    <row r="23" spans="1:14" ht="24" x14ac:dyDescent="0.2">
      <c r="A23" s="73"/>
      <c r="B23" s="72" t="s">
        <v>32</v>
      </c>
      <c r="C23" s="72" t="s">
        <v>33</v>
      </c>
      <c r="D23" s="71" t="s">
        <v>340</v>
      </c>
      <c r="E23" s="71" t="s">
        <v>341</v>
      </c>
      <c r="F23" s="71" t="s">
        <v>342</v>
      </c>
      <c r="G23" s="72" t="s">
        <v>34</v>
      </c>
    </row>
    <row r="24" spans="1:14" ht="48" x14ac:dyDescent="0.2">
      <c r="A24" s="23" t="s">
        <v>115</v>
      </c>
      <c r="B24" s="18" t="s">
        <v>406</v>
      </c>
      <c r="C24" s="18" t="s">
        <v>407</v>
      </c>
      <c r="D24" s="94"/>
      <c r="E24" s="94" t="s">
        <v>40</v>
      </c>
      <c r="F24" s="37"/>
      <c r="G24" s="205" t="s">
        <v>411</v>
      </c>
      <c r="J24" s="61">
        <f t="shared" si="0"/>
        <v>4</v>
      </c>
      <c r="K24" s="29" t="s">
        <v>408</v>
      </c>
      <c r="L24" s="30" t="s">
        <v>409</v>
      </c>
      <c r="M24" s="31" t="s">
        <v>410</v>
      </c>
      <c r="N24" s="32" t="s">
        <v>40</v>
      </c>
    </row>
    <row r="25" spans="1:14" ht="36" x14ac:dyDescent="0.2">
      <c r="A25" s="25" t="s">
        <v>121</v>
      </c>
      <c r="B25" s="18" t="s">
        <v>412</v>
      </c>
      <c r="C25" s="18" t="s">
        <v>782</v>
      </c>
      <c r="D25" s="94"/>
      <c r="E25" s="94" t="s">
        <v>40</v>
      </c>
      <c r="F25" s="37"/>
      <c r="G25" s="205"/>
      <c r="J25" s="61">
        <f t="shared" si="0"/>
        <v>4</v>
      </c>
      <c r="K25" s="29" t="s">
        <v>44</v>
      </c>
      <c r="L25" s="30" t="s">
        <v>133</v>
      </c>
      <c r="M25" s="31" t="s">
        <v>39</v>
      </c>
      <c r="N25" s="32" t="s">
        <v>40</v>
      </c>
    </row>
    <row r="26" spans="1:14" ht="30" customHeight="1" x14ac:dyDescent="0.25">
      <c r="A26" s="192" t="s">
        <v>185</v>
      </c>
      <c r="B26" s="192"/>
      <c r="C26" s="192"/>
      <c r="D26" s="192"/>
      <c r="E26" s="192"/>
      <c r="F26" s="192"/>
      <c r="G26" s="192"/>
    </row>
    <row r="27" spans="1:14" ht="24" x14ac:dyDescent="0.2">
      <c r="A27" s="73"/>
      <c r="B27" s="72" t="s">
        <v>32</v>
      </c>
      <c r="C27" s="72" t="s">
        <v>33</v>
      </c>
      <c r="D27" s="71" t="s">
        <v>340</v>
      </c>
      <c r="E27" s="71" t="s">
        <v>341</v>
      </c>
      <c r="F27" s="71" t="s">
        <v>342</v>
      </c>
      <c r="G27" s="72" t="s">
        <v>34</v>
      </c>
    </row>
    <row r="28" spans="1:14" ht="36" x14ac:dyDescent="0.2">
      <c r="A28" s="25" t="s">
        <v>413</v>
      </c>
      <c r="B28" s="20" t="s">
        <v>414</v>
      </c>
      <c r="C28" s="20" t="s">
        <v>415</v>
      </c>
      <c r="D28" s="105"/>
      <c r="E28" s="105" t="s">
        <v>40</v>
      </c>
      <c r="F28" s="37"/>
      <c r="G28" s="215" t="s">
        <v>416</v>
      </c>
      <c r="J28" s="61">
        <f t="shared" si="0"/>
        <v>4</v>
      </c>
      <c r="K28" s="29" t="s">
        <v>44</v>
      </c>
      <c r="L28" s="30" t="s">
        <v>45</v>
      </c>
      <c r="M28" s="31" t="s">
        <v>39</v>
      </c>
      <c r="N28" s="33" t="s">
        <v>40</v>
      </c>
    </row>
    <row r="29" spans="1:14" ht="48" x14ac:dyDescent="0.2">
      <c r="A29" s="26" t="s">
        <v>417</v>
      </c>
      <c r="B29" s="18" t="s">
        <v>418</v>
      </c>
      <c r="C29" s="18" t="s">
        <v>419</v>
      </c>
      <c r="D29" s="94"/>
      <c r="E29" s="94" t="s">
        <v>420</v>
      </c>
      <c r="F29" s="37"/>
      <c r="G29" s="215"/>
      <c r="J29" s="61">
        <f t="shared" si="0"/>
        <v>4</v>
      </c>
      <c r="K29" s="29" t="s">
        <v>267</v>
      </c>
      <c r="L29" s="30" t="s">
        <v>268</v>
      </c>
      <c r="M29" s="31" t="s">
        <v>39</v>
      </c>
      <c r="N29" s="32" t="s">
        <v>420</v>
      </c>
    </row>
    <row r="30" spans="1:14" x14ac:dyDescent="0.2">
      <c r="A30" s="211"/>
      <c r="B30" s="211"/>
      <c r="C30" s="211"/>
      <c r="D30" s="211"/>
      <c r="E30" s="211"/>
      <c r="F30" s="211"/>
      <c r="G30" s="211"/>
    </row>
    <row r="31" spans="1:14" ht="15.75" x14ac:dyDescent="0.2">
      <c r="A31" s="208" t="s">
        <v>421</v>
      </c>
      <c r="B31" s="209"/>
      <c r="C31" s="209"/>
      <c r="D31" s="209"/>
      <c r="E31" s="209"/>
      <c r="F31" s="209"/>
      <c r="G31" s="210"/>
    </row>
    <row r="32" spans="1:14" ht="30" customHeight="1" x14ac:dyDescent="0.25">
      <c r="A32" s="192" t="s">
        <v>422</v>
      </c>
      <c r="B32" s="192"/>
      <c r="C32" s="192"/>
      <c r="D32" s="192"/>
      <c r="E32" s="192"/>
      <c r="F32" s="192"/>
      <c r="G32" s="192"/>
    </row>
    <row r="33" spans="1:14" ht="24" x14ac:dyDescent="0.2">
      <c r="A33" s="73"/>
      <c r="B33" s="72" t="s">
        <v>32</v>
      </c>
      <c r="C33" s="72" t="s">
        <v>33</v>
      </c>
      <c r="D33" s="71" t="s">
        <v>340</v>
      </c>
      <c r="E33" s="71" t="s">
        <v>341</v>
      </c>
      <c r="F33" s="71" t="s">
        <v>342</v>
      </c>
      <c r="G33" s="72" t="s">
        <v>34</v>
      </c>
    </row>
    <row r="34" spans="1:14" ht="60" x14ac:dyDescent="0.2">
      <c r="A34" s="23" t="s">
        <v>158</v>
      </c>
      <c r="B34" s="18" t="s">
        <v>423</v>
      </c>
      <c r="C34" s="18" t="s">
        <v>424</v>
      </c>
      <c r="D34" s="94"/>
      <c r="E34" s="94" t="s">
        <v>40</v>
      </c>
      <c r="F34" s="37"/>
      <c r="G34" s="92" t="s">
        <v>404</v>
      </c>
      <c r="J34" s="61">
        <f t="shared" si="0"/>
        <v>4</v>
      </c>
      <c r="K34" s="29" t="s">
        <v>44</v>
      </c>
      <c r="L34" s="30" t="s">
        <v>425</v>
      </c>
      <c r="M34" s="31" t="s">
        <v>39</v>
      </c>
      <c r="N34" s="32" t="s">
        <v>40</v>
      </c>
    </row>
    <row r="35" spans="1:14" ht="36" x14ac:dyDescent="0.2">
      <c r="A35" s="23" t="s">
        <v>162</v>
      </c>
      <c r="B35" s="18" t="s">
        <v>427</v>
      </c>
      <c r="C35" s="18" t="s">
        <v>428</v>
      </c>
      <c r="D35" s="94"/>
      <c r="E35" s="94" t="s">
        <v>40</v>
      </c>
      <c r="F35" s="37"/>
      <c r="G35" s="106"/>
      <c r="J35" s="61">
        <f t="shared" si="0"/>
        <v>4</v>
      </c>
      <c r="K35" s="29" t="s">
        <v>44</v>
      </c>
      <c r="L35" s="30" t="s">
        <v>425</v>
      </c>
      <c r="M35" s="31" t="s">
        <v>39</v>
      </c>
      <c r="N35" s="32" t="s">
        <v>40</v>
      </c>
    </row>
    <row r="36" spans="1:14" ht="72" x14ac:dyDescent="0.2">
      <c r="A36" s="23" t="s">
        <v>164</v>
      </c>
      <c r="B36" s="18" t="s">
        <v>429</v>
      </c>
      <c r="C36" s="18" t="s">
        <v>770</v>
      </c>
      <c r="D36" s="94"/>
      <c r="E36" s="94" t="s">
        <v>40</v>
      </c>
      <c r="F36" s="37"/>
      <c r="G36" s="92" t="s">
        <v>426</v>
      </c>
      <c r="J36" s="61">
        <f t="shared" si="0"/>
        <v>4</v>
      </c>
      <c r="K36" s="29" t="s">
        <v>44</v>
      </c>
      <c r="L36" s="30" t="s">
        <v>783</v>
      </c>
      <c r="M36" s="31" t="s">
        <v>39</v>
      </c>
      <c r="N36" s="32" t="s">
        <v>40</v>
      </c>
    </row>
    <row r="37" spans="1:14" ht="30" customHeight="1" x14ac:dyDescent="0.25">
      <c r="A37" s="192" t="s">
        <v>430</v>
      </c>
      <c r="B37" s="192"/>
      <c r="C37" s="192"/>
      <c r="D37" s="192"/>
      <c r="E37" s="192"/>
      <c r="F37" s="192"/>
      <c r="G37" s="192"/>
    </row>
    <row r="38" spans="1:14" ht="24" x14ac:dyDescent="0.2">
      <c r="A38" s="73"/>
      <c r="B38" s="72" t="s">
        <v>32</v>
      </c>
      <c r="C38" s="72" t="s">
        <v>33</v>
      </c>
      <c r="D38" s="71" t="s">
        <v>340</v>
      </c>
      <c r="E38" s="71" t="s">
        <v>341</v>
      </c>
      <c r="F38" s="71" t="s">
        <v>342</v>
      </c>
      <c r="G38" s="72" t="s">
        <v>34</v>
      </c>
    </row>
    <row r="39" spans="1:14" ht="72" x14ac:dyDescent="0.2">
      <c r="A39" s="23" t="s">
        <v>173</v>
      </c>
      <c r="B39" s="18" t="s">
        <v>431</v>
      </c>
      <c r="C39" s="18" t="s">
        <v>432</v>
      </c>
      <c r="D39" s="94"/>
      <c r="E39" s="94" t="s">
        <v>433</v>
      </c>
      <c r="F39" s="37"/>
      <c r="G39" s="205" t="s">
        <v>434</v>
      </c>
      <c r="J39" s="61">
        <f t="shared" si="0"/>
        <v>4</v>
      </c>
      <c r="K39" s="29" t="s">
        <v>267</v>
      </c>
      <c r="L39" s="30" t="s">
        <v>268</v>
      </c>
      <c r="M39" s="31" t="s">
        <v>39</v>
      </c>
      <c r="N39" s="32" t="s">
        <v>433</v>
      </c>
    </row>
    <row r="40" spans="1:14" ht="60" x14ac:dyDescent="0.2">
      <c r="A40" s="24" t="s">
        <v>180</v>
      </c>
      <c r="B40" s="18" t="s">
        <v>435</v>
      </c>
      <c r="C40" s="18" t="s">
        <v>436</v>
      </c>
      <c r="D40" s="94"/>
      <c r="E40" s="94" t="s">
        <v>40</v>
      </c>
      <c r="F40" s="37"/>
      <c r="G40" s="205"/>
      <c r="J40" s="61">
        <f t="shared" si="0"/>
        <v>4</v>
      </c>
      <c r="K40" s="29" t="s">
        <v>437</v>
      </c>
      <c r="L40" s="30" t="s">
        <v>438</v>
      </c>
      <c r="M40" s="31" t="s">
        <v>39</v>
      </c>
      <c r="N40" s="32" t="s">
        <v>40</v>
      </c>
    </row>
    <row r="41" spans="1:14" ht="36" x14ac:dyDescent="0.2">
      <c r="A41" s="24" t="s">
        <v>182</v>
      </c>
      <c r="B41" s="18" t="s">
        <v>439</v>
      </c>
      <c r="C41" s="18" t="s">
        <v>440</v>
      </c>
      <c r="D41" s="94"/>
      <c r="E41" s="94" t="s">
        <v>40</v>
      </c>
      <c r="F41" s="37"/>
      <c r="G41" s="205"/>
      <c r="J41" s="61">
        <f t="shared" si="0"/>
        <v>4</v>
      </c>
      <c r="K41" s="29" t="s">
        <v>44</v>
      </c>
      <c r="L41" s="30" t="s">
        <v>441</v>
      </c>
      <c r="M41" s="31" t="s">
        <v>39</v>
      </c>
      <c r="N41" s="32" t="s">
        <v>40</v>
      </c>
    </row>
    <row r="42" spans="1:14" ht="48" x14ac:dyDescent="0.2">
      <c r="A42" s="24" t="s">
        <v>442</v>
      </c>
      <c r="B42" s="18" t="s">
        <v>443</v>
      </c>
      <c r="C42" s="18" t="s">
        <v>444</v>
      </c>
      <c r="D42" s="94"/>
      <c r="E42" s="94" t="s">
        <v>40</v>
      </c>
      <c r="F42" s="37"/>
      <c r="G42" s="205"/>
      <c r="J42" s="61">
        <f t="shared" si="0"/>
        <v>4</v>
      </c>
      <c r="K42" s="29" t="s">
        <v>44</v>
      </c>
      <c r="L42" s="30" t="s">
        <v>445</v>
      </c>
      <c r="M42" s="31" t="s">
        <v>39</v>
      </c>
      <c r="N42" s="32" t="s">
        <v>40</v>
      </c>
    </row>
    <row r="43" spans="1:14" ht="30" customHeight="1" x14ac:dyDescent="0.25">
      <c r="A43" s="192" t="s">
        <v>446</v>
      </c>
      <c r="B43" s="192"/>
      <c r="C43" s="192"/>
      <c r="D43" s="192"/>
      <c r="E43" s="192"/>
      <c r="F43" s="192"/>
      <c r="G43" s="192"/>
    </row>
    <row r="44" spans="1:14" ht="24" x14ac:dyDescent="0.2">
      <c r="A44" s="73"/>
      <c r="B44" s="72" t="s">
        <v>32</v>
      </c>
      <c r="C44" s="72" t="s">
        <v>33</v>
      </c>
      <c r="D44" s="71" t="s">
        <v>340</v>
      </c>
      <c r="E44" s="71" t="s">
        <v>341</v>
      </c>
      <c r="F44" s="71" t="s">
        <v>342</v>
      </c>
      <c r="G44" s="72" t="s">
        <v>34</v>
      </c>
    </row>
    <row r="45" spans="1:14" ht="36" x14ac:dyDescent="0.2">
      <c r="A45" s="27" t="s">
        <v>186</v>
      </c>
      <c r="B45" s="18" t="s">
        <v>447</v>
      </c>
      <c r="C45" s="18" t="s">
        <v>448</v>
      </c>
      <c r="D45" s="94"/>
      <c r="E45" s="94" t="s">
        <v>40</v>
      </c>
      <c r="F45" s="37"/>
      <c r="G45" s="94" t="s">
        <v>450</v>
      </c>
      <c r="J45" s="61">
        <f t="shared" si="0"/>
        <v>4</v>
      </c>
      <c r="K45" s="29" t="s">
        <v>437</v>
      </c>
      <c r="L45" s="30" t="s">
        <v>449</v>
      </c>
      <c r="M45" s="31" t="s">
        <v>39</v>
      </c>
      <c r="N45" s="32" t="s">
        <v>40</v>
      </c>
    </row>
    <row r="46" spans="1:14" ht="72" x14ac:dyDescent="0.2">
      <c r="A46" s="27" t="s">
        <v>192</v>
      </c>
      <c r="B46" s="18" t="s">
        <v>452</v>
      </c>
      <c r="C46" s="18" t="s">
        <v>453</v>
      </c>
      <c r="D46" s="94"/>
      <c r="E46" s="94" t="s">
        <v>40</v>
      </c>
      <c r="F46" s="37"/>
      <c r="G46" s="107"/>
      <c r="J46" s="61">
        <f t="shared" si="0"/>
        <v>4</v>
      </c>
      <c r="K46" s="29" t="s">
        <v>44</v>
      </c>
      <c r="L46" s="30" t="s">
        <v>454</v>
      </c>
      <c r="M46" s="31" t="s">
        <v>39</v>
      </c>
      <c r="N46" s="32" t="s">
        <v>40</v>
      </c>
    </row>
    <row r="47" spans="1:14" ht="108" x14ac:dyDescent="0.2">
      <c r="A47" s="27" t="s">
        <v>194</v>
      </c>
      <c r="B47" s="18" t="s">
        <v>455</v>
      </c>
      <c r="C47" s="18" t="s">
        <v>456</v>
      </c>
      <c r="D47" s="94"/>
      <c r="E47" s="94" t="s">
        <v>40</v>
      </c>
      <c r="F47" s="37"/>
      <c r="G47" s="94" t="s">
        <v>404</v>
      </c>
      <c r="J47" s="61">
        <f t="shared" si="0"/>
        <v>4</v>
      </c>
      <c r="K47" s="29" t="s">
        <v>44</v>
      </c>
      <c r="L47" s="30" t="s">
        <v>457</v>
      </c>
      <c r="M47" s="31" t="s">
        <v>39</v>
      </c>
      <c r="N47" s="32" t="s">
        <v>40</v>
      </c>
    </row>
    <row r="48" spans="1:14" ht="72" x14ac:dyDescent="0.2">
      <c r="A48" s="27" t="s">
        <v>200</v>
      </c>
      <c r="B48" s="18" t="s">
        <v>458</v>
      </c>
      <c r="C48" s="18" t="s">
        <v>459</v>
      </c>
      <c r="D48" s="94"/>
      <c r="E48" s="94" t="s">
        <v>40</v>
      </c>
      <c r="F48" s="37"/>
      <c r="G48" s="94" t="s">
        <v>451</v>
      </c>
      <c r="J48" s="61">
        <f t="shared" si="0"/>
        <v>4</v>
      </c>
      <c r="K48" s="29" t="s">
        <v>44</v>
      </c>
      <c r="L48" s="30" t="s">
        <v>460</v>
      </c>
      <c r="M48" s="31" t="s">
        <v>39</v>
      </c>
      <c r="N48" s="32" t="s">
        <v>40</v>
      </c>
    </row>
    <row r="49" spans="1:14" ht="30" customHeight="1" x14ac:dyDescent="0.25">
      <c r="A49" s="192" t="s">
        <v>461</v>
      </c>
      <c r="B49" s="192"/>
      <c r="C49" s="192"/>
      <c r="D49" s="192"/>
      <c r="E49" s="192"/>
      <c r="F49" s="192"/>
      <c r="G49" s="192"/>
    </row>
    <row r="50" spans="1:14" ht="24" x14ac:dyDescent="0.2">
      <c r="A50" s="73"/>
      <c r="B50" s="72" t="s">
        <v>32</v>
      </c>
      <c r="C50" s="72" t="s">
        <v>33</v>
      </c>
      <c r="D50" s="71" t="s">
        <v>340</v>
      </c>
      <c r="E50" s="71" t="s">
        <v>341</v>
      </c>
      <c r="F50" s="71" t="s">
        <v>342</v>
      </c>
      <c r="G50" s="72" t="s">
        <v>34</v>
      </c>
    </row>
    <row r="51" spans="1:14" ht="60" x14ac:dyDescent="0.2">
      <c r="A51" s="26" t="s">
        <v>466</v>
      </c>
      <c r="B51" s="18" t="s">
        <v>462</v>
      </c>
      <c r="C51" s="18" t="s">
        <v>463</v>
      </c>
      <c r="D51" s="108"/>
      <c r="E51" s="108" t="s">
        <v>465</v>
      </c>
      <c r="F51" s="38"/>
      <c r="G51" s="193" t="s">
        <v>795</v>
      </c>
      <c r="J51" s="61">
        <f t="shared" si="0"/>
        <v>4</v>
      </c>
      <c r="K51" s="34" t="s">
        <v>44</v>
      </c>
      <c r="L51" s="90" t="s">
        <v>464</v>
      </c>
      <c r="M51" s="35" t="s">
        <v>39</v>
      </c>
      <c r="N51" s="36" t="s">
        <v>465</v>
      </c>
    </row>
    <row r="52" spans="1:14" ht="60" x14ac:dyDescent="0.2">
      <c r="A52" s="27" t="s">
        <v>470</v>
      </c>
      <c r="B52" s="18" t="s">
        <v>467</v>
      </c>
      <c r="C52" s="18" t="s">
        <v>468</v>
      </c>
      <c r="D52" s="94"/>
      <c r="E52" s="94" t="s">
        <v>40</v>
      </c>
      <c r="F52" s="37"/>
      <c r="G52" s="194"/>
      <c r="J52" s="61">
        <f t="shared" si="0"/>
        <v>4</v>
      </c>
      <c r="K52" s="29" t="s">
        <v>44</v>
      </c>
      <c r="L52" s="30" t="s">
        <v>469</v>
      </c>
      <c r="M52" s="31" t="s">
        <v>39</v>
      </c>
      <c r="N52" s="32" t="s">
        <v>40</v>
      </c>
    </row>
    <row r="53" spans="1:14" ht="60" x14ac:dyDescent="0.2">
      <c r="A53" s="17" t="s">
        <v>473</v>
      </c>
      <c r="B53" s="18" t="s">
        <v>471</v>
      </c>
      <c r="C53" s="18" t="s">
        <v>784</v>
      </c>
      <c r="D53" s="94"/>
      <c r="E53" s="94" t="s">
        <v>40</v>
      </c>
      <c r="F53" s="37"/>
      <c r="G53" s="194"/>
      <c r="J53" s="61">
        <f t="shared" si="0"/>
        <v>4</v>
      </c>
      <c r="K53" s="29" t="s">
        <v>44</v>
      </c>
      <c r="L53" s="30" t="s">
        <v>472</v>
      </c>
      <c r="M53" s="31" t="s">
        <v>39</v>
      </c>
      <c r="N53" s="32" t="s">
        <v>40</v>
      </c>
    </row>
    <row r="54" spans="1:14" ht="36" x14ac:dyDescent="0.2">
      <c r="A54" s="17" t="s">
        <v>476</v>
      </c>
      <c r="B54" s="18" t="s">
        <v>474</v>
      </c>
      <c r="C54" s="18" t="s">
        <v>475</v>
      </c>
      <c r="D54" s="94"/>
      <c r="E54" s="94" t="s">
        <v>40</v>
      </c>
      <c r="F54" s="37"/>
      <c r="G54" s="194"/>
      <c r="J54" s="61">
        <f t="shared" si="0"/>
        <v>4</v>
      </c>
      <c r="K54" s="29" t="s">
        <v>44</v>
      </c>
      <c r="L54" s="30" t="s">
        <v>472</v>
      </c>
      <c r="M54" s="31" t="s">
        <v>39</v>
      </c>
      <c r="N54" s="32" t="s">
        <v>40</v>
      </c>
    </row>
    <row r="55" spans="1:14" ht="48" x14ac:dyDescent="0.2">
      <c r="A55" s="17" t="s">
        <v>479</v>
      </c>
      <c r="B55" s="18" t="s">
        <v>477</v>
      </c>
      <c r="C55" s="18" t="s">
        <v>785</v>
      </c>
      <c r="D55" s="94"/>
      <c r="E55" s="94" t="s">
        <v>40</v>
      </c>
      <c r="F55" s="37"/>
      <c r="G55" s="194"/>
      <c r="J55" s="61">
        <f t="shared" si="0"/>
        <v>4</v>
      </c>
      <c r="K55" s="29" t="s">
        <v>44</v>
      </c>
      <c r="L55" s="30" t="s">
        <v>478</v>
      </c>
      <c r="M55" s="31" t="s">
        <v>39</v>
      </c>
      <c r="N55" s="32" t="s">
        <v>40</v>
      </c>
    </row>
    <row r="56" spans="1:14" ht="48" x14ac:dyDescent="0.2">
      <c r="A56" s="17" t="s">
        <v>759</v>
      </c>
      <c r="B56" s="18" t="s">
        <v>480</v>
      </c>
      <c r="C56" s="18" t="s">
        <v>481</v>
      </c>
      <c r="D56" s="94"/>
      <c r="E56" s="94" t="s">
        <v>40</v>
      </c>
      <c r="F56" s="37"/>
      <c r="G56" s="195"/>
      <c r="J56" s="61">
        <f t="shared" si="0"/>
        <v>4</v>
      </c>
      <c r="K56" s="29" t="s">
        <v>44</v>
      </c>
      <c r="L56" s="30" t="s">
        <v>482</v>
      </c>
      <c r="M56" s="31" t="s">
        <v>39</v>
      </c>
      <c r="N56" s="32" t="s">
        <v>40</v>
      </c>
    </row>
    <row r="57" spans="1:14" x14ac:dyDescent="0.2">
      <c r="A57" s="214"/>
      <c r="B57" s="214"/>
      <c r="C57" s="214"/>
      <c r="D57" s="214"/>
      <c r="E57" s="214"/>
      <c r="F57" s="214"/>
      <c r="G57" s="214"/>
    </row>
    <row r="58" spans="1:14" ht="15.75" x14ac:dyDescent="0.2">
      <c r="A58" s="208" t="s">
        <v>483</v>
      </c>
      <c r="B58" s="209"/>
      <c r="C58" s="209"/>
      <c r="D58" s="209"/>
      <c r="E58" s="209"/>
      <c r="F58" s="209"/>
      <c r="G58" s="210"/>
    </row>
    <row r="59" spans="1:14" ht="30" customHeight="1" x14ac:dyDescent="0.25">
      <c r="A59" s="192" t="s">
        <v>484</v>
      </c>
      <c r="B59" s="192"/>
      <c r="C59" s="192"/>
      <c r="D59" s="192"/>
      <c r="E59" s="192"/>
      <c r="F59" s="192"/>
      <c r="G59" s="192"/>
    </row>
    <row r="60" spans="1:14" ht="24" x14ac:dyDescent="0.2">
      <c r="A60" s="73"/>
      <c r="B60" s="72" t="s">
        <v>32</v>
      </c>
      <c r="C60" s="72" t="s">
        <v>33</v>
      </c>
      <c r="D60" s="71" t="s">
        <v>340</v>
      </c>
      <c r="E60" s="71" t="s">
        <v>341</v>
      </c>
      <c r="F60" s="71" t="s">
        <v>342</v>
      </c>
      <c r="G60" s="72" t="s">
        <v>34</v>
      </c>
    </row>
    <row r="61" spans="1:14" ht="84" x14ac:dyDescent="0.2">
      <c r="A61" s="27" t="s">
        <v>206</v>
      </c>
      <c r="B61" s="18" t="s">
        <v>485</v>
      </c>
      <c r="C61" s="18" t="s">
        <v>786</v>
      </c>
      <c r="D61" s="94"/>
      <c r="E61" s="94" t="s">
        <v>40</v>
      </c>
      <c r="F61" s="37"/>
      <c r="G61" s="205" t="s">
        <v>486</v>
      </c>
      <c r="J61" s="61">
        <f t="shared" si="0"/>
        <v>4</v>
      </c>
      <c r="K61" s="29" t="s">
        <v>787</v>
      </c>
      <c r="L61" s="30" t="s">
        <v>788</v>
      </c>
      <c r="M61" s="31" t="s">
        <v>39</v>
      </c>
      <c r="N61" s="32" t="s">
        <v>40</v>
      </c>
    </row>
    <row r="62" spans="1:14" ht="36" x14ac:dyDescent="0.2">
      <c r="A62" s="17" t="s">
        <v>211</v>
      </c>
      <c r="B62" s="18" t="s">
        <v>487</v>
      </c>
      <c r="C62" s="18" t="s">
        <v>488</v>
      </c>
      <c r="D62" s="94"/>
      <c r="E62" s="94" t="s">
        <v>40</v>
      </c>
      <c r="F62" s="37"/>
      <c r="G62" s="205"/>
      <c r="J62" s="61">
        <f t="shared" si="0"/>
        <v>4</v>
      </c>
      <c r="K62" s="29" t="s">
        <v>44</v>
      </c>
      <c r="L62" s="30" t="s">
        <v>489</v>
      </c>
      <c r="M62" s="31" t="s">
        <v>39</v>
      </c>
      <c r="N62" s="32" t="s">
        <v>40</v>
      </c>
    </row>
    <row r="63" spans="1:14" ht="36" x14ac:dyDescent="0.2">
      <c r="A63" s="17" t="s">
        <v>213</v>
      </c>
      <c r="B63" s="18" t="s">
        <v>490</v>
      </c>
      <c r="C63" s="18" t="s">
        <v>491</v>
      </c>
      <c r="D63" s="94"/>
      <c r="E63" s="94" t="s">
        <v>40</v>
      </c>
      <c r="F63" s="37"/>
      <c r="G63" s="205"/>
      <c r="J63" s="61">
        <f t="shared" si="0"/>
        <v>4</v>
      </c>
      <c r="K63" s="29" t="s">
        <v>267</v>
      </c>
      <c r="L63" s="30" t="s">
        <v>268</v>
      </c>
      <c r="M63" s="31" t="s">
        <v>39</v>
      </c>
      <c r="N63" s="32" t="s">
        <v>40</v>
      </c>
    </row>
    <row r="64" spans="1:14" ht="30" customHeight="1" x14ac:dyDescent="0.25">
      <c r="A64" s="192" t="s">
        <v>309</v>
      </c>
      <c r="B64" s="192"/>
      <c r="C64" s="192"/>
      <c r="D64" s="192"/>
      <c r="E64" s="192"/>
      <c r="F64" s="192"/>
      <c r="G64" s="192"/>
    </row>
    <row r="65" spans="1:14" ht="24" x14ac:dyDescent="0.2">
      <c r="A65" s="73"/>
      <c r="B65" s="72" t="s">
        <v>32</v>
      </c>
      <c r="C65" s="72" t="s">
        <v>33</v>
      </c>
      <c r="D65" s="71" t="s">
        <v>340</v>
      </c>
      <c r="E65" s="71" t="s">
        <v>341</v>
      </c>
      <c r="F65" s="71" t="s">
        <v>342</v>
      </c>
      <c r="G65" s="72" t="s">
        <v>34</v>
      </c>
    </row>
    <row r="66" spans="1:14" ht="48" x14ac:dyDescent="0.2">
      <c r="A66" s="196" t="s">
        <v>232</v>
      </c>
      <c r="B66" s="199" t="s">
        <v>492</v>
      </c>
      <c r="C66" s="28" t="s">
        <v>493</v>
      </c>
      <c r="D66" s="193"/>
      <c r="E66" s="193" t="s">
        <v>40</v>
      </c>
      <c r="F66" s="202"/>
      <c r="G66" s="205" t="s">
        <v>498</v>
      </c>
      <c r="J66" s="61">
        <f t="shared" ref="J66:J87" si="1">_xlfn.SWITCH(E66,K66,1,L66,2,M66,3,N66,4)</f>
        <v>4</v>
      </c>
      <c r="K66" s="29" t="s">
        <v>495</v>
      </c>
      <c r="L66" s="30" t="s">
        <v>496</v>
      </c>
      <c r="M66" s="31" t="s">
        <v>497</v>
      </c>
      <c r="N66" s="32" t="s">
        <v>40</v>
      </c>
    </row>
    <row r="67" spans="1:14" ht="36" x14ac:dyDescent="0.2">
      <c r="A67" s="197"/>
      <c r="B67" s="200"/>
      <c r="C67" s="68" t="s">
        <v>738</v>
      </c>
      <c r="D67" s="194"/>
      <c r="E67" s="194"/>
      <c r="F67" s="203"/>
      <c r="G67" s="205"/>
      <c r="K67" s="61"/>
      <c r="L67" s="61"/>
      <c r="M67" s="61"/>
      <c r="N67" s="61"/>
    </row>
    <row r="68" spans="1:14" ht="24" x14ac:dyDescent="0.2">
      <c r="A68" s="197"/>
      <c r="B68" s="200"/>
      <c r="C68" s="68" t="s">
        <v>739</v>
      </c>
      <c r="D68" s="194"/>
      <c r="E68" s="194"/>
      <c r="F68" s="203"/>
      <c r="G68" s="205"/>
      <c r="K68" s="61"/>
      <c r="L68" s="61"/>
      <c r="M68" s="61"/>
      <c r="N68" s="61"/>
    </row>
    <row r="69" spans="1:14" ht="36" x14ac:dyDescent="0.2">
      <c r="A69" s="197"/>
      <c r="B69" s="200"/>
      <c r="C69" s="68" t="s">
        <v>740</v>
      </c>
      <c r="D69" s="194"/>
      <c r="E69" s="194"/>
      <c r="F69" s="203"/>
      <c r="G69" s="205"/>
      <c r="K69" s="61"/>
      <c r="L69" s="61"/>
      <c r="M69" s="61"/>
      <c r="N69" s="61"/>
    </row>
    <row r="70" spans="1:14" ht="36" x14ac:dyDescent="0.2">
      <c r="A70" s="197"/>
      <c r="B70" s="200"/>
      <c r="C70" s="68" t="s">
        <v>741</v>
      </c>
      <c r="D70" s="194"/>
      <c r="E70" s="194"/>
      <c r="F70" s="203"/>
      <c r="G70" s="205"/>
      <c r="K70" s="61"/>
      <c r="L70" s="61"/>
      <c r="M70" s="61"/>
      <c r="N70" s="61"/>
    </row>
    <row r="71" spans="1:14" ht="24" x14ac:dyDescent="0.2">
      <c r="A71" s="198"/>
      <c r="B71" s="201"/>
      <c r="C71" s="89" t="s">
        <v>760</v>
      </c>
      <c r="D71" s="195"/>
      <c r="E71" s="195"/>
      <c r="F71" s="204"/>
      <c r="G71" s="205"/>
      <c r="K71" s="61"/>
      <c r="L71" s="61"/>
      <c r="M71" s="61"/>
      <c r="N71" s="61"/>
    </row>
    <row r="72" spans="1:14" ht="48" x14ac:dyDescent="0.2">
      <c r="A72" s="17" t="s">
        <v>238</v>
      </c>
      <c r="B72" s="18" t="s">
        <v>499</v>
      </c>
      <c r="C72" s="18" t="s">
        <v>500</v>
      </c>
      <c r="D72" s="94"/>
      <c r="E72" s="94" t="s">
        <v>40</v>
      </c>
      <c r="F72" s="37"/>
      <c r="G72" s="205"/>
      <c r="J72" s="61">
        <f t="shared" si="1"/>
        <v>4</v>
      </c>
      <c r="K72" s="29" t="s">
        <v>44</v>
      </c>
      <c r="L72" s="30" t="s">
        <v>472</v>
      </c>
      <c r="M72" s="31" t="s">
        <v>39</v>
      </c>
      <c r="N72" s="32" t="s">
        <v>40</v>
      </c>
    </row>
    <row r="73" spans="1:14" ht="30" customHeight="1" x14ac:dyDescent="0.25">
      <c r="A73" s="192" t="s">
        <v>501</v>
      </c>
      <c r="B73" s="192"/>
      <c r="C73" s="192"/>
      <c r="D73" s="192"/>
      <c r="E73" s="192"/>
      <c r="F73" s="192"/>
      <c r="G73" s="192"/>
    </row>
    <row r="74" spans="1:14" ht="24" x14ac:dyDescent="0.2">
      <c r="A74" s="73"/>
      <c r="B74" s="72" t="s">
        <v>32</v>
      </c>
      <c r="C74" s="72" t="s">
        <v>33</v>
      </c>
      <c r="D74" s="71" t="s">
        <v>340</v>
      </c>
      <c r="E74" s="71" t="s">
        <v>341</v>
      </c>
      <c r="F74" s="71" t="s">
        <v>342</v>
      </c>
      <c r="G74" s="72" t="s">
        <v>34</v>
      </c>
    </row>
    <row r="75" spans="1:14" ht="72" x14ac:dyDescent="0.2">
      <c r="A75" s="27" t="s">
        <v>253</v>
      </c>
      <c r="B75" s="18" t="s">
        <v>333</v>
      </c>
      <c r="C75" s="18" t="s">
        <v>502</v>
      </c>
      <c r="D75" s="94"/>
      <c r="E75" s="94" t="s">
        <v>40</v>
      </c>
      <c r="F75" s="37"/>
      <c r="G75" s="94" t="s">
        <v>504</v>
      </c>
      <c r="J75" s="61">
        <f t="shared" si="1"/>
        <v>4</v>
      </c>
      <c r="K75" s="29" t="s">
        <v>761</v>
      </c>
      <c r="L75" s="30" t="s">
        <v>503</v>
      </c>
      <c r="M75" s="31" t="s">
        <v>39</v>
      </c>
      <c r="N75" s="32" t="s">
        <v>40</v>
      </c>
    </row>
    <row r="76" spans="1:14" ht="60" x14ac:dyDescent="0.2">
      <c r="A76" s="27" t="s">
        <v>259</v>
      </c>
      <c r="B76" s="18" t="s">
        <v>505</v>
      </c>
      <c r="C76" s="18" t="s">
        <v>506</v>
      </c>
      <c r="D76" s="94"/>
      <c r="E76" s="94" t="s">
        <v>40</v>
      </c>
      <c r="F76" s="37"/>
      <c r="G76" s="94" t="s">
        <v>509</v>
      </c>
      <c r="J76" s="61">
        <f t="shared" si="1"/>
        <v>4</v>
      </c>
      <c r="K76" s="29" t="s">
        <v>507</v>
      </c>
      <c r="L76" s="30" t="s">
        <v>508</v>
      </c>
      <c r="M76" s="31" t="s">
        <v>39</v>
      </c>
      <c r="N76" s="32" t="s">
        <v>40</v>
      </c>
    </row>
    <row r="78" spans="1:14" ht="18" x14ac:dyDescent="0.2">
      <c r="A78" s="207" t="s">
        <v>510</v>
      </c>
      <c r="B78" s="207"/>
      <c r="C78" s="207"/>
      <c r="D78" s="207"/>
      <c r="E78" s="207"/>
      <c r="F78" s="207"/>
      <c r="G78" s="207"/>
    </row>
    <row r="79" spans="1:14" ht="30" customHeight="1" x14ac:dyDescent="0.25">
      <c r="A79" s="212" t="s">
        <v>511</v>
      </c>
      <c r="B79" s="212"/>
      <c r="C79" s="212"/>
      <c r="D79" s="212"/>
      <c r="E79" s="212"/>
      <c r="F79" s="212"/>
      <c r="G79" s="212"/>
    </row>
    <row r="80" spans="1:14" ht="24" x14ac:dyDescent="0.2">
      <c r="A80" s="73"/>
      <c r="B80" s="72" t="s">
        <v>32</v>
      </c>
      <c r="C80" s="72" t="s">
        <v>33</v>
      </c>
      <c r="D80" s="71" t="s">
        <v>340</v>
      </c>
      <c r="E80" s="71" t="s">
        <v>341</v>
      </c>
      <c r="F80" s="71" t="s">
        <v>342</v>
      </c>
      <c r="G80" s="72" t="s">
        <v>34</v>
      </c>
    </row>
    <row r="81" spans="1:14" ht="72" x14ac:dyDescent="0.2">
      <c r="A81" s="17" t="s">
        <v>85</v>
      </c>
      <c r="B81" s="18" t="s">
        <v>512</v>
      </c>
      <c r="C81" s="18" t="s">
        <v>513</v>
      </c>
      <c r="D81" s="94"/>
      <c r="E81" s="94" t="s">
        <v>40</v>
      </c>
      <c r="F81" s="37"/>
      <c r="G81" s="92" t="s">
        <v>532</v>
      </c>
      <c r="J81" s="61">
        <f t="shared" si="1"/>
        <v>4</v>
      </c>
      <c r="K81" s="29" t="s">
        <v>514</v>
      </c>
      <c r="L81" s="30" t="s">
        <v>515</v>
      </c>
      <c r="M81" s="31" t="s">
        <v>516</v>
      </c>
      <c r="N81" s="32" t="s">
        <v>40</v>
      </c>
    </row>
    <row r="82" spans="1:14" ht="72" x14ac:dyDescent="0.2">
      <c r="A82" s="17" t="s">
        <v>90</v>
      </c>
      <c r="B82" s="18" t="s">
        <v>517</v>
      </c>
      <c r="C82" s="18" t="s">
        <v>789</v>
      </c>
      <c r="D82" s="94"/>
      <c r="E82" s="94" t="s">
        <v>40</v>
      </c>
      <c r="F82" s="37"/>
      <c r="G82" s="92"/>
      <c r="J82" s="61">
        <f t="shared" si="1"/>
        <v>4</v>
      </c>
      <c r="K82" s="29" t="s">
        <v>44</v>
      </c>
      <c r="L82" s="30" t="s">
        <v>518</v>
      </c>
      <c r="M82" s="31" t="s">
        <v>251</v>
      </c>
      <c r="N82" s="32" t="s">
        <v>40</v>
      </c>
    </row>
    <row r="83" spans="1:14" ht="48" x14ac:dyDescent="0.2">
      <c r="A83" s="17" t="s">
        <v>96</v>
      </c>
      <c r="B83" s="18" t="s">
        <v>519</v>
      </c>
      <c r="C83" s="18" t="s">
        <v>520</v>
      </c>
      <c r="D83" s="94"/>
      <c r="E83" s="94" t="s">
        <v>40</v>
      </c>
      <c r="F83" s="37"/>
      <c r="G83" s="92"/>
      <c r="J83" s="61">
        <f t="shared" si="1"/>
        <v>4</v>
      </c>
      <c r="K83" s="29" t="s">
        <v>790</v>
      </c>
      <c r="L83" s="30" t="s">
        <v>518</v>
      </c>
      <c r="M83" s="31" t="s">
        <v>251</v>
      </c>
      <c r="N83" s="32" t="s">
        <v>40</v>
      </c>
    </row>
    <row r="84" spans="1:14" ht="36" x14ac:dyDescent="0.2">
      <c r="A84" s="17" t="s">
        <v>101</v>
      </c>
      <c r="B84" s="18" t="s">
        <v>521</v>
      </c>
      <c r="C84" s="18" t="s">
        <v>522</v>
      </c>
      <c r="D84" s="94"/>
      <c r="E84" s="94" t="s">
        <v>40</v>
      </c>
      <c r="F84" s="37"/>
      <c r="G84" s="92"/>
      <c r="J84" s="61">
        <f t="shared" si="1"/>
        <v>4</v>
      </c>
      <c r="K84" s="29" t="s">
        <v>523</v>
      </c>
      <c r="L84" s="30" t="s">
        <v>524</v>
      </c>
      <c r="M84" s="31" t="s">
        <v>525</v>
      </c>
      <c r="N84" s="32" t="s">
        <v>40</v>
      </c>
    </row>
    <row r="85" spans="1:14" ht="84" x14ac:dyDescent="0.2">
      <c r="A85" s="17" t="s">
        <v>105</v>
      </c>
      <c r="B85" s="18" t="s">
        <v>526</v>
      </c>
      <c r="C85" s="18" t="s">
        <v>791</v>
      </c>
      <c r="D85" s="94"/>
      <c r="E85" s="94" t="s">
        <v>40</v>
      </c>
      <c r="F85" s="37"/>
      <c r="G85" s="92"/>
      <c r="J85" s="61">
        <f t="shared" si="1"/>
        <v>4</v>
      </c>
      <c r="K85" s="29" t="s">
        <v>44</v>
      </c>
      <c r="L85" s="30" t="s">
        <v>518</v>
      </c>
      <c r="M85" s="31" t="s">
        <v>251</v>
      </c>
      <c r="N85" s="32" t="s">
        <v>40</v>
      </c>
    </row>
    <row r="86" spans="1:14" ht="36" x14ac:dyDescent="0.2">
      <c r="A86" s="17" t="s">
        <v>111</v>
      </c>
      <c r="B86" s="18" t="s">
        <v>527</v>
      </c>
      <c r="C86" s="18" t="s">
        <v>528</v>
      </c>
      <c r="D86" s="94"/>
      <c r="E86" s="94" t="s">
        <v>40</v>
      </c>
      <c r="F86" s="37"/>
      <c r="G86" s="92"/>
      <c r="J86" s="61">
        <f t="shared" si="1"/>
        <v>4</v>
      </c>
      <c r="K86" s="29" t="s">
        <v>44</v>
      </c>
      <c r="L86" s="30" t="s">
        <v>445</v>
      </c>
      <c r="M86" s="31" t="s">
        <v>251</v>
      </c>
      <c r="N86" s="32" t="s">
        <v>40</v>
      </c>
    </row>
    <row r="87" spans="1:14" ht="48" x14ac:dyDescent="0.2">
      <c r="A87" s="17" t="s">
        <v>529</v>
      </c>
      <c r="B87" s="18" t="s">
        <v>530</v>
      </c>
      <c r="C87" s="18" t="s">
        <v>531</v>
      </c>
      <c r="D87" s="94"/>
      <c r="E87" s="94" t="s">
        <v>40</v>
      </c>
      <c r="F87" s="37"/>
      <c r="G87" s="92"/>
      <c r="J87" s="61">
        <f t="shared" si="1"/>
        <v>4</v>
      </c>
      <c r="K87" s="29" t="s">
        <v>44</v>
      </c>
      <c r="L87" s="30" t="s">
        <v>445</v>
      </c>
      <c r="M87" s="31" t="s">
        <v>251</v>
      </c>
      <c r="N87" s="32" t="s">
        <v>40</v>
      </c>
    </row>
    <row r="88" spans="1:14" ht="30" customHeight="1" x14ac:dyDescent="0.25">
      <c r="A88" s="212" t="s">
        <v>796</v>
      </c>
      <c r="B88" s="212"/>
      <c r="C88" s="212"/>
      <c r="D88" s="212"/>
      <c r="E88" s="212"/>
      <c r="F88" s="212"/>
      <c r="G88" s="212"/>
    </row>
    <row r="89" spans="1:14" ht="24" x14ac:dyDescent="0.2">
      <c r="A89" s="73"/>
      <c r="B89" s="72" t="s">
        <v>32</v>
      </c>
      <c r="C89" s="72" t="s">
        <v>33</v>
      </c>
      <c r="D89" s="71" t="s">
        <v>340</v>
      </c>
      <c r="E89" s="71" t="s">
        <v>341</v>
      </c>
      <c r="F89" s="71" t="s">
        <v>342</v>
      </c>
      <c r="G89" s="72" t="s">
        <v>34</v>
      </c>
    </row>
    <row r="90" spans="1:14" ht="72" x14ac:dyDescent="0.2">
      <c r="A90" s="17" t="s">
        <v>115</v>
      </c>
      <c r="B90" s="18" t="s">
        <v>512</v>
      </c>
      <c r="C90" s="18" t="s">
        <v>513</v>
      </c>
      <c r="D90" s="94"/>
      <c r="E90" s="94" t="s">
        <v>40</v>
      </c>
      <c r="F90" s="37"/>
      <c r="G90" s="92" t="s">
        <v>532</v>
      </c>
      <c r="J90" s="61">
        <f t="shared" ref="J90:J96" si="2">_xlfn.SWITCH(E90,K90,1,L90,2,M90,3,N90,4)</f>
        <v>4</v>
      </c>
      <c r="K90" s="29" t="s">
        <v>514</v>
      </c>
      <c r="L90" s="30" t="s">
        <v>515</v>
      </c>
      <c r="M90" s="31" t="s">
        <v>516</v>
      </c>
      <c r="N90" s="32" t="s">
        <v>40</v>
      </c>
    </row>
    <row r="91" spans="1:14" ht="72" x14ac:dyDescent="0.2">
      <c r="A91" s="17" t="s">
        <v>121</v>
      </c>
      <c r="B91" s="18" t="s">
        <v>517</v>
      </c>
      <c r="C91" s="18" t="s">
        <v>789</v>
      </c>
      <c r="D91" s="94"/>
      <c r="E91" s="94" t="s">
        <v>40</v>
      </c>
      <c r="F91" s="37"/>
      <c r="G91" s="92"/>
      <c r="J91" s="61">
        <f t="shared" si="2"/>
        <v>4</v>
      </c>
      <c r="K91" s="29" t="s">
        <v>44</v>
      </c>
      <c r="L91" s="30" t="s">
        <v>518</v>
      </c>
      <c r="M91" s="31" t="s">
        <v>251</v>
      </c>
      <c r="N91" s="32" t="s">
        <v>40</v>
      </c>
    </row>
    <row r="92" spans="1:14" ht="48" x14ac:dyDescent="0.2">
      <c r="A92" s="17" t="s">
        <v>127</v>
      </c>
      <c r="B92" s="18" t="s">
        <v>519</v>
      </c>
      <c r="C92" s="18" t="s">
        <v>520</v>
      </c>
      <c r="D92" s="94"/>
      <c r="E92" s="94" t="s">
        <v>40</v>
      </c>
      <c r="F92" s="37"/>
      <c r="G92" s="92"/>
      <c r="J92" s="61">
        <f t="shared" si="2"/>
        <v>4</v>
      </c>
      <c r="K92" s="29" t="s">
        <v>790</v>
      </c>
      <c r="L92" s="30" t="s">
        <v>518</v>
      </c>
      <c r="M92" s="31" t="s">
        <v>251</v>
      </c>
      <c r="N92" s="32" t="s">
        <v>40</v>
      </c>
    </row>
    <row r="93" spans="1:14" ht="36" x14ac:dyDescent="0.2">
      <c r="A93" s="17" t="s">
        <v>131</v>
      </c>
      <c r="B93" s="18" t="s">
        <v>521</v>
      </c>
      <c r="C93" s="18" t="s">
        <v>522</v>
      </c>
      <c r="D93" s="94"/>
      <c r="E93" s="94" t="s">
        <v>40</v>
      </c>
      <c r="F93" s="37"/>
      <c r="G93" s="92"/>
      <c r="J93" s="61">
        <f t="shared" si="2"/>
        <v>4</v>
      </c>
      <c r="K93" s="29" t="s">
        <v>523</v>
      </c>
      <c r="L93" s="30" t="s">
        <v>524</v>
      </c>
      <c r="M93" s="31" t="s">
        <v>525</v>
      </c>
      <c r="N93" s="32" t="s">
        <v>40</v>
      </c>
    </row>
    <row r="94" spans="1:14" ht="84" x14ac:dyDescent="0.2">
      <c r="A94" s="17" t="s">
        <v>134</v>
      </c>
      <c r="B94" s="18" t="s">
        <v>526</v>
      </c>
      <c r="C94" s="18" t="s">
        <v>791</v>
      </c>
      <c r="D94" s="94"/>
      <c r="E94" s="94" t="s">
        <v>40</v>
      </c>
      <c r="F94" s="37"/>
      <c r="G94" s="92"/>
      <c r="J94" s="61">
        <f t="shared" si="2"/>
        <v>4</v>
      </c>
      <c r="K94" s="29" t="s">
        <v>44</v>
      </c>
      <c r="L94" s="30" t="s">
        <v>518</v>
      </c>
      <c r="M94" s="31" t="s">
        <v>251</v>
      </c>
      <c r="N94" s="32" t="s">
        <v>40</v>
      </c>
    </row>
    <row r="95" spans="1:14" ht="36" x14ac:dyDescent="0.2">
      <c r="A95" s="17" t="s">
        <v>141</v>
      </c>
      <c r="B95" s="18" t="s">
        <v>527</v>
      </c>
      <c r="C95" s="18" t="s">
        <v>528</v>
      </c>
      <c r="D95" s="94"/>
      <c r="E95" s="94" t="s">
        <v>40</v>
      </c>
      <c r="F95" s="37"/>
      <c r="G95" s="92"/>
      <c r="J95" s="61">
        <f t="shared" si="2"/>
        <v>4</v>
      </c>
      <c r="K95" s="29" t="s">
        <v>44</v>
      </c>
      <c r="L95" s="30" t="s">
        <v>445</v>
      </c>
      <c r="M95" s="31" t="s">
        <v>251</v>
      </c>
      <c r="N95" s="32" t="s">
        <v>40</v>
      </c>
    </row>
    <row r="96" spans="1:14" ht="48" x14ac:dyDescent="0.2">
      <c r="A96" s="17" t="s">
        <v>146</v>
      </c>
      <c r="B96" s="18" t="s">
        <v>530</v>
      </c>
      <c r="C96" s="18" t="s">
        <v>531</v>
      </c>
      <c r="D96" s="94"/>
      <c r="E96" s="94" t="s">
        <v>40</v>
      </c>
      <c r="F96" s="37"/>
      <c r="G96" s="92"/>
      <c r="J96" s="61">
        <f t="shared" si="2"/>
        <v>4</v>
      </c>
      <c r="K96" s="29" t="s">
        <v>44</v>
      </c>
      <c r="L96" s="30" t="s">
        <v>445</v>
      </c>
      <c r="M96" s="31" t="s">
        <v>251</v>
      </c>
      <c r="N96" s="32" t="s">
        <v>40</v>
      </c>
    </row>
    <row r="97" spans="1:14" ht="30" customHeight="1" x14ac:dyDescent="0.25">
      <c r="A97" s="212" t="s">
        <v>797</v>
      </c>
      <c r="B97" s="212"/>
      <c r="C97" s="212"/>
      <c r="D97" s="212"/>
      <c r="E97" s="212"/>
      <c r="F97" s="212"/>
      <c r="G97" s="212"/>
    </row>
    <row r="98" spans="1:14" ht="24" x14ac:dyDescent="0.2">
      <c r="A98" s="73"/>
      <c r="B98" s="72" t="s">
        <v>32</v>
      </c>
      <c r="C98" s="72" t="s">
        <v>33</v>
      </c>
      <c r="D98" s="71" t="s">
        <v>340</v>
      </c>
      <c r="E98" s="71" t="s">
        <v>341</v>
      </c>
      <c r="F98" s="71" t="s">
        <v>342</v>
      </c>
      <c r="G98" s="72" t="s">
        <v>34</v>
      </c>
    </row>
    <row r="99" spans="1:14" ht="72" x14ac:dyDescent="0.2">
      <c r="A99" s="17" t="s">
        <v>413</v>
      </c>
      <c r="B99" s="18" t="s">
        <v>512</v>
      </c>
      <c r="C99" s="18" t="s">
        <v>513</v>
      </c>
      <c r="D99" s="94"/>
      <c r="E99" s="94" t="s">
        <v>40</v>
      </c>
      <c r="F99" s="37"/>
      <c r="G99" s="92" t="s">
        <v>532</v>
      </c>
      <c r="J99" s="61">
        <f t="shared" ref="J99:J105" si="3">_xlfn.SWITCH(E99,K99,1,L99,2,M99,3,N99,4)</f>
        <v>4</v>
      </c>
      <c r="K99" s="29" t="s">
        <v>514</v>
      </c>
      <c r="L99" s="30" t="s">
        <v>515</v>
      </c>
      <c r="M99" s="31" t="s">
        <v>516</v>
      </c>
      <c r="N99" s="32" t="s">
        <v>40</v>
      </c>
    </row>
    <row r="100" spans="1:14" ht="72" x14ac:dyDescent="0.2">
      <c r="A100" s="17" t="s">
        <v>417</v>
      </c>
      <c r="B100" s="18" t="s">
        <v>517</v>
      </c>
      <c r="C100" s="18" t="s">
        <v>789</v>
      </c>
      <c r="D100" s="94"/>
      <c r="E100" s="94" t="s">
        <v>40</v>
      </c>
      <c r="F100" s="37"/>
      <c r="G100" s="92"/>
      <c r="J100" s="61">
        <f t="shared" si="3"/>
        <v>4</v>
      </c>
      <c r="K100" s="29" t="s">
        <v>44</v>
      </c>
      <c r="L100" s="30" t="s">
        <v>518</v>
      </c>
      <c r="M100" s="31" t="s">
        <v>251</v>
      </c>
      <c r="N100" s="32" t="s">
        <v>40</v>
      </c>
    </row>
    <row r="101" spans="1:14" ht="48" x14ac:dyDescent="0.2">
      <c r="A101" s="17" t="s">
        <v>798</v>
      </c>
      <c r="B101" s="18" t="s">
        <v>519</v>
      </c>
      <c r="C101" s="18" t="s">
        <v>520</v>
      </c>
      <c r="D101" s="94"/>
      <c r="E101" s="94" t="s">
        <v>40</v>
      </c>
      <c r="F101" s="37"/>
      <c r="G101" s="92"/>
      <c r="J101" s="61">
        <f t="shared" si="3"/>
        <v>4</v>
      </c>
      <c r="K101" s="29" t="s">
        <v>790</v>
      </c>
      <c r="L101" s="30" t="s">
        <v>518</v>
      </c>
      <c r="M101" s="31" t="s">
        <v>251</v>
      </c>
      <c r="N101" s="32" t="s">
        <v>40</v>
      </c>
    </row>
    <row r="102" spans="1:14" ht="36" x14ac:dyDescent="0.2">
      <c r="A102" s="17" t="s">
        <v>799</v>
      </c>
      <c r="B102" s="18" t="s">
        <v>521</v>
      </c>
      <c r="C102" s="18" t="s">
        <v>522</v>
      </c>
      <c r="D102" s="94"/>
      <c r="E102" s="94" t="s">
        <v>40</v>
      </c>
      <c r="F102" s="37"/>
      <c r="G102" s="92"/>
      <c r="J102" s="61">
        <f t="shared" si="3"/>
        <v>4</v>
      </c>
      <c r="K102" s="29" t="s">
        <v>523</v>
      </c>
      <c r="L102" s="30" t="s">
        <v>524</v>
      </c>
      <c r="M102" s="31" t="s">
        <v>525</v>
      </c>
      <c r="N102" s="32" t="s">
        <v>40</v>
      </c>
    </row>
    <row r="103" spans="1:14" ht="84" x14ac:dyDescent="0.2">
      <c r="A103" s="17" t="s">
        <v>800</v>
      </c>
      <c r="B103" s="18" t="s">
        <v>526</v>
      </c>
      <c r="C103" s="18" t="s">
        <v>791</v>
      </c>
      <c r="D103" s="94"/>
      <c r="E103" s="94" t="s">
        <v>40</v>
      </c>
      <c r="F103" s="37"/>
      <c r="G103" s="92"/>
      <c r="J103" s="61">
        <f t="shared" si="3"/>
        <v>4</v>
      </c>
      <c r="K103" s="29" t="s">
        <v>44</v>
      </c>
      <c r="L103" s="30" t="s">
        <v>518</v>
      </c>
      <c r="M103" s="31" t="s">
        <v>251</v>
      </c>
      <c r="N103" s="32" t="s">
        <v>40</v>
      </c>
    </row>
    <row r="104" spans="1:14" ht="36" x14ac:dyDescent="0.2">
      <c r="A104" s="17" t="s">
        <v>801</v>
      </c>
      <c r="B104" s="18" t="s">
        <v>527</v>
      </c>
      <c r="C104" s="18" t="s">
        <v>528</v>
      </c>
      <c r="D104" s="94"/>
      <c r="E104" s="94" t="s">
        <v>40</v>
      </c>
      <c r="F104" s="37"/>
      <c r="G104" s="92"/>
      <c r="J104" s="61">
        <f t="shared" si="3"/>
        <v>4</v>
      </c>
      <c r="K104" s="29" t="s">
        <v>44</v>
      </c>
      <c r="L104" s="30" t="s">
        <v>445</v>
      </c>
      <c r="M104" s="31" t="s">
        <v>251</v>
      </c>
      <c r="N104" s="32" t="s">
        <v>40</v>
      </c>
    </row>
    <row r="105" spans="1:14" ht="48" x14ac:dyDescent="0.2">
      <c r="A105" s="17" t="s">
        <v>802</v>
      </c>
      <c r="B105" s="18" t="s">
        <v>530</v>
      </c>
      <c r="C105" s="18" t="s">
        <v>531</v>
      </c>
      <c r="D105" s="94"/>
      <c r="E105" s="94" t="s">
        <v>40</v>
      </c>
      <c r="F105" s="37"/>
      <c r="G105" s="92"/>
      <c r="J105" s="61">
        <f t="shared" si="3"/>
        <v>4</v>
      </c>
      <c r="K105" s="29" t="s">
        <v>44</v>
      </c>
      <c r="L105" s="30" t="s">
        <v>445</v>
      </c>
      <c r="M105" s="31" t="s">
        <v>251</v>
      </c>
      <c r="N105" s="32" t="s">
        <v>40</v>
      </c>
    </row>
  </sheetData>
  <sheetProtection algorithmName="SHA-512" hashValue="sm4MgH7jYTDUZjBMUJVzLsvfAm7xsjDYxFTSKOuPKJ9gJnKCk6GJeSJdp+glACD8PdJTTdVum1olk9rSe2C7eg==" saltValue="xkTKawI4TkO6hHEWJ6z2JA==" spinCount="100000" sheet="1" objects="1" scenarios="1"/>
  <mergeCells count="39">
    <mergeCell ref="A88:G88"/>
    <mergeCell ref="A97:G97"/>
    <mergeCell ref="A22:G22"/>
    <mergeCell ref="A1:G1"/>
    <mergeCell ref="A2:G2"/>
    <mergeCell ref="A3:G3"/>
    <mergeCell ref="A4:G4"/>
    <mergeCell ref="G6:G9"/>
    <mergeCell ref="A10:G10"/>
    <mergeCell ref="G12:G15"/>
    <mergeCell ref="A16:G16"/>
    <mergeCell ref="A17:G17"/>
    <mergeCell ref="A18:G18"/>
    <mergeCell ref="G20:G21"/>
    <mergeCell ref="A58:G58"/>
    <mergeCell ref="G24:G25"/>
    <mergeCell ref="A26:G26"/>
    <mergeCell ref="G28:G29"/>
    <mergeCell ref="A30:G30"/>
    <mergeCell ref="A31:G31"/>
    <mergeCell ref="A32:G32"/>
    <mergeCell ref="A37:G37"/>
    <mergeCell ref="G39:G42"/>
    <mergeCell ref="A43:G43"/>
    <mergeCell ref="A49:G49"/>
    <mergeCell ref="A57:G57"/>
    <mergeCell ref="G51:G56"/>
    <mergeCell ref="F66:F71"/>
    <mergeCell ref="A73:G73"/>
    <mergeCell ref="A78:G78"/>
    <mergeCell ref="A79:G79"/>
    <mergeCell ref="A59:G59"/>
    <mergeCell ref="G61:G63"/>
    <mergeCell ref="A64:G64"/>
    <mergeCell ref="G66:G72"/>
    <mergeCell ref="A66:A71"/>
    <mergeCell ref="B66:B71"/>
    <mergeCell ref="D66:D71"/>
    <mergeCell ref="E66:E71"/>
  </mergeCells>
  <conditionalFormatting sqref="F6:F9 F12:F15 F20:F21 F24:F25 F28:F29 F34:F36 F39:F42 F45:F48 F51:F56 F61:F63 F66:F70 F72 F75:F76 F81:F87">
    <cfRule type="expression" dxfId="44" priority="7">
      <formula>$J6=3</formula>
    </cfRule>
    <cfRule type="expression" dxfId="43" priority="8">
      <formula>$J6=2</formula>
    </cfRule>
    <cfRule type="expression" dxfId="42" priority="9">
      <formula>$J6=1</formula>
    </cfRule>
  </conditionalFormatting>
  <conditionalFormatting sqref="F90:F96">
    <cfRule type="expression" dxfId="41" priority="4">
      <formula>$J90=3</formula>
    </cfRule>
    <cfRule type="expression" dxfId="40" priority="5">
      <formula>$J90=2</formula>
    </cfRule>
    <cfRule type="expression" dxfId="39" priority="6">
      <formula>$J90=1</formula>
    </cfRule>
  </conditionalFormatting>
  <conditionalFormatting sqref="F99:F105">
    <cfRule type="expression" dxfId="38" priority="1">
      <formula>$J99=3</formula>
    </cfRule>
    <cfRule type="expression" dxfId="37" priority="2">
      <formula>$J99=2</formula>
    </cfRule>
    <cfRule type="expression" dxfId="36" priority="3">
      <formula>$J99=1</formula>
    </cfRule>
  </conditionalFormatting>
  <dataValidations count="45">
    <dataValidation type="list" allowBlank="1" showInputMessage="1" showErrorMessage="1" sqref="E87 E96 E105" xr:uid="{F9F9BBB7-48EC-4515-9B99-F37FFBA8C68E}">
      <formula1>$K$87:$N$87</formula1>
    </dataValidation>
    <dataValidation type="list" allowBlank="1" showInputMessage="1" showErrorMessage="1" sqref="E86 E95 E104" xr:uid="{C4873894-5A34-4738-A388-35C0478E4C63}">
      <formula1>$K$86:$N$86</formula1>
    </dataValidation>
    <dataValidation type="list" allowBlank="1" showInputMessage="1" showErrorMessage="1" sqref="E85 E94 E103" xr:uid="{5942801A-381B-47AE-82B1-5C1E41E092CA}">
      <formula1>$K$85:$N$85</formula1>
    </dataValidation>
    <dataValidation type="list" allowBlank="1" showInputMessage="1" showErrorMessage="1" sqref="E84 E93 E102" xr:uid="{8694A83B-6E98-4F4C-BE16-7474D587E0E7}">
      <formula1>$K$84:$N$84</formula1>
    </dataValidation>
    <dataValidation type="list" allowBlank="1" showInputMessage="1" showErrorMessage="1" sqref="E83 E92 E101" xr:uid="{9DE9A1CF-7FB2-4791-AB9E-0DEF3879ADAE}">
      <formula1>$K$83:$N$83</formula1>
    </dataValidation>
    <dataValidation type="list" allowBlank="1" showInputMessage="1" showErrorMessage="1" sqref="E82 E91 E100" xr:uid="{01A0FAED-DD05-4BA5-A6CC-2192A8A26F66}">
      <formula1>$K$82:$N$82</formula1>
    </dataValidation>
    <dataValidation type="list" allowBlank="1" showInputMessage="1" showErrorMessage="1" sqref="E81 E90 E99" xr:uid="{9F73A347-5B81-4449-AD02-D5C775DE9A6E}">
      <formula1>$K$81:$N$81</formula1>
    </dataValidation>
    <dataValidation type="list" allowBlank="1" showInputMessage="1" showErrorMessage="1" sqref="E76" xr:uid="{9E9950EC-40C8-4965-8B9D-C7947E150560}">
      <formula1>$K$76:$N$76</formula1>
    </dataValidation>
    <dataValidation type="list" allowBlank="1" showInputMessage="1" showErrorMessage="1" sqref="E75" xr:uid="{5B4FD0BA-B22B-4C40-B78A-4481C6468F0A}">
      <formula1>$K$75:$N$75</formula1>
    </dataValidation>
    <dataValidation type="list" allowBlank="1" showInputMessage="1" showErrorMessage="1" sqref="E72" xr:uid="{06234F62-1652-46B6-9ACF-44B5FB734944}">
      <formula1>$K$72:$N$72</formula1>
    </dataValidation>
    <dataValidation type="list" allowBlank="1" showInputMessage="1" showErrorMessage="1" sqref="E66:E70" xr:uid="{CA39C3FF-333F-4B57-AE91-2B766361D4B1}">
      <formula1>$K$66:$N$66</formula1>
    </dataValidation>
    <dataValidation type="list" allowBlank="1" showInputMessage="1" showErrorMessage="1" sqref="E63" xr:uid="{7B7DFDF9-85F8-439C-9ADA-BD4682CFDA79}">
      <formula1>$K$63:$N$63</formula1>
    </dataValidation>
    <dataValidation type="list" allowBlank="1" showInputMessage="1" showErrorMessage="1" sqref="E62" xr:uid="{6A4EFADF-1AD3-4A31-ADC8-72676D9614B1}">
      <formula1>$K$62:$N$62</formula1>
    </dataValidation>
    <dataValidation type="list" allowBlank="1" showInputMessage="1" showErrorMessage="1" sqref="E61" xr:uid="{452099F1-BE1B-466D-825F-03B32C31A7A1}">
      <formula1>$K$61:$N$61</formula1>
    </dataValidation>
    <dataValidation type="list" allowBlank="1" showInputMessage="1" showErrorMessage="1" sqref="E56" xr:uid="{77E3240A-D90E-4C47-87E2-07C4746104DC}">
      <formula1>$K$56:$N$56</formula1>
    </dataValidation>
    <dataValidation type="list" allowBlank="1" showInputMessage="1" showErrorMessage="1" sqref="E55" xr:uid="{63CB5ADF-617B-4756-B968-FEF7C4B7C258}">
      <formula1>$K$55:$N$55</formula1>
    </dataValidation>
    <dataValidation type="list" allowBlank="1" showInputMessage="1" showErrorMessage="1" sqref="E54" xr:uid="{AC5F189D-1C03-4728-8F20-96A838D0FACD}">
      <formula1>$K$54:$N$54</formula1>
    </dataValidation>
    <dataValidation type="list" allowBlank="1" showInputMessage="1" showErrorMessage="1" sqref="E53" xr:uid="{C7DEFC21-083E-4141-90E3-A9E60C318CDF}">
      <formula1>$K$53:$N$53</formula1>
    </dataValidation>
    <dataValidation type="list" allowBlank="1" showInputMessage="1" showErrorMessage="1" sqref="E52" xr:uid="{1D3E0861-9000-4BB1-8B80-E8A8698F8CC0}">
      <formula1>$K$52:$N$52</formula1>
    </dataValidation>
    <dataValidation type="list" allowBlank="1" showInputMessage="1" showErrorMessage="1" sqref="E51" xr:uid="{63C036DF-81B0-4FAB-A9B3-F32780C7D0FA}">
      <formula1>$K$51:$N$51</formula1>
    </dataValidation>
    <dataValidation type="list" allowBlank="1" showInputMessage="1" showErrorMessage="1" sqref="E48" xr:uid="{A5EEEC34-5C93-4788-9FA9-E8450690ED72}">
      <formula1>$K$48:$N$48</formula1>
    </dataValidation>
    <dataValidation type="list" allowBlank="1" showInputMessage="1" showErrorMessage="1" sqref="E47" xr:uid="{FE81C5CD-B9D4-4665-82C1-663441124C9B}">
      <formula1>$K$47:$N$47</formula1>
    </dataValidation>
    <dataValidation type="list" allowBlank="1" showInputMessage="1" showErrorMessage="1" sqref="E46" xr:uid="{5137D950-EB94-4769-ADDD-2CB881672A89}">
      <formula1>$K$46:$N$46</formula1>
    </dataValidation>
    <dataValidation type="list" allowBlank="1" showInputMessage="1" showErrorMessage="1" sqref="E45" xr:uid="{F0AC7DB2-94E0-44C7-9F19-34A18B3BB9B6}">
      <formula1>$K$45:$N$45</formula1>
    </dataValidation>
    <dataValidation type="list" allowBlank="1" showInputMessage="1" showErrorMessage="1" sqref="E42" xr:uid="{E2A469C0-2F37-4EBD-9894-6105DC83BA8E}">
      <formula1>$K$42:$N$42</formula1>
    </dataValidation>
    <dataValidation type="list" allowBlank="1" showInputMessage="1" showErrorMessage="1" sqref="E41" xr:uid="{84F93ECD-F9D8-44EF-A42B-EF98D513A905}">
      <formula1>$K$41:$N$41</formula1>
    </dataValidation>
    <dataValidation type="list" allowBlank="1" showInputMessage="1" showErrorMessage="1" sqref="E40" xr:uid="{4EE3EE4E-B498-4D7F-82CA-944C4ED19371}">
      <formula1>$K$40:$N$40</formula1>
    </dataValidation>
    <dataValidation type="list" allowBlank="1" showInputMessage="1" showErrorMessage="1" sqref="E39" xr:uid="{96DB4255-470E-4169-8D10-03A48FF93E63}">
      <formula1>$K$39:$N$39</formula1>
    </dataValidation>
    <dataValidation type="list" allowBlank="1" showInputMessage="1" showErrorMessage="1" sqref="E36" xr:uid="{4EFB7859-E844-413E-B923-41BF2551F7BC}">
      <formula1>$K$36:$N$36</formula1>
    </dataValidation>
    <dataValidation type="list" allowBlank="1" showInputMessage="1" showErrorMessage="1" sqref="E35" xr:uid="{76D2D21A-55C0-4B4A-801C-058D2F2C624E}">
      <formula1>$K$35:$N$35</formula1>
    </dataValidation>
    <dataValidation type="list" allowBlank="1" showInputMessage="1" showErrorMessage="1" sqref="E34" xr:uid="{015ACD8F-C587-4D56-97CB-95E0FE239E88}">
      <formula1>$K$34:$N$34</formula1>
    </dataValidation>
    <dataValidation type="list" allowBlank="1" showInputMessage="1" showErrorMessage="1" sqref="E29" xr:uid="{5BF87180-FD5C-4CF8-B6E4-69D539D25FF6}">
      <formula1>$K$29:$N$29</formula1>
    </dataValidation>
    <dataValidation type="list" allowBlank="1" showInputMessage="1" showErrorMessage="1" sqref="E28" xr:uid="{C21B0F33-F8AC-445E-8EBB-501276E9FE40}">
      <formula1>$K$28:$N$28</formula1>
    </dataValidation>
    <dataValidation type="list" allowBlank="1" showInputMessage="1" showErrorMessage="1" sqref="E25" xr:uid="{7E1A77A3-6077-4690-B40A-6A00D15F8943}">
      <formula1>$K$25:$N$25</formula1>
    </dataValidation>
    <dataValidation type="list" allowBlank="1" showInputMessage="1" showErrorMessage="1" sqref="E24" xr:uid="{720462B6-FA17-44CC-AC76-4373EDCDC458}">
      <formula1>$K$24:$N$24</formula1>
    </dataValidation>
    <dataValidation type="list" allowBlank="1" showInputMessage="1" showErrorMessage="1" sqref="E21" xr:uid="{A024265A-F335-4F8E-AC50-66181C656818}">
      <formula1>$K$21:$N$21</formula1>
    </dataValidation>
    <dataValidation type="list" allowBlank="1" showInputMessage="1" showErrorMessage="1" sqref="E20" xr:uid="{9D06EB0F-008A-4F37-AA70-B60750C377CB}">
      <formula1>$K$20:$N$20</formula1>
    </dataValidation>
    <dataValidation type="list" allowBlank="1" showInputMessage="1" showErrorMessage="1" sqref="E15" xr:uid="{E1DD58D3-8294-4F3B-94A7-1B8E32B6270E}">
      <formula1>$K$15:$N$15</formula1>
    </dataValidation>
    <dataValidation type="list" allowBlank="1" showInputMessage="1" showErrorMessage="1" sqref="E14" xr:uid="{425DF31E-EAFB-4352-9D7E-498AC4BAAB36}">
      <formula1>$K$14:$N$14</formula1>
    </dataValidation>
    <dataValidation type="list" allowBlank="1" showInputMessage="1" showErrorMessage="1" sqref="E13" xr:uid="{52280C9A-34C7-49CE-80BC-7E0B9B0F0E33}">
      <formula1>$K$13:$N$13</formula1>
    </dataValidation>
    <dataValidation type="list" allowBlank="1" showInputMessage="1" showErrorMessage="1" sqref="E12" xr:uid="{1D6235AE-A074-4D77-87C0-38C867CDFCE6}">
      <formula1>$K$12:$N$12</formula1>
    </dataValidation>
    <dataValidation type="list" allowBlank="1" showInputMessage="1" showErrorMessage="1" sqref="E9" xr:uid="{1E560978-9280-4D96-93A7-00903D7FA75B}">
      <formula1>$K$9:$N$9</formula1>
    </dataValidation>
    <dataValidation type="list" allowBlank="1" showInputMessage="1" showErrorMessage="1" sqref="E8" xr:uid="{9D555640-E011-4F69-882B-05092BB62806}">
      <formula1>$K$8:$N$8</formula1>
    </dataValidation>
    <dataValidation type="list" allowBlank="1" showInputMessage="1" showErrorMessage="1" sqref="E7" xr:uid="{CA7E91AE-846F-4306-A28A-ADDEF7AC8E79}">
      <formula1>$K$7:$N$7</formula1>
    </dataValidation>
    <dataValidation type="list" allowBlank="1" showInputMessage="1" showErrorMessage="1" sqref="E6" xr:uid="{02F0EA11-71B4-4E1C-AE92-BD37184F21EC}">
      <formula1>$K$6:$N$6</formula1>
    </dataValidation>
  </dataValidations>
  <hyperlinks>
    <hyperlink ref="C67" r:id="rId1" display="https://unstats.un.org/sdgs/indicators/Global Indicator Framework after 2023 refinement_Eng.pdf" xr:uid="{B5C2539D-D45B-4AAE-9CDC-0462CF0BF099}"/>
    <hyperlink ref="C68" r:id="rId2" display="https://www.who.int/data/gho/data/indicators" xr:uid="{06364790-E128-497E-B756-7D8027067A4D}"/>
    <hyperlink ref="C69" r:id="rId3" display="https://uis.unesco.org/sites/default/files/documents/education-indicators-technical-guidelines-en_0.pdf" xr:uid="{C822A8C9-F383-4EFB-84E9-850D40D793BD}"/>
    <hyperlink ref="C70" r:id="rId4" display="https://ilostat.ilo.org/resources/concepts-and-definitions/description-labour-force-statistics/" xr:uid="{471B6808-0987-454A-9018-13593D7CC0F4}"/>
  </hyperlinks>
  <pageMargins left="0.7" right="0.7" top="0.75" bottom="0.75" header="0.3" footer="0.3"/>
  <pageSetup paperSize="9" scale="48" fitToHeight="0" orientation="portrait" verticalDpi="0" r:id="rId5"/>
  <rowBreaks count="3" manualBreakCount="3">
    <brk id="29" max="16383" man="1"/>
    <brk id="57" max="16383" man="1"/>
    <brk id="77"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52DBF-3CF3-40C7-AB5E-F5B1B8E351ED}">
  <sheetPr codeName="Sheet11">
    <tabColor theme="5" tint="0.59999389629810485"/>
    <pageSetUpPr fitToPage="1"/>
  </sheetPr>
  <dimension ref="A1:N105"/>
  <sheetViews>
    <sheetView showGridLines="0" zoomScaleNormal="100" workbookViewId="0">
      <selection sqref="A1:G105"/>
    </sheetView>
  </sheetViews>
  <sheetFormatPr defaultColWidth="9.28515625" defaultRowHeight="14.25" x14ac:dyDescent="0.2"/>
  <cols>
    <col min="1" max="1" width="9.28515625" style="61"/>
    <col min="2" max="2" width="35.5703125" style="61" customWidth="1"/>
    <col min="3" max="3" width="59" style="61" customWidth="1"/>
    <col min="4" max="4" width="29.7109375" style="61" customWidth="1"/>
    <col min="5" max="5" width="18" style="61" customWidth="1"/>
    <col min="6" max="6" width="11.5703125" style="61" customWidth="1"/>
    <col min="7" max="7" width="18" style="61" customWidth="1"/>
    <col min="8" max="9" width="9.28515625" style="61"/>
    <col min="10" max="10" width="9.28515625" style="61" hidden="1" customWidth="1"/>
    <col min="11" max="14" width="15.42578125" style="67" hidden="1" customWidth="1"/>
    <col min="15" max="16384" width="9.28515625" style="61"/>
  </cols>
  <sheetData>
    <row r="1" spans="1:14" ht="36" customHeight="1" x14ac:dyDescent="0.2">
      <c r="A1" s="206" t="s">
        <v>748</v>
      </c>
      <c r="B1" s="206"/>
      <c r="C1" s="206"/>
      <c r="D1" s="206"/>
      <c r="E1" s="206"/>
      <c r="F1" s="206"/>
      <c r="G1" s="206"/>
    </row>
    <row r="2" spans="1:14" ht="31.5" customHeight="1" x14ac:dyDescent="0.2">
      <c r="A2" s="207" t="s">
        <v>377</v>
      </c>
      <c r="B2" s="207"/>
      <c r="C2" s="207"/>
      <c r="D2" s="207"/>
      <c r="E2" s="207"/>
      <c r="F2" s="207"/>
      <c r="G2" s="207"/>
    </row>
    <row r="3" spans="1:14" ht="15.75" x14ac:dyDescent="0.2">
      <c r="A3" s="208" t="s">
        <v>737</v>
      </c>
      <c r="B3" s="209"/>
      <c r="C3" s="209"/>
      <c r="D3" s="209"/>
      <c r="E3" s="209"/>
      <c r="F3" s="209"/>
      <c r="G3" s="210"/>
      <c r="J3" s="61" t="s">
        <v>533</v>
      </c>
      <c r="K3" s="62" t="s">
        <v>343</v>
      </c>
      <c r="L3" s="62" t="s">
        <v>344</v>
      </c>
      <c r="M3" s="65">
        <v>10.625</v>
      </c>
      <c r="N3" s="62" t="s">
        <v>345</v>
      </c>
    </row>
    <row r="4" spans="1:14" ht="30" customHeight="1" x14ac:dyDescent="0.25">
      <c r="A4" s="192" t="s">
        <v>378</v>
      </c>
      <c r="B4" s="192"/>
      <c r="C4" s="192"/>
      <c r="D4" s="192"/>
      <c r="E4" s="192"/>
      <c r="F4" s="192"/>
      <c r="G4" s="192"/>
    </row>
    <row r="5" spans="1:14" ht="24" x14ac:dyDescent="0.2">
      <c r="A5" s="70"/>
      <c r="B5" s="71" t="s">
        <v>32</v>
      </c>
      <c r="C5" s="71" t="s">
        <v>33</v>
      </c>
      <c r="D5" s="71" t="s">
        <v>340</v>
      </c>
      <c r="E5" s="71" t="s">
        <v>341</v>
      </c>
      <c r="F5" s="71" t="s">
        <v>342</v>
      </c>
      <c r="G5" s="72" t="s">
        <v>34</v>
      </c>
    </row>
    <row r="6" spans="1:14" ht="96" x14ac:dyDescent="0.2">
      <c r="A6" s="17" t="s">
        <v>35</v>
      </c>
      <c r="B6" s="18" t="s">
        <v>379</v>
      </c>
      <c r="C6" s="18" t="s">
        <v>380</v>
      </c>
      <c r="D6" s="94"/>
      <c r="E6" s="94" t="s">
        <v>40</v>
      </c>
      <c r="F6" s="37"/>
      <c r="G6" s="205" t="s">
        <v>382</v>
      </c>
      <c r="J6" s="61">
        <f>_xlfn.SWITCH(E6,K6,1,L6,2,M6,3,N6,4)</f>
        <v>4</v>
      </c>
      <c r="K6" s="29" t="s">
        <v>758</v>
      </c>
      <c r="L6" s="30" t="s">
        <v>381</v>
      </c>
      <c r="M6" s="31" t="s">
        <v>39</v>
      </c>
      <c r="N6" s="32" t="s">
        <v>40</v>
      </c>
    </row>
    <row r="7" spans="1:14" ht="108" x14ac:dyDescent="0.2">
      <c r="A7" s="17" t="s">
        <v>42</v>
      </c>
      <c r="B7" s="18" t="s">
        <v>383</v>
      </c>
      <c r="C7" s="18" t="s">
        <v>384</v>
      </c>
      <c r="D7" s="94"/>
      <c r="E7" s="94" t="s">
        <v>40</v>
      </c>
      <c r="F7" s="37"/>
      <c r="G7" s="205"/>
      <c r="J7" s="61">
        <f t="shared" ref="J7:J63" si="0">_xlfn.SWITCH(E7,K7,1,L7,2,M7,3,N7,4)</f>
        <v>4</v>
      </c>
      <c r="K7" s="29" t="s">
        <v>44</v>
      </c>
      <c r="L7" s="30" t="s">
        <v>385</v>
      </c>
      <c r="M7" s="31" t="s">
        <v>39</v>
      </c>
      <c r="N7" s="32" t="s">
        <v>40</v>
      </c>
    </row>
    <row r="8" spans="1:14" ht="48" x14ac:dyDescent="0.2">
      <c r="A8" s="19" t="s">
        <v>47</v>
      </c>
      <c r="B8" s="20" t="s">
        <v>386</v>
      </c>
      <c r="C8" s="20" t="s">
        <v>387</v>
      </c>
      <c r="D8" s="96"/>
      <c r="E8" s="96" t="s">
        <v>40</v>
      </c>
      <c r="F8" s="39"/>
      <c r="G8" s="205"/>
      <c r="J8" s="61">
        <f t="shared" si="0"/>
        <v>4</v>
      </c>
      <c r="K8" s="29" t="s">
        <v>44</v>
      </c>
      <c r="L8" s="30" t="s">
        <v>268</v>
      </c>
      <c r="M8" s="31" t="s">
        <v>39</v>
      </c>
      <c r="N8" s="32" t="s">
        <v>40</v>
      </c>
    </row>
    <row r="9" spans="1:14" ht="60" x14ac:dyDescent="0.2">
      <c r="A9" s="17" t="s">
        <v>54</v>
      </c>
      <c r="B9" s="18" t="s">
        <v>388</v>
      </c>
      <c r="C9" s="18" t="s">
        <v>389</v>
      </c>
      <c r="D9" s="94"/>
      <c r="E9" s="94" t="s">
        <v>40</v>
      </c>
      <c r="F9" s="37"/>
      <c r="G9" s="205"/>
      <c r="J9" s="61">
        <f t="shared" si="0"/>
        <v>4</v>
      </c>
      <c r="K9" s="29" t="s">
        <v>44</v>
      </c>
      <c r="L9" s="30" t="s">
        <v>133</v>
      </c>
      <c r="M9" s="31" t="s">
        <v>39</v>
      </c>
      <c r="N9" s="32" t="s">
        <v>40</v>
      </c>
    </row>
    <row r="10" spans="1:14" ht="30" customHeight="1" x14ac:dyDescent="0.25">
      <c r="A10" s="213" t="s">
        <v>390</v>
      </c>
      <c r="B10" s="213"/>
      <c r="C10" s="213"/>
      <c r="D10" s="213"/>
      <c r="E10" s="213"/>
      <c r="F10" s="213"/>
      <c r="G10" s="213"/>
    </row>
    <row r="11" spans="1:14" ht="24" x14ac:dyDescent="0.2">
      <c r="A11" s="73"/>
      <c r="B11" s="72" t="s">
        <v>32</v>
      </c>
      <c r="C11" s="72" t="s">
        <v>33</v>
      </c>
      <c r="D11" s="71" t="s">
        <v>340</v>
      </c>
      <c r="E11" s="71" t="s">
        <v>341</v>
      </c>
      <c r="F11" s="71" t="s">
        <v>342</v>
      </c>
      <c r="G11" s="72" t="s">
        <v>34</v>
      </c>
    </row>
    <row r="12" spans="1:14" ht="48" x14ac:dyDescent="0.2">
      <c r="A12" s="21" t="s">
        <v>61</v>
      </c>
      <c r="B12" s="18" t="s">
        <v>391</v>
      </c>
      <c r="C12" s="18" t="s">
        <v>392</v>
      </c>
      <c r="D12" s="94"/>
      <c r="E12" s="94" t="s">
        <v>40</v>
      </c>
      <c r="F12" s="37"/>
      <c r="G12" s="205" t="s">
        <v>394</v>
      </c>
      <c r="J12" s="61">
        <f t="shared" si="0"/>
        <v>4</v>
      </c>
      <c r="K12" s="29" t="s">
        <v>44</v>
      </c>
      <c r="L12" s="30" t="s">
        <v>393</v>
      </c>
      <c r="M12" s="31" t="s">
        <v>39</v>
      </c>
      <c r="N12" s="32" t="s">
        <v>40</v>
      </c>
    </row>
    <row r="13" spans="1:14" ht="36" x14ac:dyDescent="0.2">
      <c r="A13" s="21" t="s">
        <v>64</v>
      </c>
      <c r="B13" s="18" t="s">
        <v>395</v>
      </c>
      <c r="C13" s="18" t="s">
        <v>396</v>
      </c>
      <c r="D13" s="94"/>
      <c r="E13" s="94" t="s">
        <v>40</v>
      </c>
      <c r="F13" s="37"/>
      <c r="G13" s="205"/>
      <c r="J13" s="61">
        <f t="shared" si="0"/>
        <v>4</v>
      </c>
      <c r="K13" s="29" t="s">
        <v>44</v>
      </c>
      <c r="L13" s="30" t="s">
        <v>393</v>
      </c>
      <c r="M13" s="31" t="s">
        <v>39</v>
      </c>
      <c r="N13" s="32" t="s">
        <v>40</v>
      </c>
    </row>
    <row r="14" spans="1:14" ht="48" x14ac:dyDescent="0.2">
      <c r="A14" s="21" t="s">
        <v>67</v>
      </c>
      <c r="B14" s="18" t="s">
        <v>397</v>
      </c>
      <c r="C14" s="18" t="s">
        <v>398</v>
      </c>
      <c r="D14" s="94"/>
      <c r="E14" s="94" t="s">
        <v>40</v>
      </c>
      <c r="F14" s="37"/>
      <c r="G14" s="205"/>
      <c r="J14" s="61">
        <f t="shared" si="0"/>
        <v>4</v>
      </c>
      <c r="K14" s="29" t="s">
        <v>44</v>
      </c>
      <c r="L14" s="30" t="s">
        <v>399</v>
      </c>
      <c r="M14" s="31" t="s">
        <v>39</v>
      </c>
      <c r="N14" s="32" t="s">
        <v>40</v>
      </c>
    </row>
    <row r="15" spans="1:14" ht="72" x14ac:dyDescent="0.2">
      <c r="A15" s="21" t="s">
        <v>71</v>
      </c>
      <c r="B15" s="18" t="s">
        <v>400</v>
      </c>
      <c r="C15" s="22" t="s">
        <v>401</v>
      </c>
      <c r="D15" s="94"/>
      <c r="E15" s="94" t="s">
        <v>40</v>
      </c>
      <c r="F15" s="37"/>
      <c r="G15" s="205"/>
      <c r="J15" s="61">
        <f t="shared" si="0"/>
        <v>4</v>
      </c>
      <c r="K15" s="29" t="s">
        <v>44</v>
      </c>
      <c r="L15" s="30" t="s">
        <v>489</v>
      </c>
      <c r="M15" s="31" t="s">
        <v>39</v>
      </c>
      <c r="N15" s="32" t="s">
        <v>40</v>
      </c>
    </row>
    <row r="16" spans="1:14" x14ac:dyDescent="0.2">
      <c r="A16" s="211"/>
      <c r="B16" s="211"/>
      <c r="C16" s="211"/>
      <c r="D16" s="211"/>
      <c r="E16" s="211"/>
      <c r="F16" s="211"/>
      <c r="G16" s="211"/>
    </row>
    <row r="17" spans="1:14" ht="15.75" x14ac:dyDescent="0.2">
      <c r="A17" s="208" t="s">
        <v>402</v>
      </c>
      <c r="B17" s="209"/>
      <c r="C17" s="209"/>
      <c r="D17" s="209"/>
      <c r="E17" s="209"/>
      <c r="F17" s="209"/>
      <c r="G17" s="210"/>
    </row>
    <row r="18" spans="1:14" ht="30" customHeight="1" x14ac:dyDescent="0.25">
      <c r="A18" s="192" t="s">
        <v>157</v>
      </c>
      <c r="B18" s="192"/>
      <c r="C18" s="192"/>
      <c r="D18" s="192"/>
      <c r="E18" s="192"/>
      <c r="F18" s="192"/>
      <c r="G18" s="192"/>
    </row>
    <row r="19" spans="1:14" ht="24" x14ac:dyDescent="0.2">
      <c r="A19" s="73"/>
      <c r="B19" s="72" t="s">
        <v>32</v>
      </c>
      <c r="C19" s="72" t="s">
        <v>33</v>
      </c>
      <c r="D19" s="71" t="s">
        <v>340</v>
      </c>
      <c r="E19" s="71" t="s">
        <v>341</v>
      </c>
      <c r="F19" s="71" t="s">
        <v>342</v>
      </c>
      <c r="G19" s="72" t="s">
        <v>34</v>
      </c>
    </row>
    <row r="20" spans="1:14" ht="108" x14ac:dyDescent="0.2">
      <c r="A20" s="23" t="s">
        <v>85</v>
      </c>
      <c r="B20" s="18" t="s">
        <v>403</v>
      </c>
      <c r="C20" s="18" t="s">
        <v>775</v>
      </c>
      <c r="D20" s="94"/>
      <c r="E20" s="94" t="s">
        <v>155</v>
      </c>
      <c r="F20" s="37"/>
      <c r="G20" s="205" t="s">
        <v>404</v>
      </c>
      <c r="J20" s="61">
        <f t="shared" si="0"/>
        <v>4</v>
      </c>
      <c r="K20" s="29" t="s">
        <v>776</v>
      </c>
      <c r="L20" s="30" t="s">
        <v>777</v>
      </c>
      <c r="M20" s="31" t="s">
        <v>251</v>
      </c>
      <c r="N20" s="33" t="s">
        <v>155</v>
      </c>
    </row>
    <row r="21" spans="1:14" ht="96" x14ac:dyDescent="0.2">
      <c r="A21" s="24" t="s">
        <v>90</v>
      </c>
      <c r="B21" s="18" t="s">
        <v>778</v>
      </c>
      <c r="C21" s="18" t="s">
        <v>779</v>
      </c>
      <c r="D21" s="94"/>
      <c r="E21" s="94" t="s">
        <v>155</v>
      </c>
      <c r="F21" s="37"/>
      <c r="G21" s="205"/>
      <c r="J21" s="61">
        <f t="shared" si="0"/>
        <v>4</v>
      </c>
      <c r="K21" s="29" t="s">
        <v>780</v>
      </c>
      <c r="L21" s="30" t="s">
        <v>781</v>
      </c>
      <c r="M21" s="31" t="s">
        <v>39</v>
      </c>
      <c r="N21" s="33" t="s">
        <v>155</v>
      </c>
    </row>
    <row r="22" spans="1:14" ht="30" customHeight="1" x14ac:dyDescent="0.25">
      <c r="A22" s="192" t="s">
        <v>405</v>
      </c>
      <c r="B22" s="192"/>
      <c r="C22" s="192"/>
      <c r="D22" s="192"/>
      <c r="E22" s="192"/>
      <c r="F22" s="192"/>
      <c r="G22" s="192"/>
    </row>
    <row r="23" spans="1:14" ht="24" x14ac:dyDescent="0.2">
      <c r="A23" s="73"/>
      <c r="B23" s="72" t="s">
        <v>32</v>
      </c>
      <c r="C23" s="72" t="s">
        <v>33</v>
      </c>
      <c r="D23" s="71" t="s">
        <v>340</v>
      </c>
      <c r="E23" s="71" t="s">
        <v>341</v>
      </c>
      <c r="F23" s="71" t="s">
        <v>342</v>
      </c>
      <c r="G23" s="72" t="s">
        <v>34</v>
      </c>
    </row>
    <row r="24" spans="1:14" ht="48" x14ac:dyDescent="0.2">
      <c r="A24" s="23" t="s">
        <v>115</v>
      </c>
      <c r="B24" s="18" t="s">
        <v>406</v>
      </c>
      <c r="C24" s="18" t="s">
        <v>407</v>
      </c>
      <c r="D24" s="94"/>
      <c r="E24" s="94" t="s">
        <v>40</v>
      </c>
      <c r="F24" s="37"/>
      <c r="G24" s="205" t="s">
        <v>411</v>
      </c>
      <c r="J24" s="61">
        <f t="shared" si="0"/>
        <v>4</v>
      </c>
      <c r="K24" s="29" t="s">
        <v>408</v>
      </c>
      <c r="L24" s="30" t="s">
        <v>409</v>
      </c>
      <c r="M24" s="31" t="s">
        <v>410</v>
      </c>
      <c r="N24" s="32" t="s">
        <v>40</v>
      </c>
    </row>
    <row r="25" spans="1:14" ht="36" x14ac:dyDescent="0.2">
      <c r="A25" s="25" t="s">
        <v>121</v>
      </c>
      <c r="B25" s="18" t="s">
        <v>412</v>
      </c>
      <c r="C25" s="18" t="s">
        <v>782</v>
      </c>
      <c r="D25" s="94"/>
      <c r="E25" s="94" t="s">
        <v>40</v>
      </c>
      <c r="F25" s="37"/>
      <c r="G25" s="205"/>
      <c r="J25" s="61">
        <f t="shared" si="0"/>
        <v>4</v>
      </c>
      <c r="K25" s="29" t="s">
        <v>44</v>
      </c>
      <c r="L25" s="30" t="s">
        <v>133</v>
      </c>
      <c r="M25" s="31" t="s">
        <v>39</v>
      </c>
      <c r="N25" s="32" t="s">
        <v>40</v>
      </c>
    </row>
    <row r="26" spans="1:14" ht="30" customHeight="1" x14ac:dyDescent="0.25">
      <c r="A26" s="192" t="s">
        <v>185</v>
      </c>
      <c r="B26" s="192"/>
      <c r="C26" s="192"/>
      <c r="D26" s="192"/>
      <c r="E26" s="192"/>
      <c r="F26" s="192"/>
      <c r="G26" s="192"/>
    </row>
    <row r="27" spans="1:14" ht="24" x14ac:dyDescent="0.2">
      <c r="A27" s="73"/>
      <c r="B27" s="72" t="s">
        <v>32</v>
      </c>
      <c r="C27" s="72" t="s">
        <v>33</v>
      </c>
      <c r="D27" s="71" t="s">
        <v>340</v>
      </c>
      <c r="E27" s="71" t="s">
        <v>341</v>
      </c>
      <c r="F27" s="71" t="s">
        <v>342</v>
      </c>
      <c r="G27" s="72" t="s">
        <v>34</v>
      </c>
    </row>
    <row r="28" spans="1:14" ht="36" x14ac:dyDescent="0.2">
      <c r="A28" s="25" t="s">
        <v>413</v>
      </c>
      <c r="B28" s="20" t="s">
        <v>414</v>
      </c>
      <c r="C28" s="20" t="s">
        <v>415</v>
      </c>
      <c r="D28" s="105"/>
      <c r="E28" s="105" t="s">
        <v>40</v>
      </c>
      <c r="F28" s="37"/>
      <c r="G28" s="215" t="s">
        <v>416</v>
      </c>
      <c r="J28" s="61">
        <f t="shared" si="0"/>
        <v>4</v>
      </c>
      <c r="K28" s="29" t="s">
        <v>44</v>
      </c>
      <c r="L28" s="30" t="s">
        <v>45</v>
      </c>
      <c r="M28" s="31" t="s">
        <v>39</v>
      </c>
      <c r="N28" s="33" t="s">
        <v>40</v>
      </c>
    </row>
    <row r="29" spans="1:14" ht="48" x14ac:dyDescent="0.2">
      <c r="A29" s="26" t="s">
        <v>417</v>
      </c>
      <c r="B29" s="18" t="s">
        <v>418</v>
      </c>
      <c r="C29" s="18" t="s">
        <v>419</v>
      </c>
      <c r="D29" s="94"/>
      <c r="E29" s="94" t="s">
        <v>420</v>
      </c>
      <c r="F29" s="37"/>
      <c r="G29" s="215"/>
      <c r="J29" s="61">
        <f t="shared" si="0"/>
        <v>4</v>
      </c>
      <c r="K29" s="29" t="s">
        <v>267</v>
      </c>
      <c r="L29" s="30" t="s">
        <v>268</v>
      </c>
      <c r="M29" s="31" t="s">
        <v>39</v>
      </c>
      <c r="N29" s="32" t="s">
        <v>420</v>
      </c>
    </row>
    <row r="30" spans="1:14" x14ac:dyDescent="0.2">
      <c r="A30" s="211"/>
      <c r="B30" s="211"/>
      <c r="C30" s="211"/>
      <c r="D30" s="211"/>
      <c r="E30" s="211"/>
      <c r="F30" s="211"/>
      <c r="G30" s="211"/>
    </row>
    <row r="31" spans="1:14" ht="15.75" x14ac:dyDescent="0.2">
      <c r="A31" s="208" t="s">
        <v>421</v>
      </c>
      <c r="B31" s="209"/>
      <c r="C31" s="209"/>
      <c r="D31" s="209"/>
      <c r="E31" s="209"/>
      <c r="F31" s="209"/>
      <c r="G31" s="210"/>
    </row>
    <row r="32" spans="1:14" ht="30" customHeight="1" x14ac:dyDescent="0.25">
      <c r="A32" s="192" t="s">
        <v>422</v>
      </c>
      <c r="B32" s="192"/>
      <c r="C32" s="192"/>
      <c r="D32" s="192"/>
      <c r="E32" s="192"/>
      <c r="F32" s="192"/>
      <c r="G32" s="192"/>
    </row>
    <row r="33" spans="1:14" ht="24" x14ac:dyDescent="0.2">
      <c r="A33" s="73"/>
      <c r="B33" s="72" t="s">
        <v>32</v>
      </c>
      <c r="C33" s="72" t="s">
        <v>33</v>
      </c>
      <c r="D33" s="71" t="s">
        <v>340</v>
      </c>
      <c r="E33" s="71" t="s">
        <v>341</v>
      </c>
      <c r="F33" s="71" t="s">
        <v>342</v>
      </c>
      <c r="G33" s="72" t="s">
        <v>34</v>
      </c>
    </row>
    <row r="34" spans="1:14" ht="60" x14ac:dyDescent="0.2">
      <c r="A34" s="23" t="s">
        <v>158</v>
      </c>
      <c r="B34" s="18" t="s">
        <v>423</v>
      </c>
      <c r="C34" s="18" t="s">
        <v>424</v>
      </c>
      <c r="D34" s="94"/>
      <c r="E34" s="94" t="s">
        <v>40</v>
      </c>
      <c r="F34" s="37"/>
      <c r="G34" s="92" t="s">
        <v>404</v>
      </c>
      <c r="J34" s="61">
        <f t="shared" si="0"/>
        <v>4</v>
      </c>
      <c r="K34" s="29" t="s">
        <v>44</v>
      </c>
      <c r="L34" s="30" t="s">
        <v>425</v>
      </c>
      <c r="M34" s="31" t="s">
        <v>39</v>
      </c>
      <c r="N34" s="32" t="s">
        <v>40</v>
      </c>
    </row>
    <row r="35" spans="1:14" ht="36" x14ac:dyDescent="0.2">
      <c r="A35" s="23" t="s">
        <v>162</v>
      </c>
      <c r="B35" s="18" t="s">
        <v>427</v>
      </c>
      <c r="C35" s="18" t="s">
        <v>428</v>
      </c>
      <c r="D35" s="94"/>
      <c r="E35" s="94" t="s">
        <v>40</v>
      </c>
      <c r="F35" s="37"/>
      <c r="G35" s="106"/>
      <c r="J35" s="61">
        <f t="shared" si="0"/>
        <v>4</v>
      </c>
      <c r="K35" s="29" t="s">
        <v>44</v>
      </c>
      <c r="L35" s="30" t="s">
        <v>425</v>
      </c>
      <c r="M35" s="31" t="s">
        <v>39</v>
      </c>
      <c r="N35" s="32" t="s">
        <v>40</v>
      </c>
    </row>
    <row r="36" spans="1:14" ht="72" x14ac:dyDescent="0.2">
      <c r="A36" s="23" t="s">
        <v>164</v>
      </c>
      <c r="B36" s="18" t="s">
        <v>429</v>
      </c>
      <c r="C36" s="18" t="s">
        <v>770</v>
      </c>
      <c r="D36" s="94"/>
      <c r="E36" s="94" t="s">
        <v>40</v>
      </c>
      <c r="F36" s="37"/>
      <c r="G36" s="92" t="s">
        <v>426</v>
      </c>
      <c r="J36" s="61">
        <f t="shared" si="0"/>
        <v>4</v>
      </c>
      <c r="K36" s="29" t="s">
        <v>44</v>
      </c>
      <c r="L36" s="30" t="s">
        <v>783</v>
      </c>
      <c r="M36" s="31" t="s">
        <v>39</v>
      </c>
      <c r="N36" s="32" t="s">
        <v>40</v>
      </c>
    </row>
    <row r="37" spans="1:14" ht="30" customHeight="1" x14ac:dyDescent="0.25">
      <c r="A37" s="192" t="s">
        <v>430</v>
      </c>
      <c r="B37" s="192"/>
      <c r="C37" s="192"/>
      <c r="D37" s="192"/>
      <c r="E37" s="192"/>
      <c r="F37" s="192"/>
      <c r="G37" s="192"/>
    </row>
    <row r="38" spans="1:14" ht="24" x14ac:dyDescent="0.2">
      <c r="A38" s="73"/>
      <c r="B38" s="72" t="s">
        <v>32</v>
      </c>
      <c r="C38" s="72" t="s">
        <v>33</v>
      </c>
      <c r="D38" s="71" t="s">
        <v>340</v>
      </c>
      <c r="E38" s="71" t="s">
        <v>341</v>
      </c>
      <c r="F38" s="71" t="s">
        <v>342</v>
      </c>
      <c r="G38" s="72" t="s">
        <v>34</v>
      </c>
    </row>
    <row r="39" spans="1:14" ht="72" x14ac:dyDescent="0.2">
      <c r="A39" s="23" t="s">
        <v>173</v>
      </c>
      <c r="B39" s="18" t="s">
        <v>431</v>
      </c>
      <c r="C39" s="18" t="s">
        <v>432</v>
      </c>
      <c r="D39" s="94"/>
      <c r="E39" s="94" t="s">
        <v>433</v>
      </c>
      <c r="F39" s="37"/>
      <c r="G39" s="205" t="s">
        <v>434</v>
      </c>
      <c r="J39" s="61">
        <f t="shared" si="0"/>
        <v>4</v>
      </c>
      <c r="K39" s="29" t="s">
        <v>267</v>
      </c>
      <c r="L39" s="30" t="s">
        <v>268</v>
      </c>
      <c r="M39" s="31" t="s">
        <v>39</v>
      </c>
      <c r="N39" s="32" t="s">
        <v>433</v>
      </c>
    </row>
    <row r="40" spans="1:14" ht="60" x14ac:dyDescent="0.2">
      <c r="A40" s="24" t="s">
        <v>180</v>
      </c>
      <c r="B40" s="18" t="s">
        <v>435</v>
      </c>
      <c r="C40" s="18" t="s">
        <v>436</v>
      </c>
      <c r="D40" s="94"/>
      <c r="E40" s="94" t="s">
        <v>40</v>
      </c>
      <c r="F40" s="37"/>
      <c r="G40" s="205"/>
      <c r="J40" s="61">
        <f t="shared" si="0"/>
        <v>4</v>
      </c>
      <c r="K40" s="29" t="s">
        <v>437</v>
      </c>
      <c r="L40" s="30" t="s">
        <v>438</v>
      </c>
      <c r="M40" s="31" t="s">
        <v>39</v>
      </c>
      <c r="N40" s="32" t="s">
        <v>40</v>
      </c>
    </row>
    <row r="41" spans="1:14" ht="36" x14ac:dyDescent="0.2">
      <c r="A41" s="24" t="s">
        <v>182</v>
      </c>
      <c r="B41" s="18" t="s">
        <v>439</v>
      </c>
      <c r="C41" s="18" t="s">
        <v>440</v>
      </c>
      <c r="D41" s="94"/>
      <c r="E41" s="94" t="s">
        <v>40</v>
      </c>
      <c r="F41" s="37"/>
      <c r="G41" s="205"/>
      <c r="J41" s="61">
        <f t="shared" si="0"/>
        <v>4</v>
      </c>
      <c r="K41" s="29" t="s">
        <v>44</v>
      </c>
      <c r="L41" s="30" t="s">
        <v>441</v>
      </c>
      <c r="M41" s="31" t="s">
        <v>39</v>
      </c>
      <c r="N41" s="32" t="s">
        <v>40</v>
      </c>
    </row>
    <row r="42" spans="1:14" ht="48" x14ac:dyDescent="0.2">
      <c r="A42" s="24" t="s">
        <v>442</v>
      </c>
      <c r="B42" s="18" t="s">
        <v>443</v>
      </c>
      <c r="C42" s="18" t="s">
        <v>444</v>
      </c>
      <c r="D42" s="94"/>
      <c r="E42" s="94" t="s">
        <v>40</v>
      </c>
      <c r="F42" s="37"/>
      <c r="G42" s="205"/>
      <c r="J42" s="61">
        <f t="shared" si="0"/>
        <v>4</v>
      </c>
      <c r="K42" s="29" t="s">
        <v>44</v>
      </c>
      <c r="L42" s="30" t="s">
        <v>445</v>
      </c>
      <c r="M42" s="31" t="s">
        <v>39</v>
      </c>
      <c r="N42" s="32" t="s">
        <v>40</v>
      </c>
    </row>
    <row r="43" spans="1:14" ht="30" customHeight="1" x14ac:dyDescent="0.25">
      <c r="A43" s="192" t="s">
        <v>446</v>
      </c>
      <c r="B43" s="192"/>
      <c r="C43" s="192"/>
      <c r="D43" s="192"/>
      <c r="E43" s="192"/>
      <c r="F43" s="192"/>
      <c r="G43" s="192"/>
    </row>
    <row r="44" spans="1:14" ht="24" x14ac:dyDescent="0.2">
      <c r="A44" s="73"/>
      <c r="B44" s="72" t="s">
        <v>32</v>
      </c>
      <c r="C44" s="72" t="s">
        <v>33</v>
      </c>
      <c r="D44" s="71" t="s">
        <v>340</v>
      </c>
      <c r="E44" s="71" t="s">
        <v>341</v>
      </c>
      <c r="F44" s="71" t="s">
        <v>342</v>
      </c>
      <c r="G44" s="72" t="s">
        <v>34</v>
      </c>
    </row>
    <row r="45" spans="1:14" ht="36" x14ac:dyDescent="0.2">
      <c r="A45" s="27" t="s">
        <v>186</v>
      </c>
      <c r="B45" s="18" t="s">
        <v>447</v>
      </c>
      <c r="C45" s="18" t="s">
        <v>448</v>
      </c>
      <c r="D45" s="94"/>
      <c r="E45" s="94" t="s">
        <v>40</v>
      </c>
      <c r="F45" s="37"/>
      <c r="G45" s="94" t="s">
        <v>450</v>
      </c>
      <c r="J45" s="61">
        <f t="shared" si="0"/>
        <v>4</v>
      </c>
      <c r="K45" s="29" t="s">
        <v>437</v>
      </c>
      <c r="L45" s="30" t="s">
        <v>449</v>
      </c>
      <c r="M45" s="31" t="s">
        <v>39</v>
      </c>
      <c r="N45" s="32" t="s">
        <v>40</v>
      </c>
    </row>
    <row r="46" spans="1:14" ht="72" x14ac:dyDescent="0.2">
      <c r="A46" s="27" t="s">
        <v>192</v>
      </c>
      <c r="B46" s="18" t="s">
        <v>452</v>
      </c>
      <c r="C46" s="18" t="s">
        <v>453</v>
      </c>
      <c r="D46" s="94"/>
      <c r="E46" s="94" t="s">
        <v>40</v>
      </c>
      <c r="F46" s="37"/>
      <c r="G46" s="107"/>
      <c r="J46" s="61">
        <f t="shared" si="0"/>
        <v>4</v>
      </c>
      <c r="K46" s="29" t="s">
        <v>44</v>
      </c>
      <c r="L46" s="30" t="s">
        <v>454</v>
      </c>
      <c r="M46" s="31" t="s">
        <v>39</v>
      </c>
      <c r="N46" s="32" t="s">
        <v>40</v>
      </c>
    </row>
    <row r="47" spans="1:14" ht="108" x14ac:dyDescent="0.2">
      <c r="A47" s="27" t="s">
        <v>194</v>
      </c>
      <c r="B47" s="18" t="s">
        <v>455</v>
      </c>
      <c r="C47" s="18" t="s">
        <v>456</v>
      </c>
      <c r="D47" s="94"/>
      <c r="E47" s="94" t="s">
        <v>40</v>
      </c>
      <c r="F47" s="37"/>
      <c r="G47" s="94" t="s">
        <v>404</v>
      </c>
      <c r="J47" s="61">
        <f t="shared" si="0"/>
        <v>4</v>
      </c>
      <c r="K47" s="29" t="s">
        <v>44</v>
      </c>
      <c r="L47" s="30" t="s">
        <v>457</v>
      </c>
      <c r="M47" s="31" t="s">
        <v>39</v>
      </c>
      <c r="N47" s="32" t="s">
        <v>40</v>
      </c>
    </row>
    <row r="48" spans="1:14" ht="72" x14ac:dyDescent="0.2">
      <c r="A48" s="27" t="s">
        <v>200</v>
      </c>
      <c r="B48" s="18" t="s">
        <v>458</v>
      </c>
      <c r="C48" s="18" t="s">
        <v>459</v>
      </c>
      <c r="D48" s="94"/>
      <c r="E48" s="94" t="s">
        <v>40</v>
      </c>
      <c r="F48" s="37"/>
      <c r="G48" s="94" t="s">
        <v>451</v>
      </c>
      <c r="J48" s="61">
        <f t="shared" si="0"/>
        <v>4</v>
      </c>
      <c r="K48" s="29" t="s">
        <v>44</v>
      </c>
      <c r="L48" s="30" t="s">
        <v>460</v>
      </c>
      <c r="M48" s="31" t="s">
        <v>39</v>
      </c>
      <c r="N48" s="32" t="s">
        <v>40</v>
      </c>
    </row>
    <row r="49" spans="1:14" ht="30" customHeight="1" x14ac:dyDescent="0.25">
      <c r="A49" s="192" t="s">
        <v>461</v>
      </c>
      <c r="B49" s="192"/>
      <c r="C49" s="192"/>
      <c r="D49" s="192"/>
      <c r="E49" s="192"/>
      <c r="F49" s="192"/>
      <c r="G49" s="192"/>
    </row>
    <row r="50" spans="1:14" ht="24" x14ac:dyDescent="0.2">
      <c r="A50" s="73"/>
      <c r="B50" s="72" t="s">
        <v>32</v>
      </c>
      <c r="C50" s="72" t="s">
        <v>33</v>
      </c>
      <c r="D50" s="71" t="s">
        <v>340</v>
      </c>
      <c r="E50" s="71" t="s">
        <v>341</v>
      </c>
      <c r="F50" s="71" t="s">
        <v>342</v>
      </c>
      <c r="G50" s="72" t="s">
        <v>34</v>
      </c>
    </row>
    <row r="51" spans="1:14" ht="60" x14ac:dyDescent="0.2">
      <c r="A51" s="26" t="s">
        <v>466</v>
      </c>
      <c r="B51" s="18" t="s">
        <v>462</v>
      </c>
      <c r="C51" s="18" t="s">
        <v>463</v>
      </c>
      <c r="D51" s="108"/>
      <c r="E51" s="108" t="s">
        <v>465</v>
      </c>
      <c r="F51" s="38"/>
      <c r="G51" s="193" t="s">
        <v>795</v>
      </c>
      <c r="J51" s="61">
        <f t="shared" si="0"/>
        <v>4</v>
      </c>
      <c r="K51" s="34" t="s">
        <v>44</v>
      </c>
      <c r="L51" s="90" t="s">
        <v>464</v>
      </c>
      <c r="M51" s="35" t="s">
        <v>39</v>
      </c>
      <c r="N51" s="36" t="s">
        <v>465</v>
      </c>
    </row>
    <row r="52" spans="1:14" ht="60" x14ac:dyDescent="0.2">
      <c r="A52" s="27" t="s">
        <v>470</v>
      </c>
      <c r="B52" s="18" t="s">
        <v>467</v>
      </c>
      <c r="C52" s="18" t="s">
        <v>468</v>
      </c>
      <c r="D52" s="94"/>
      <c r="E52" s="94" t="s">
        <v>40</v>
      </c>
      <c r="F52" s="37"/>
      <c r="G52" s="194"/>
      <c r="J52" s="61">
        <f t="shared" si="0"/>
        <v>4</v>
      </c>
      <c r="K52" s="29" t="s">
        <v>44</v>
      </c>
      <c r="L52" s="30" t="s">
        <v>469</v>
      </c>
      <c r="M52" s="31" t="s">
        <v>39</v>
      </c>
      <c r="N52" s="32" t="s">
        <v>40</v>
      </c>
    </row>
    <row r="53" spans="1:14" ht="60" x14ac:dyDescent="0.2">
      <c r="A53" s="17" t="s">
        <v>473</v>
      </c>
      <c r="B53" s="18" t="s">
        <v>471</v>
      </c>
      <c r="C53" s="18" t="s">
        <v>784</v>
      </c>
      <c r="D53" s="94"/>
      <c r="E53" s="94" t="s">
        <v>40</v>
      </c>
      <c r="F53" s="37"/>
      <c r="G53" s="194"/>
      <c r="J53" s="61">
        <f t="shared" si="0"/>
        <v>4</v>
      </c>
      <c r="K53" s="29" t="s">
        <v>44</v>
      </c>
      <c r="L53" s="30" t="s">
        <v>472</v>
      </c>
      <c r="M53" s="31" t="s">
        <v>39</v>
      </c>
      <c r="N53" s="32" t="s">
        <v>40</v>
      </c>
    </row>
    <row r="54" spans="1:14" ht="36" x14ac:dyDescent="0.2">
      <c r="A54" s="17" t="s">
        <v>476</v>
      </c>
      <c r="B54" s="18" t="s">
        <v>474</v>
      </c>
      <c r="C54" s="18" t="s">
        <v>475</v>
      </c>
      <c r="D54" s="94"/>
      <c r="E54" s="94" t="s">
        <v>40</v>
      </c>
      <c r="F54" s="37"/>
      <c r="G54" s="194"/>
      <c r="J54" s="61">
        <f t="shared" si="0"/>
        <v>4</v>
      </c>
      <c r="K54" s="29" t="s">
        <v>44</v>
      </c>
      <c r="L54" s="30" t="s">
        <v>472</v>
      </c>
      <c r="M54" s="31" t="s">
        <v>39</v>
      </c>
      <c r="N54" s="32" t="s">
        <v>40</v>
      </c>
    </row>
    <row r="55" spans="1:14" ht="48" x14ac:dyDescent="0.2">
      <c r="A55" s="17" t="s">
        <v>479</v>
      </c>
      <c r="B55" s="18" t="s">
        <v>477</v>
      </c>
      <c r="C55" s="18" t="s">
        <v>785</v>
      </c>
      <c r="D55" s="94"/>
      <c r="E55" s="94" t="s">
        <v>40</v>
      </c>
      <c r="F55" s="37"/>
      <c r="G55" s="194"/>
      <c r="J55" s="61">
        <f t="shared" si="0"/>
        <v>4</v>
      </c>
      <c r="K55" s="29" t="s">
        <v>44</v>
      </c>
      <c r="L55" s="30" t="s">
        <v>478</v>
      </c>
      <c r="M55" s="31" t="s">
        <v>39</v>
      </c>
      <c r="N55" s="32" t="s">
        <v>40</v>
      </c>
    </row>
    <row r="56" spans="1:14" ht="48" x14ac:dyDescent="0.2">
      <c r="A56" s="17" t="s">
        <v>759</v>
      </c>
      <c r="B56" s="18" t="s">
        <v>480</v>
      </c>
      <c r="C56" s="18" t="s">
        <v>481</v>
      </c>
      <c r="D56" s="94"/>
      <c r="E56" s="94" t="s">
        <v>40</v>
      </c>
      <c r="F56" s="37"/>
      <c r="G56" s="195"/>
      <c r="J56" s="61">
        <f t="shared" si="0"/>
        <v>4</v>
      </c>
      <c r="K56" s="29" t="s">
        <v>44</v>
      </c>
      <c r="L56" s="30" t="s">
        <v>482</v>
      </c>
      <c r="M56" s="31" t="s">
        <v>39</v>
      </c>
      <c r="N56" s="32" t="s">
        <v>40</v>
      </c>
    </row>
    <row r="57" spans="1:14" x14ac:dyDescent="0.2">
      <c r="A57" s="214"/>
      <c r="B57" s="214"/>
      <c r="C57" s="214"/>
      <c r="D57" s="214"/>
      <c r="E57" s="214"/>
      <c r="F57" s="214"/>
      <c r="G57" s="214"/>
    </row>
    <row r="58" spans="1:14" ht="15.75" x14ac:dyDescent="0.2">
      <c r="A58" s="208" t="s">
        <v>483</v>
      </c>
      <c r="B58" s="209"/>
      <c r="C58" s="209"/>
      <c r="D58" s="209"/>
      <c r="E58" s="209"/>
      <c r="F58" s="209"/>
      <c r="G58" s="210"/>
    </row>
    <row r="59" spans="1:14" ht="30" customHeight="1" x14ac:dyDescent="0.25">
      <c r="A59" s="192" t="s">
        <v>484</v>
      </c>
      <c r="B59" s="192"/>
      <c r="C59" s="192"/>
      <c r="D59" s="192"/>
      <c r="E59" s="192"/>
      <c r="F59" s="192"/>
      <c r="G59" s="192"/>
    </row>
    <row r="60" spans="1:14" ht="24" x14ac:dyDescent="0.2">
      <c r="A60" s="73"/>
      <c r="B60" s="72" t="s">
        <v>32</v>
      </c>
      <c r="C60" s="72" t="s">
        <v>33</v>
      </c>
      <c r="D60" s="71" t="s">
        <v>340</v>
      </c>
      <c r="E60" s="71" t="s">
        <v>341</v>
      </c>
      <c r="F60" s="71" t="s">
        <v>342</v>
      </c>
      <c r="G60" s="72" t="s">
        <v>34</v>
      </c>
    </row>
    <row r="61" spans="1:14" ht="84" x14ac:dyDescent="0.2">
      <c r="A61" s="27" t="s">
        <v>206</v>
      </c>
      <c r="B61" s="18" t="s">
        <v>485</v>
      </c>
      <c r="C61" s="18" t="s">
        <v>786</v>
      </c>
      <c r="D61" s="94"/>
      <c r="E61" s="94" t="s">
        <v>40</v>
      </c>
      <c r="F61" s="37"/>
      <c r="G61" s="205" t="s">
        <v>486</v>
      </c>
      <c r="J61" s="61">
        <f t="shared" si="0"/>
        <v>4</v>
      </c>
      <c r="K61" s="29" t="s">
        <v>787</v>
      </c>
      <c r="L61" s="30" t="s">
        <v>788</v>
      </c>
      <c r="M61" s="31" t="s">
        <v>39</v>
      </c>
      <c r="N61" s="32" t="s">
        <v>40</v>
      </c>
    </row>
    <row r="62" spans="1:14" ht="36" x14ac:dyDescent="0.2">
      <c r="A62" s="17" t="s">
        <v>211</v>
      </c>
      <c r="B62" s="18" t="s">
        <v>487</v>
      </c>
      <c r="C62" s="18" t="s">
        <v>488</v>
      </c>
      <c r="D62" s="94"/>
      <c r="E62" s="94" t="s">
        <v>40</v>
      </c>
      <c r="F62" s="37"/>
      <c r="G62" s="205"/>
      <c r="J62" s="61">
        <f t="shared" si="0"/>
        <v>4</v>
      </c>
      <c r="K62" s="29" t="s">
        <v>44</v>
      </c>
      <c r="L62" s="30" t="s">
        <v>489</v>
      </c>
      <c r="M62" s="31" t="s">
        <v>39</v>
      </c>
      <c r="N62" s="32" t="s">
        <v>40</v>
      </c>
    </row>
    <row r="63" spans="1:14" ht="36" x14ac:dyDescent="0.2">
      <c r="A63" s="17" t="s">
        <v>213</v>
      </c>
      <c r="B63" s="18" t="s">
        <v>490</v>
      </c>
      <c r="C63" s="18" t="s">
        <v>491</v>
      </c>
      <c r="D63" s="94"/>
      <c r="E63" s="94" t="s">
        <v>40</v>
      </c>
      <c r="F63" s="37"/>
      <c r="G63" s="205"/>
      <c r="J63" s="61">
        <f t="shared" si="0"/>
        <v>4</v>
      </c>
      <c r="K63" s="29" t="s">
        <v>267</v>
      </c>
      <c r="L63" s="30" t="s">
        <v>268</v>
      </c>
      <c r="M63" s="31" t="s">
        <v>39</v>
      </c>
      <c r="N63" s="32" t="s">
        <v>40</v>
      </c>
    </row>
    <row r="64" spans="1:14" ht="30" customHeight="1" x14ac:dyDescent="0.25">
      <c r="A64" s="192" t="s">
        <v>309</v>
      </c>
      <c r="B64" s="192"/>
      <c r="C64" s="192"/>
      <c r="D64" s="192"/>
      <c r="E64" s="192"/>
      <c r="F64" s="192"/>
      <c r="G64" s="192"/>
    </row>
    <row r="65" spans="1:14" ht="24" x14ac:dyDescent="0.2">
      <c r="A65" s="73"/>
      <c r="B65" s="72" t="s">
        <v>32</v>
      </c>
      <c r="C65" s="72" t="s">
        <v>33</v>
      </c>
      <c r="D65" s="71" t="s">
        <v>340</v>
      </c>
      <c r="E65" s="71" t="s">
        <v>341</v>
      </c>
      <c r="F65" s="71" t="s">
        <v>342</v>
      </c>
      <c r="G65" s="72" t="s">
        <v>34</v>
      </c>
    </row>
    <row r="66" spans="1:14" ht="48" x14ac:dyDescent="0.2">
      <c r="A66" s="196" t="s">
        <v>232</v>
      </c>
      <c r="B66" s="199" t="s">
        <v>492</v>
      </c>
      <c r="C66" s="28" t="s">
        <v>493</v>
      </c>
      <c r="D66" s="193"/>
      <c r="E66" s="193" t="s">
        <v>40</v>
      </c>
      <c r="F66" s="202"/>
      <c r="G66" s="205" t="s">
        <v>498</v>
      </c>
      <c r="J66" s="61">
        <f t="shared" ref="J66:J87" si="1">_xlfn.SWITCH(E66,K66,1,L66,2,M66,3,N66,4)</f>
        <v>4</v>
      </c>
      <c r="K66" s="29" t="s">
        <v>495</v>
      </c>
      <c r="L66" s="30" t="s">
        <v>496</v>
      </c>
      <c r="M66" s="31" t="s">
        <v>497</v>
      </c>
      <c r="N66" s="32" t="s">
        <v>40</v>
      </c>
    </row>
    <row r="67" spans="1:14" ht="36" x14ac:dyDescent="0.2">
      <c r="A67" s="197"/>
      <c r="B67" s="200"/>
      <c r="C67" s="68" t="s">
        <v>738</v>
      </c>
      <c r="D67" s="194"/>
      <c r="E67" s="194"/>
      <c r="F67" s="203"/>
      <c r="G67" s="205"/>
      <c r="K67" s="61"/>
      <c r="L67" s="61"/>
      <c r="M67" s="61"/>
      <c r="N67" s="61"/>
    </row>
    <row r="68" spans="1:14" ht="24" x14ac:dyDescent="0.2">
      <c r="A68" s="197"/>
      <c r="B68" s="200"/>
      <c r="C68" s="68" t="s">
        <v>739</v>
      </c>
      <c r="D68" s="194"/>
      <c r="E68" s="194"/>
      <c r="F68" s="203"/>
      <c r="G68" s="205"/>
      <c r="K68" s="61"/>
      <c r="L68" s="61"/>
      <c r="M68" s="61"/>
      <c r="N68" s="61"/>
    </row>
    <row r="69" spans="1:14" ht="36" x14ac:dyDescent="0.2">
      <c r="A69" s="197"/>
      <c r="B69" s="200"/>
      <c r="C69" s="68" t="s">
        <v>740</v>
      </c>
      <c r="D69" s="194"/>
      <c r="E69" s="194"/>
      <c r="F69" s="203"/>
      <c r="G69" s="205"/>
      <c r="K69" s="61"/>
      <c r="L69" s="61"/>
      <c r="M69" s="61"/>
      <c r="N69" s="61"/>
    </row>
    <row r="70" spans="1:14" ht="36" x14ac:dyDescent="0.2">
      <c r="A70" s="197"/>
      <c r="B70" s="200"/>
      <c r="C70" s="68" t="s">
        <v>741</v>
      </c>
      <c r="D70" s="194"/>
      <c r="E70" s="194"/>
      <c r="F70" s="203"/>
      <c r="G70" s="205"/>
      <c r="K70" s="61"/>
      <c r="L70" s="61"/>
      <c r="M70" s="61"/>
      <c r="N70" s="61"/>
    </row>
    <row r="71" spans="1:14" ht="24" x14ac:dyDescent="0.2">
      <c r="A71" s="198"/>
      <c r="B71" s="201"/>
      <c r="C71" s="89" t="s">
        <v>760</v>
      </c>
      <c r="D71" s="195"/>
      <c r="E71" s="195"/>
      <c r="F71" s="204"/>
      <c r="G71" s="205"/>
      <c r="K71" s="61"/>
      <c r="L71" s="61"/>
      <c r="M71" s="61"/>
      <c r="N71" s="61"/>
    </row>
    <row r="72" spans="1:14" ht="48" x14ac:dyDescent="0.2">
      <c r="A72" s="17" t="s">
        <v>238</v>
      </c>
      <c r="B72" s="18" t="s">
        <v>499</v>
      </c>
      <c r="C72" s="18" t="s">
        <v>500</v>
      </c>
      <c r="D72" s="94"/>
      <c r="E72" s="94" t="s">
        <v>40</v>
      </c>
      <c r="F72" s="37"/>
      <c r="G72" s="205"/>
      <c r="J72" s="61">
        <f t="shared" si="1"/>
        <v>4</v>
      </c>
      <c r="K72" s="29" t="s">
        <v>44</v>
      </c>
      <c r="L72" s="30" t="s">
        <v>472</v>
      </c>
      <c r="M72" s="31" t="s">
        <v>39</v>
      </c>
      <c r="N72" s="32" t="s">
        <v>40</v>
      </c>
    </row>
    <row r="73" spans="1:14" ht="30" customHeight="1" x14ac:dyDescent="0.25">
      <c r="A73" s="192" t="s">
        <v>501</v>
      </c>
      <c r="B73" s="192"/>
      <c r="C73" s="192"/>
      <c r="D73" s="192"/>
      <c r="E73" s="192"/>
      <c r="F73" s="192"/>
      <c r="G73" s="192"/>
    </row>
    <row r="74" spans="1:14" ht="24" x14ac:dyDescent="0.2">
      <c r="A74" s="73"/>
      <c r="B74" s="72" t="s">
        <v>32</v>
      </c>
      <c r="C74" s="72" t="s">
        <v>33</v>
      </c>
      <c r="D74" s="71" t="s">
        <v>340</v>
      </c>
      <c r="E74" s="71" t="s">
        <v>341</v>
      </c>
      <c r="F74" s="71" t="s">
        <v>342</v>
      </c>
      <c r="G74" s="72" t="s">
        <v>34</v>
      </c>
    </row>
    <row r="75" spans="1:14" ht="72" x14ac:dyDescent="0.2">
      <c r="A75" s="27" t="s">
        <v>253</v>
      </c>
      <c r="B75" s="18" t="s">
        <v>333</v>
      </c>
      <c r="C75" s="18" t="s">
        <v>502</v>
      </c>
      <c r="D75" s="94"/>
      <c r="E75" s="94" t="s">
        <v>40</v>
      </c>
      <c r="F75" s="37"/>
      <c r="G75" s="94" t="s">
        <v>504</v>
      </c>
      <c r="J75" s="61">
        <f t="shared" si="1"/>
        <v>4</v>
      </c>
      <c r="K75" s="29" t="s">
        <v>761</v>
      </c>
      <c r="L75" s="30" t="s">
        <v>503</v>
      </c>
      <c r="M75" s="31" t="s">
        <v>39</v>
      </c>
      <c r="N75" s="32" t="s">
        <v>40</v>
      </c>
    </row>
    <row r="76" spans="1:14" ht="60" x14ac:dyDescent="0.2">
      <c r="A76" s="27" t="s">
        <v>259</v>
      </c>
      <c r="B76" s="18" t="s">
        <v>505</v>
      </c>
      <c r="C76" s="18" t="s">
        <v>506</v>
      </c>
      <c r="D76" s="94"/>
      <c r="E76" s="94" t="s">
        <v>40</v>
      </c>
      <c r="F76" s="37"/>
      <c r="G76" s="94" t="s">
        <v>509</v>
      </c>
      <c r="J76" s="61">
        <f t="shared" si="1"/>
        <v>4</v>
      </c>
      <c r="K76" s="29" t="s">
        <v>507</v>
      </c>
      <c r="L76" s="30" t="s">
        <v>508</v>
      </c>
      <c r="M76" s="31" t="s">
        <v>39</v>
      </c>
      <c r="N76" s="32" t="s">
        <v>40</v>
      </c>
    </row>
    <row r="78" spans="1:14" ht="18" x14ac:dyDescent="0.2">
      <c r="A78" s="207" t="s">
        <v>510</v>
      </c>
      <c r="B78" s="207"/>
      <c r="C78" s="207"/>
      <c r="D78" s="207"/>
      <c r="E78" s="207"/>
      <c r="F78" s="207"/>
      <c r="G78" s="207"/>
    </row>
    <row r="79" spans="1:14" ht="30" customHeight="1" x14ac:dyDescent="0.25">
      <c r="A79" s="212" t="s">
        <v>511</v>
      </c>
      <c r="B79" s="212"/>
      <c r="C79" s="212"/>
      <c r="D79" s="212"/>
      <c r="E79" s="212"/>
      <c r="F79" s="212"/>
      <c r="G79" s="212"/>
    </row>
    <row r="80" spans="1:14" ht="24" x14ac:dyDescent="0.2">
      <c r="A80" s="73"/>
      <c r="B80" s="72" t="s">
        <v>32</v>
      </c>
      <c r="C80" s="72" t="s">
        <v>33</v>
      </c>
      <c r="D80" s="71" t="s">
        <v>340</v>
      </c>
      <c r="E80" s="71" t="s">
        <v>341</v>
      </c>
      <c r="F80" s="71" t="s">
        <v>342</v>
      </c>
      <c r="G80" s="72" t="s">
        <v>34</v>
      </c>
    </row>
    <row r="81" spans="1:14" ht="72" x14ac:dyDescent="0.2">
      <c r="A81" s="17" t="s">
        <v>85</v>
      </c>
      <c r="B81" s="18" t="s">
        <v>512</v>
      </c>
      <c r="C81" s="18" t="s">
        <v>513</v>
      </c>
      <c r="D81" s="94"/>
      <c r="E81" s="94" t="s">
        <v>40</v>
      </c>
      <c r="F81" s="37"/>
      <c r="G81" s="92" t="s">
        <v>532</v>
      </c>
      <c r="J81" s="61">
        <f t="shared" si="1"/>
        <v>4</v>
      </c>
      <c r="K81" s="29" t="s">
        <v>514</v>
      </c>
      <c r="L81" s="30" t="s">
        <v>515</v>
      </c>
      <c r="M81" s="31" t="s">
        <v>516</v>
      </c>
      <c r="N81" s="32" t="s">
        <v>40</v>
      </c>
    </row>
    <row r="82" spans="1:14" ht="72" x14ac:dyDescent="0.2">
      <c r="A82" s="17" t="s">
        <v>90</v>
      </c>
      <c r="B82" s="18" t="s">
        <v>517</v>
      </c>
      <c r="C82" s="18" t="s">
        <v>789</v>
      </c>
      <c r="D82" s="94"/>
      <c r="E82" s="94" t="s">
        <v>40</v>
      </c>
      <c r="F82" s="37"/>
      <c r="G82" s="92"/>
      <c r="J82" s="61">
        <f t="shared" si="1"/>
        <v>4</v>
      </c>
      <c r="K82" s="29" t="s">
        <v>44</v>
      </c>
      <c r="L82" s="30" t="s">
        <v>518</v>
      </c>
      <c r="M82" s="31" t="s">
        <v>251</v>
      </c>
      <c r="N82" s="32" t="s">
        <v>40</v>
      </c>
    </row>
    <row r="83" spans="1:14" ht="48" x14ac:dyDescent="0.2">
      <c r="A83" s="17" t="s">
        <v>96</v>
      </c>
      <c r="B83" s="18" t="s">
        <v>519</v>
      </c>
      <c r="C83" s="18" t="s">
        <v>520</v>
      </c>
      <c r="D83" s="94"/>
      <c r="E83" s="94" t="s">
        <v>40</v>
      </c>
      <c r="F83" s="37"/>
      <c r="G83" s="92"/>
      <c r="J83" s="61">
        <f t="shared" si="1"/>
        <v>4</v>
      </c>
      <c r="K83" s="29" t="s">
        <v>790</v>
      </c>
      <c r="L83" s="30" t="s">
        <v>518</v>
      </c>
      <c r="M83" s="31" t="s">
        <v>251</v>
      </c>
      <c r="N83" s="32" t="s">
        <v>40</v>
      </c>
    </row>
    <row r="84" spans="1:14" ht="36" x14ac:dyDescent="0.2">
      <c r="A84" s="17" t="s">
        <v>101</v>
      </c>
      <c r="B84" s="18" t="s">
        <v>521</v>
      </c>
      <c r="C84" s="18" t="s">
        <v>522</v>
      </c>
      <c r="D84" s="94"/>
      <c r="E84" s="94" t="s">
        <v>40</v>
      </c>
      <c r="F84" s="37"/>
      <c r="G84" s="92"/>
      <c r="J84" s="61">
        <f t="shared" si="1"/>
        <v>4</v>
      </c>
      <c r="K84" s="29" t="s">
        <v>523</v>
      </c>
      <c r="L84" s="30" t="s">
        <v>524</v>
      </c>
      <c r="M84" s="31" t="s">
        <v>525</v>
      </c>
      <c r="N84" s="32" t="s">
        <v>40</v>
      </c>
    </row>
    <row r="85" spans="1:14" ht="84" x14ac:dyDescent="0.2">
      <c r="A85" s="17" t="s">
        <v>105</v>
      </c>
      <c r="B85" s="18" t="s">
        <v>526</v>
      </c>
      <c r="C85" s="18" t="s">
        <v>791</v>
      </c>
      <c r="D85" s="94"/>
      <c r="E85" s="94" t="s">
        <v>40</v>
      </c>
      <c r="F85" s="37"/>
      <c r="G85" s="92"/>
      <c r="J85" s="61">
        <f t="shared" si="1"/>
        <v>4</v>
      </c>
      <c r="K85" s="29" t="s">
        <v>44</v>
      </c>
      <c r="L85" s="30" t="s">
        <v>518</v>
      </c>
      <c r="M85" s="31" t="s">
        <v>251</v>
      </c>
      <c r="N85" s="32" t="s">
        <v>40</v>
      </c>
    </row>
    <row r="86" spans="1:14" ht="36" x14ac:dyDescent="0.2">
      <c r="A86" s="17" t="s">
        <v>111</v>
      </c>
      <c r="B86" s="18" t="s">
        <v>527</v>
      </c>
      <c r="C86" s="18" t="s">
        <v>528</v>
      </c>
      <c r="D86" s="94"/>
      <c r="E86" s="94" t="s">
        <v>40</v>
      </c>
      <c r="F86" s="37"/>
      <c r="G86" s="92"/>
      <c r="J86" s="61">
        <f t="shared" si="1"/>
        <v>4</v>
      </c>
      <c r="K86" s="29" t="s">
        <v>44</v>
      </c>
      <c r="L86" s="30" t="s">
        <v>445</v>
      </c>
      <c r="M86" s="31" t="s">
        <v>251</v>
      </c>
      <c r="N86" s="32" t="s">
        <v>40</v>
      </c>
    </row>
    <row r="87" spans="1:14" ht="48" x14ac:dyDescent="0.2">
      <c r="A87" s="17" t="s">
        <v>529</v>
      </c>
      <c r="B87" s="18" t="s">
        <v>530</v>
      </c>
      <c r="C87" s="18" t="s">
        <v>531</v>
      </c>
      <c r="D87" s="94"/>
      <c r="E87" s="94" t="s">
        <v>40</v>
      </c>
      <c r="F87" s="37"/>
      <c r="G87" s="92"/>
      <c r="J87" s="61">
        <f t="shared" si="1"/>
        <v>4</v>
      </c>
      <c r="K87" s="29" t="s">
        <v>44</v>
      </c>
      <c r="L87" s="30" t="s">
        <v>445</v>
      </c>
      <c r="M87" s="31" t="s">
        <v>251</v>
      </c>
      <c r="N87" s="32" t="s">
        <v>40</v>
      </c>
    </row>
    <row r="88" spans="1:14" ht="30" customHeight="1" x14ac:dyDescent="0.25">
      <c r="A88" s="212" t="s">
        <v>796</v>
      </c>
      <c r="B88" s="212"/>
      <c r="C88" s="212"/>
      <c r="D88" s="212"/>
      <c r="E88" s="212"/>
      <c r="F88" s="212"/>
      <c r="G88" s="212"/>
    </row>
    <row r="89" spans="1:14" ht="24" x14ac:dyDescent="0.2">
      <c r="A89" s="73"/>
      <c r="B89" s="72" t="s">
        <v>32</v>
      </c>
      <c r="C89" s="72" t="s">
        <v>33</v>
      </c>
      <c r="D89" s="71" t="s">
        <v>340</v>
      </c>
      <c r="E89" s="71" t="s">
        <v>341</v>
      </c>
      <c r="F89" s="71" t="s">
        <v>342</v>
      </c>
      <c r="G89" s="72" t="s">
        <v>34</v>
      </c>
    </row>
    <row r="90" spans="1:14" ht="72" x14ac:dyDescent="0.2">
      <c r="A90" s="17" t="s">
        <v>115</v>
      </c>
      <c r="B90" s="18" t="s">
        <v>512</v>
      </c>
      <c r="C90" s="18" t="s">
        <v>513</v>
      </c>
      <c r="D90" s="94"/>
      <c r="E90" s="94" t="s">
        <v>40</v>
      </c>
      <c r="F90" s="37"/>
      <c r="G90" s="92" t="s">
        <v>532</v>
      </c>
      <c r="J90" s="61">
        <f t="shared" ref="J90:J96" si="2">_xlfn.SWITCH(E90,K90,1,L90,2,M90,3,N90,4)</f>
        <v>4</v>
      </c>
      <c r="K90" s="29" t="s">
        <v>514</v>
      </c>
      <c r="L90" s="30" t="s">
        <v>515</v>
      </c>
      <c r="M90" s="31" t="s">
        <v>516</v>
      </c>
      <c r="N90" s="32" t="s">
        <v>40</v>
      </c>
    </row>
    <row r="91" spans="1:14" ht="72" x14ac:dyDescent="0.2">
      <c r="A91" s="17" t="s">
        <v>121</v>
      </c>
      <c r="B91" s="18" t="s">
        <v>517</v>
      </c>
      <c r="C91" s="18" t="s">
        <v>789</v>
      </c>
      <c r="D91" s="94"/>
      <c r="E91" s="94" t="s">
        <v>40</v>
      </c>
      <c r="F91" s="37"/>
      <c r="G91" s="92"/>
      <c r="J91" s="61">
        <f t="shared" si="2"/>
        <v>4</v>
      </c>
      <c r="K91" s="29" t="s">
        <v>44</v>
      </c>
      <c r="L91" s="30" t="s">
        <v>518</v>
      </c>
      <c r="M91" s="31" t="s">
        <v>251</v>
      </c>
      <c r="N91" s="32" t="s">
        <v>40</v>
      </c>
    </row>
    <row r="92" spans="1:14" ht="48" x14ac:dyDescent="0.2">
      <c r="A92" s="17" t="s">
        <v>127</v>
      </c>
      <c r="B92" s="18" t="s">
        <v>519</v>
      </c>
      <c r="C92" s="18" t="s">
        <v>520</v>
      </c>
      <c r="D92" s="94"/>
      <c r="E92" s="94" t="s">
        <v>40</v>
      </c>
      <c r="F92" s="37"/>
      <c r="G92" s="92"/>
      <c r="J92" s="61">
        <f t="shared" si="2"/>
        <v>4</v>
      </c>
      <c r="K92" s="29" t="s">
        <v>790</v>
      </c>
      <c r="L92" s="30" t="s">
        <v>518</v>
      </c>
      <c r="M92" s="31" t="s">
        <v>251</v>
      </c>
      <c r="N92" s="32" t="s">
        <v>40</v>
      </c>
    </row>
    <row r="93" spans="1:14" ht="36" x14ac:dyDescent="0.2">
      <c r="A93" s="17" t="s">
        <v>131</v>
      </c>
      <c r="B93" s="18" t="s">
        <v>521</v>
      </c>
      <c r="C93" s="18" t="s">
        <v>522</v>
      </c>
      <c r="D93" s="94"/>
      <c r="E93" s="94" t="s">
        <v>40</v>
      </c>
      <c r="F93" s="37"/>
      <c r="G93" s="92"/>
      <c r="J93" s="61">
        <f t="shared" si="2"/>
        <v>4</v>
      </c>
      <c r="K93" s="29" t="s">
        <v>523</v>
      </c>
      <c r="L93" s="30" t="s">
        <v>524</v>
      </c>
      <c r="M93" s="31" t="s">
        <v>525</v>
      </c>
      <c r="N93" s="32" t="s">
        <v>40</v>
      </c>
    </row>
    <row r="94" spans="1:14" ht="84" x14ac:dyDescent="0.2">
      <c r="A94" s="17" t="s">
        <v>134</v>
      </c>
      <c r="B94" s="18" t="s">
        <v>526</v>
      </c>
      <c r="C94" s="18" t="s">
        <v>791</v>
      </c>
      <c r="D94" s="94"/>
      <c r="E94" s="94" t="s">
        <v>40</v>
      </c>
      <c r="F94" s="37"/>
      <c r="G94" s="92"/>
      <c r="J94" s="61">
        <f t="shared" si="2"/>
        <v>4</v>
      </c>
      <c r="K94" s="29" t="s">
        <v>44</v>
      </c>
      <c r="L94" s="30" t="s">
        <v>518</v>
      </c>
      <c r="M94" s="31" t="s">
        <v>251</v>
      </c>
      <c r="N94" s="32" t="s">
        <v>40</v>
      </c>
    </row>
    <row r="95" spans="1:14" ht="36" x14ac:dyDescent="0.2">
      <c r="A95" s="17" t="s">
        <v>141</v>
      </c>
      <c r="B95" s="18" t="s">
        <v>527</v>
      </c>
      <c r="C95" s="18" t="s">
        <v>528</v>
      </c>
      <c r="D95" s="94"/>
      <c r="E95" s="94" t="s">
        <v>40</v>
      </c>
      <c r="F95" s="37"/>
      <c r="G95" s="92"/>
      <c r="J95" s="61">
        <f t="shared" si="2"/>
        <v>4</v>
      </c>
      <c r="K95" s="29" t="s">
        <v>44</v>
      </c>
      <c r="L95" s="30" t="s">
        <v>445</v>
      </c>
      <c r="M95" s="31" t="s">
        <v>251</v>
      </c>
      <c r="N95" s="32" t="s">
        <v>40</v>
      </c>
    </row>
    <row r="96" spans="1:14" ht="48" x14ac:dyDescent="0.2">
      <c r="A96" s="17" t="s">
        <v>146</v>
      </c>
      <c r="B96" s="18" t="s">
        <v>530</v>
      </c>
      <c r="C96" s="18" t="s">
        <v>531</v>
      </c>
      <c r="D96" s="94"/>
      <c r="E96" s="94" t="s">
        <v>40</v>
      </c>
      <c r="F96" s="37"/>
      <c r="G96" s="92"/>
      <c r="J96" s="61">
        <f t="shared" si="2"/>
        <v>4</v>
      </c>
      <c r="K96" s="29" t="s">
        <v>44</v>
      </c>
      <c r="L96" s="30" t="s">
        <v>445</v>
      </c>
      <c r="M96" s="31" t="s">
        <v>251</v>
      </c>
      <c r="N96" s="32" t="s">
        <v>40</v>
      </c>
    </row>
    <row r="97" spans="1:14" ht="30" customHeight="1" x14ac:dyDescent="0.25">
      <c r="A97" s="212" t="s">
        <v>797</v>
      </c>
      <c r="B97" s="212"/>
      <c r="C97" s="212"/>
      <c r="D97" s="212"/>
      <c r="E97" s="212"/>
      <c r="F97" s="212"/>
      <c r="G97" s="212"/>
    </row>
    <row r="98" spans="1:14" ht="24" x14ac:dyDescent="0.2">
      <c r="A98" s="73"/>
      <c r="B98" s="72" t="s">
        <v>32</v>
      </c>
      <c r="C98" s="72" t="s">
        <v>33</v>
      </c>
      <c r="D98" s="71" t="s">
        <v>340</v>
      </c>
      <c r="E98" s="71" t="s">
        <v>341</v>
      </c>
      <c r="F98" s="71" t="s">
        <v>342</v>
      </c>
      <c r="G98" s="72" t="s">
        <v>34</v>
      </c>
    </row>
    <row r="99" spans="1:14" ht="72" x14ac:dyDescent="0.2">
      <c r="A99" s="17" t="s">
        <v>413</v>
      </c>
      <c r="B99" s="18" t="s">
        <v>512</v>
      </c>
      <c r="C99" s="18" t="s">
        <v>513</v>
      </c>
      <c r="D99" s="94"/>
      <c r="E99" s="94" t="s">
        <v>40</v>
      </c>
      <c r="F99" s="37"/>
      <c r="G99" s="92" t="s">
        <v>532</v>
      </c>
      <c r="J99" s="61">
        <f t="shared" ref="J99:J105" si="3">_xlfn.SWITCH(E99,K99,1,L99,2,M99,3,N99,4)</f>
        <v>4</v>
      </c>
      <c r="K99" s="29" t="s">
        <v>514</v>
      </c>
      <c r="L99" s="30" t="s">
        <v>515</v>
      </c>
      <c r="M99" s="31" t="s">
        <v>516</v>
      </c>
      <c r="N99" s="32" t="s">
        <v>40</v>
      </c>
    </row>
    <row r="100" spans="1:14" ht="72" x14ac:dyDescent="0.2">
      <c r="A100" s="17" t="s">
        <v>417</v>
      </c>
      <c r="B100" s="18" t="s">
        <v>517</v>
      </c>
      <c r="C100" s="18" t="s">
        <v>789</v>
      </c>
      <c r="D100" s="94"/>
      <c r="E100" s="94" t="s">
        <v>40</v>
      </c>
      <c r="F100" s="37"/>
      <c r="G100" s="92"/>
      <c r="J100" s="61">
        <f t="shared" si="3"/>
        <v>4</v>
      </c>
      <c r="K100" s="29" t="s">
        <v>44</v>
      </c>
      <c r="L100" s="30" t="s">
        <v>518</v>
      </c>
      <c r="M100" s="31" t="s">
        <v>251</v>
      </c>
      <c r="N100" s="32" t="s">
        <v>40</v>
      </c>
    </row>
    <row r="101" spans="1:14" ht="48" x14ac:dyDescent="0.2">
      <c r="A101" s="17" t="s">
        <v>798</v>
      </c>
      <c r="B101" s="18" t="s">
        <v>519</v>
      </c>
      <c r="C101" s="18" t="s">
        <v>520</v>
      </c>
      <c r="D101" s="94"/>
      <c r="E101" s="94" t="s">
        <v>40</v>
      </c>
      <c r="F101" s="37"/>
      <c r="G101" s="92"/>
      <c r="J101" s="61">
        <f t="shared" si="3"/>
        <v>4</v>
      </c>
      <c r="K101" s="29" t="s">
        <v>790</v>
      </c>
      <c r="L101" s="30" t="s">
        <v>518</v>
      </c>
      <c r="M101" s="31" t="s">
        <v>251</v>
      </c>
      <c r="N101" s="32" t="s">
        <v>40</v>
      </c>
    </row>
    <row r="102" spans="1:14" ht="36" x14ac:dyDescent="0.2">
      <c r="A102" s="17" t="s">
        <v>799</v>
      </c>
      <c r="B102" s="18" t="s">
        <v>521</v>
      </c>
      <c r="C102" s="18" t="s">
        <v>522</v>
      </c>
      <c r="D102" s="94"/>
      <c r="E102" s="94" t="s">
        <v>40</v>
      </c>
      <c r="F102" s="37"/>
      <c r="G102" s="92"/>
      <c r="J102" s="61">
        <f t="shared" si="3"/>
        <v>4</v>
      </c>
      <c r="K102" s="29" t="s">
        <v>523</v>
      </c>
      <c r="L102" s="30" t="s">
        <v>524</v>
      </c>
      <c r="M102" s="31" t="s">
        <v>525</v>
      </c>
      <c r="N102" s="32" t="s">
        <v>40</v>
      </c>
    </row>
    <row r="103" spans="1:14" ht="84" x14ac:dyDescent="0.2">
      <c r="A103" s="17" t="s">
        <v>800</v>
      </c>
      <c r="B103" s="18" t="s">
        <v>526</v>
      </c>
      <c r="C103" s="18" t="s">
        <v>791</v>
      </c>
      <c r="D103" s="94"/>
      <c r="E103" s="94" t="s">
        <v>40</v>
      </c>
      <c r="F103" s="37"/>
      <c r="G103" s="92"/>
      <c r="J103" s="61">
        <f t="shared" si="3"/>
        <v>4</v>
      </c>
      <c r="K103" s="29" t="s">
        <v>44</v>
      </c>
      <c r="L103" s="30" t="s">
        <v>518</v>
      </c>
      <c r="M103" s="31" t="s">
        <v>251</v>
      </c>
      <c r="N103" s="32" t="s">
        <v>40</v>
      </c>
    </row>
    <row r="104" spans="1:14" ht="36" x14ac:dyDescent="0.2">
      <c r="A104" s="17" t="s">
        <v>801</v>
      </c>
      <c r="B104" s="18" t="s">
        <v>527</v>
      </c>
      <c r="C104" s="18" t="s">
        <v>528</v>
      </c>
      <c r="D104" s="94"/>
      <c r="E104" s="94" t="s">
        <v>40</v>
      </c>
      <c r="F104" s="37"/>
      <c r="G104" s="92"/>
      <c r="J104" s="61">
        <f t="shared" si="3"/>
        <v>4</v>
      </c>
      <c r="K104" s="29" t="s">
        <v>44</v>
      </c>
      <c r="L104" s="30" t="s">
        <v>445</v>
      </c>
      <c r="M104" s="31" t="s">
        <v>251</v>
      </c>
      <c r="N104" s="32" t="s">
        <v>40</v>
      </c>
    </row>
    <row r="105" spans="1:14" ht="48" x14ac:dyDescent="0.2">
      <c r="A105" s="17" t="s">
        <v>802</v>
      </c>
      <c r="B105" s="18" t="s">
        <v>530</v>
      </c>
      <c r="C105" s="18" t="s">
        <v>531</v>
      </c>
      <c r="D105" s="94"/>
      <c r="E105" s="94" t="s">
        <v>40</v>
      </c>
      <c r="F105" s="37"/>
      <c r="G105" s="92"/>
      <c r="J105" s="61">
        <f t="shared" si="3"/>
        <v>4</v>
      </c>
      <c r="K105" s="29" t="s">
        <v>44</v>
      </c>
      <c r="L105" s="30" t="s">
        <v>445</v>
      </c>
      <c r="M105" s="31" t="s">
        <v>251</v>
      </c>
      <c r="N105" s="32" t="s">
        <v>40</v>
      </c>
    </row>
  </sheetData>
  <sheetProtection algorithmName="SHA-512" hashValue="ZFnCPK2AYgZdoOExo9xevbR50zvXV/dn7sEVMDou4vZvgxxrENTiQMa7ZEC2wQ2wOX+p5y+FGW+xjITp2OXYNg==" saltValue="pIm3wHDicWHSML7p/wnW2w==" spinCount="100000" sheet="1" objects="1" scenarios="1"/>
  <mergeCells count="39">
    <mergeCell ref="A88:G88"/>
    <mergeCell ref="A97:G97"/>
    <mergeCell ref="A22:G22"/>
    <mergeCell ref="A1:G1"/>
    <mergeCell ref="A2:G2"/>
    <mergeCell ref="A3:G3"/>
    <mergeCell ref="A4:G4"/>
    <mergeCell ref="G6:G9"/>
    <mergeCell ref="A10:G10"/>
    <mergeCell ref="G12:G15"/>
    <mergeCell ref="A16:G16"/>
    <mergeCell ref="A17:G17"/>
    <mergeCell ref="A18:G18"/>
    <mergeCell ref="G20:G21"/>
    <mergeCell ref="A58:G58"/>
    <mergeCell ref="G24:G25"/>
    <mergeCell ref="A26:G26"/>
    <mergeCell ref="G28:G29"/>
    <mergeCell ref="A30:G30"/>
    <mergeCell ref="A31:G31"/>
    <mergeCell ref="A32:G32"/>
    <mergeCell ref="A37:G37"/>
    <mergeCell ref="G39:G42"/>
    <mergeCell ref="A43:G43"/>
    <mergeCell ref="A49:G49"/>
    <mergeCell ref="A57:G57"/>
    <mergeCell ref="G51:G56"/>
    <mergeCell ref="F66:F71"/>
    <mergeCell ref="A73:G73"/>
    <mergeCell ref="A78:G78"/>
    <mergeCell ref="A79:G79"/>
    <mergeCell ref="A59:G59"/>
    <mergeCell ref="G61:G63"/>
    <mergeCell ref="A64:G64"/>
    <mergeCell ref="G66:G72"/>
    <mergeCell ref="A66:A71"/>
    <mergeCell ref="B66:B71"/>
    <mergeCell ref="D66:D71"/>
    <mergeCell ref="E66:E71"/>
  </mergeCells>
  <conditionalFormatting sqref="F6:F9 F12:F15 F20:F21 F24:F25 F28:F29 F34:F36 F39:F42 F45:F48 F51:F56 F61:F63 F66:F70 F72 F75:F76 F81:F87">
    <cfRule type="expression" dxfId="35" priority="7">
      <formula>$J6=3</formula>
    </cfRule>
    <cfRule type="expression" dxfId="34" priority="8">
      <formula>$J6=2</formula>
    </cfRule>
    <cfRule type="expression" dxfId="33" priority="9">
      <formula>$J6=1</formula>
    </cfRule>
  </conditionalFormatting>
  <conditionalFormatting sqref="F90:F96">
    <cfRule type="expression" dxfId="32" priority="4">
      <formula>$J90=3</formula>
    </cfRule>
    <cfRule type="expression" dxfId="31" priority="5">
      <formula>$J90=2</formula>
    </cfRule>
    <cfRule type="expression" dxfId="30" priority="6">
      <formula>$J90=1</formula>
    </cfRule>
  </conditionalFormatting>
  <conditionalFormatting sqref="F99:F105">
    <cfRule type="expression" dxfId="29" priority="1">
      <formula>$J99=3</formula>
    </cfRule>
    <cfRule type="expression" dxfId="28" priority="2">
      <formula>$J99=2</formula>
    </cfRule>
    <cfRule type="expression" dxfId="27" priority="3">
      <formula>$J99=1</formula>
    </cfRule>
  </conditionalFormatting>
  <dataValidations count="45">
    <dataValidation type="list" allowBlank="1" showInputMessage="1" showErrorMessage="1" sqref="E6" xr:uid="{96559F16-4BC2-4422-A8E7-A51F0912A963}">
      <formula1>$K$6:$N$6</formula1>
    </dataValidation>
    <dataValidation type="list" allowBlank="1" showInputMessage="1" showErrorMessage="1" sqref="E7" xr:uid="{0F813588-06E6-45D4-90D9-4D41557D02DA}">
      <formula1>$K$7:$N$7</formula1>
    </dataValidation>
    <dataValidation type="list" allowBlank="1" showInputMessage="1" showErrorMessage="1" sqref="E8" xr:uid="{E4441DF3-A039-464C-88A0-F32C498357C9}">
      <formula1>$K$8:$N$8</formula1>
    </dataValidation>
    <dataValidation type="list" allowBlank="1" showInputMessage="1" showErrorMessage="1" sqref="E9" xr:uid="{654C9D0E-4A27-4742-9BDD-D4DF8A7B7A30}">
      <formula1>$K$9:$N$9</formula1>
    </dataValidation>
    <dataValidation type="list" allowBlank="1" showInputMessage="1" showErrorMessage="1" sqref="E12" xr:uid="{43064291-96EC-4D03-95B5-70B0962CFAA7}">
      <formula1>$K$12:$N$12</formula1>
    </dataValidation>
    <dataValidation type="list" allowBlank="1" showInputMessage="1" showErrorMessage="1" sqref="E13" xr:uid="{79FBEFA3-85F7-4802-B3D8-864445BA7AA6}">
      <formula1>$K$13:$N$13</formula1>
    </dataValidation>
    <dataValidation type="list" allowBlank="1" showInputMessage="1" showErrorMessage="1" sqref="E14" xr:uid="{B363B754-2327-41C2-B3CE-B9D770D1CB87}">
      <formula1>$K$14:$N$14</formula1>
    </dataValidation>
    <dataValidation type="list" allowBlank="1" showInputMessage="1" showErrorMessage="1" sqref="E15" xr:uid="{5F5DA815-9F02-4F8B-95B3-99A599D959A2}">
      <formula1>$K$15:$N$15</formula1>
    </dataValidation>
    <dataValidation type="list" allowBlank="1" showInputMessage="1" showErrorMessage="1" sqref="E20" xr:uid="{6484A626-5F62-42AD-8B07-AA9431B38F75}">
      <formula1>$K$20:$N$20</formula1>
    </dataValidation>
    <dataValidation type="list" allowBlank="1" showInputMessage="1" showErrorMessage="1" sqref="E21" xr:uid="{CED91C83-C9E2-4305-B51E-336E7B73F453}">
      <formula1>$K$21:$N$21</formula1>
    </dataValidation>
    <dataValidation type="list" allowBlank="1" showInputMessage="1" showErrorMessage="1" sqref="E24" xr:uid="{E2EE3B1A-8C9B-465A-A57E-7D52DDA3AE1C}">
      <formula1>$K$24:$N$24</formula1>
    </dataValidation>
    <dataValidation type="list" allowBlank="1" showInputMessage="1" showErrorMessage="1" sqref="E25" xr:uid="{A80C2C35-755C-49C1-95E4-906BC270B96F}">
      <formula1>$K$25:$N$25</formula1>
    </dataValidation>
    <dataValidation type="list" allowBlank="1" showInputMessage="1" showErrorMessage="1" sqref="E28" xr:uid="{9C0CF324-9647-40BD-8390-A4F79927EA62}">
      <formula1>$K$28:$N$28</formula1>
    </dataValidation>
    <dataValidation type="list" allowBlank="1" showInputMessage="1" showErrorMessage="1" sqref="E29" xr:uid="{3E799176-63D6-4AE7-90E9-A4060BCED89F}">
      <formula1>$K$29:$N$29</formula1>
    </dataValidation>
    <dataValidation type="list" allowBlank="1" showInputMessage="1" showErrorMessage="1" sqref="E34" xr:uid="{662F0E9B-3240-43D1-AC4F-5A32D3655F7C}">
      <formula1>$K$34:$N$34</formula1>
    </dataValidation>
    <dataValidation type="list" allowBlank="1" showInputMessage="1" showErrorMessage="1" sqref="E35" xr:uid="{1E8EE4D9-43D4-4203-A606-6809E0DD8D73}">
      <formula1>$K$35:$N$35</formula1>
    </dataValidation>
    <dataValidation type="list" allowBlank="1" showInputMessage="1" showErrorMessage="1" sqref="E36" xr:uid="{066E6412-21DD-40FC-9799-440F7DD1DCDB}">
      <formula1>$K$36:$N$36</formula1>
    </dataValidation>
    <dataValidation type="list" allowBlank="1" showInputMessage="1" showErrorMessage="1" sqref="E39" xr:uid="{8810B809-14C3-4534-AE65-207C7D9B4E5A}">
      <formula1>$K$39:$N$39</formula1>
    </dataValidation>
    <dataValidation type="list" allowBlank="1" showInputMessage="1" showErrorMessage="1" sqref="E40" xr:uid="{FA32C235-E6E5-4B21-B794-E534529AFDFE}">
      <formula1>$K$40:$N$40</formula1>
    </dataValidation>
    <dataValidation type="list" allowBlank="1" showInputMessage="1" showErrorMessage="1" sqref="E41" xr:uid="{641381CC-F7BA-4B90-8FD0-638F59E6ACC2}">
      <formula1>$K$41:$N$41</formula1>
    </dataValidation>
    <dataValidation type="list" allowBlank="1" showInputMessage="1" showErrorMessage="1" sqref="E42" xr:uid="{037BAA77-2AC2-4DEA-8650-BEEB7B43B020}">
      <formula1>$K$42:$N$42</formula1>
    </dataValidation>
    <dataValidation type="list" allowBlank="1" showInputMessage="1" showErrorMessage="1" sqref="E45" xr:uid="{0F5BC093-B5C6-45F6-8E96-ED4FCD8C48F3}">
      <formula1>$K$45:$N$45</formula1>
    </dataValidation>
    <dataValidation type="list" allowBlank="1" showInputMessage="1" showErrorMessage="1" sqref="E46" xr:uid="{FF1FE0A5-B67C-4CDC-B0C8-E92A16DD227E}">
      <formula1>$K$46:$N$46</formula1>
    </dataValidation>
    <dataValidation type="list" allowBlank="1" showInputMessage="1" showErrorMessage="1" sqref="E47" xr:uid="{577AA580-BD7A-482D-9453-8BBD99FE9A74}">
      <formula1>$K$47:$N$47</formula1>
    </dataValidation>
    <dataValidation type="list" allowBlank="1" showInputMessage="1" showErrorMessage="1" sqref="E48" xr:uid="{1534F4B9-32AE-4FC0-959F-827496900C33}">
      <formula1>$K$48:$N$48</formula1>
    </dataValidation>
    <dataValidation type="list" allowBlank="1" showInputMessage="1" showErrorMessage="1" sqref="E51" xr:uid="{73A55EE2-D031-44DD-A9F6-2B811A1A4DFB}">
      <formula1>$K$51:$N$51</formula1>
    </dataValidation>
    <dataValidation type="list" allowBlank="1" showInputMessage="1" showErrorMessage="1" sqref="E52" xr:uid="{6A5F8195-84FC-4E9F-88E5-2E7DAAED0AB0}">
      <formula1>$K$52:$N$52</formula1>
    </dataValidation>
    <dataValidation type="list" allowBlank="1" showInputMessage="1" showErrorMessage="1" sqref="E53" xr:uid="{37F2C34C-6689-47A3-A743-BBF8735C83C9}">
      <formula1>$K$53:$N$53</formula1>
    </dataValidation>
    <dataValidation type="list" allowBlank="1" showInputMessage="1" showErrorMessage="1" sqref="E54" xr:uid="{318D5542-F38D-4945-ACAA-14107C66D706}">
      <formula1>$K$54:$N$54</formula1>
    </dataValidation>
    <dataValidation type="list" allowBlank="1" showInputMessage="1" showErrorMessage="1" sqref="E55" xr:uid="{6F9C076C-9919-4BF1-BD09-9686FC48225B}">
      <formula1>$K$55:$N$55</formula1>
    </dataValidation>
    <dataValidation type="list" allowBlank="1" showInputMessage="1" showErrorMessage="1" sqref="E56" xr:uid="{3379ED78-58EA-4A82-831C-47BF02B8E94D}">
      <formula1>$K$56:$N$56</formula1>
    </dataValidation>
    <dataValidation type="list" allowBlank="1" showInputMessage="1" showErrorMessage="1" sqref="E61" xr:uid="{2F5A7D8E-10C9-46BE-9EC6-395F3317BC59}">
      <formula1>$K$61:$N$61</formula1>
    </dataValidation>
    <dataValidation type="list" allowBlank="1" showInputMessage="1" showErrorMessage="1" sqref="E62" xr:uid="{60861E4E-2770-4FD5-86E3-01A4810ED17D}">
      <formula1>$K$62:$N$62</formula1>
    </dataValidation>
    <dataValidation type="list" allowBlank="1" showInputMessage="1" showErrorMessage="1" sqref="E63" xr:uid="{AFD95BBD-9138-41A8-BBAA-AE02966BCA6E}">
      <formula1>$K$63:$N$63</formula1>
    </dataValidation>
    <dataValidation type="list" allowBlank="1" showInputMessage="1" showErrorMessage="1" sqref="E66:E70" xr:uid="{2B514A88-7582-4162-96E3-86F513192227}">
      <formula1>$K$66:$N$66</formula1>
    </dataValidation>
    <dataValidation type="list" allowBlank="1" showInputMessage="1" showErrorMessage="1" sqref="E72" xr:uid="{240577BF-E138-4994-BB47-DA4742811EF6}">
      <formula1>$K$72:$N$72</formula1>
    </dataValidation>
    <dataValidation type="list" allowBlank="1" showInputMessage="1" showErrorMessage="1" sqref="E75" xr:uid="{8454CC49-9F10-4862-B2C5-EECD6E1F7D1A}">
      <formula1>$K$75:$N$75</formula1>
    </dataValidation>
    <dataValidation type="list" allowBlank="1" showInputMessage="1" showErrorMessage="1" sqref="E76" xr:uid="{3A0462F7-86D7-4F42-BCEF-69A57A804735}">
      <formula1>$K$76:$N$76</formula1>
    </dataValidation>
    <dataValidation type="list" allowBlank="1" showInputMessage="1" showErrorMessage="1" sqref="E81 E90 E99" xr:uid="{68BABF1E-6167-4085-8037-F168C5167C90}">
      <formula1>$K$81:$N$81</formula1>
    </dataValidation>
    <dataValidation type="list" allowBlank="1" showInputMessage="1" showErrorMessage="1" sqref="E82 E91 E100" xr:uid="{F11FF577-5579-4AEB-BB9F-7EA273920E28}">
      <formula1>$K$82:$N$82</formula1>
    </dataValidation>
    <dataValidation type="list" allowBlank="1" showInputMessage="1" showErrorMessage="1" sqref="E83 E92 E101" xr:uid="{36D255E5-8A6F-4491-9015-4CFCE9B5EB58}">
      <formula1>$K$83:$N$83</formula1>
    </dataValidation>
    <dataValidation type="list" allowBlank="1" showInputMessage="1" showErrorMessage="1" sqref="E84 E93 E102" xr:uid="{8D66A6AE-31C4-4240-BAC5-C7BEBFAC4F20}">
      <formula1>$K$84:$N$84</formula1>
    </dataValidation>
    <dataValidation type="list" allowBlank="1" showInputMessage="1" showErrorMessage="1" sqref="E85 E94 E103" xr:uid="{0C736F54-8CD0-4B4A-BEBB-62B55E49D55C}">
      <formula1>$K$85:$N$85</formula1>
    </dataValidation>
    <dataValidation type="list" allowBlank="1" showInputMessage="1" showErrorMessage="1" sqref="E86 E95 E104" xr:uid="{AA6E87D5-3AC9-4C92-A900-6AAD5A404929}">
      <formula1>$K$86:$N$86</formula1>
    </dataValidation>
    <dataValidation type="list" allowBlank="1" showInputMessage="1" showErrorMessage="1" sqref="E87 E96 E105" xr:uid="{25C4B947-E748-4C2C-B3C9-DD9A94D653EC}">
      <formula1>$K$87:$N$87</formula1>
    </dataValidation>
  </dataValidations>
  <hyperlinks>
    <hyperlink ref="C67" r:id="rId1" display="https://unstats.un.org/sdgs/indicators/Global Indicator Framework after 2023 refinement_Eng.pdf" xr:uid="{3EDF331B-C103-4AC9-9214-2155CAD8CBB4}"/>
    <hyperlink ref="C68" r:id="rId2" display="https://www.who.int/data/gho/data/indicators" xr:uid="{8529E0D3-E007-4AD4-8208-99EACDC5899B}"/>
    <hyperlink ref="C69" r:id="rId3" display="https://uis.unesco.org/sites/default/files/documents/education-indicators-technical-guidelines-en_0.pdf" xr:uid="{D05842E6-2865-442D-A5EE-559BBEA3C189}"/>
    <hyperlink ref="C70" r:id="rId4" display="https://ilostat.ilo.org/resources/concepts-and-definitions/description-labour-force-statistics/" xr:uid="{0983A6BC-7FB4-441D-AE58-11C49CB1EE95}"/>
  </hyperlinks>
  <pageMargins left="0.7" right="0.7" top="0.75" bottom="0.75" header="0.3" footer="0.3"/>
  <pageSetup paperSize="9" scale="48" fitToHeight="0" orientation="portrait" verticalDpi="0" r:id="rId5"/>
  <rowBreaks count="3" manualBreakCount="3">
    <brk id="30" max="16383" man="1"/>
    <brk id="57" max="16383" man="1"/>
    <brk id="77"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8687F-6FB1-4169-A285-657BE80EB300}">
  <sheetPr codeName="Sheet12">
    <tabColor theme="5" tint="0.59999389629810485"/>
    <pageSetUpPr fitToPage="1"/>
  </sheetPr>
  <dimension ref="A1:N105"/>
  <sheetViews>
    <sheetView showGridLines="0" zoomScaleNormal="100" workbookViewId="0">
      <selection sqref="A1:G105"/>
    </sheetView>
  </sheetViews>
  <sheetFormatPr defaultColWidth="9.28515625" defaultRowHeight="14.25" x14ac:dyDescent="0.2"/>
  <cols>
    <col min="1" max="1" width="9.28515625" style="61"/>
    <col min="2" max="2" width="35.5703125" style="61" customWidth="1"/>
    <col min="3" max="3" width="59" style="61" customWidth="1"/>
    <col min="4" max="4" width="29.7109375" style="61" customWidth="1"/>
    <col min="5" max="5" width="18" style="61" customWidth="1"/>
    <col min="6" max="6" width="11.5703125" style="61" customWidth="1"/>
    <col min="7" max="7" width="18" style="61" customWidth="1"/>
    <col min="8" max="9" width="9.28515625" style="61"/>
    <col min="10" max="10" width="9.28515625" style="61" hidden="1" customWidth="1"/>
    <col min="11" max="14" width="15.42578125" style="67" hidden="1" customWidth="1"/>
    <col min="15" max="16384" width="9.28515625" style="61"/>
  </cols>
  <sheetData>
    <row r="1" spans="1:14" ht="36" customHeight="1" x14ac:dyDescent="0.2">
      <c r="A1" s="206" t="s">
        <v>749</v>
      </c>
      <c r="B1" s="206"/>
      <c r="C1" s="206"/>
      <c r="D1" s="206"/>
      <c r="E1" s="206"/>
      <c r="F1" s="206"/>
      <c r="G1" s="206"/>
    </row>
    <row r="2" spans="1:14" ht="31.5" customHeight="1" x14ac:dyDescent="0.2">
      <c r="A2" s="207" t="s">
        <v>377</v>
      </c>
      <c r="B2" s="207"/>
      <c r="C2" s="207"/>
      <c r="D2" s="207"/>
      <c r="E2" s="207"/>
      <c r="F2" s="207"/>
      <c r="G2" s="207"/>
    </row>
    <row r="3" spans="1:14" ht="15.75" x14ac:dyDescent="0.2">
      <c r="A3" s="208" t="s">
        <v>737</v>
      </c>
      <c r="B3" s="209"/>
      <c r="C3" s="209"/>
      <c r="D3" s="209"/>
      <c r="E3" s="209"/>
      <c r="F3" s="209"/>
      <c r="G3" s="210"/>
      <c r="J3" s="61" t="s">
        <v>533</v>
      </c>
      <c r="K3" s="62" t="s">
        <v>343</v>
      </c>
      <c r="L3" s="62" t="s">
        <v>344</v>
      </c>
      <c r="M3" s="65">
        <v>10.625</v>
      </c>
      <c r="N3" s="62" t="s">
        <v>345</v>
      </c>
    </row>
    <row r="4" spans="1:14" ht="30" customHeight="1" x14ac:dyDescent="0.25">
      <c r="A4" s="192" t="s">
        <v>378</v>
      </c>
      <c r="B4" s="192"/>
      <c r="C4" s="192"/>
      <c r="D4" s="192"/>
      <c r="E4" s="192"/>
      <c r="F4" s="192"/>
      <c r="G4" s="192"/>
    </row>
    <row r="5" spans="1:14" ht="24" x14ac:dyDescent="0.2">
      <c r="A5" s="70"/>
      <c r="B5" s="71" t="s">
        <v>32</v>
      </c>
      <c r="C5" s="71" t="s">
        <v>33</v>
      </c>
      <c r="D5" s="71" t="s">
        <v>340</v>
      </c>
      <c r="E5" s="71" t="s">
        <v>341</v>
      </c>
      <c r="F5" s="71" t="s">
        <v>342</v>
      </c>
      <c r="G5" s="72" t="s">
        <v>34</v>
      </c>
    </row>
    <row r="6" spans="1:14" ht="96" x14ac:dyDescent="0.2">
      <c r="A6" s="17" t="s">
        <v>35</v>
      </c>
      <c r="B6" s="18" t="s">
        <v>379</v>
      </c>
      <c r="C6" s="18" t="s">
        <v>380</v>
      </c>
      <c r="D6" s="94"/>
      <c r="E6" s="94" t="s">
        <v>40</v>
      </c>
      <c r="F6" s="37"/>
      <c r="G6" s="205" t="s">
        <v>382</v>
      </c>
      <c r="J6" s="61">
        <f>_xlfn.SWITCH(E6,K6,1,L6,2,M6,3,N6,4)</f>
        <v>4</v>
      </c>
      <c r="K6" s="29" t="s">
        <v>758</v>
      </c>
      <c r="L6" s="30" t="s">
        <v>381</v>
      </c>
      <c r="M6" s="31" t="s">
        <v>39</v>
      </c>
      <c r="N6" s="32" t="s">
        <v>40</v>
      </c>
    </row>
    <row r="7" spans="1:14" ht="108" x14ac:dyDescent="0.2">
      <c r="A7" s="17" t="s">
        <v>42</v>
      </c>
      <c r="B7" s="18" t="s">
        <v>383</v>
      </c>
      <c r="C7" s="18" t="s">
        <v>384</v>
      </c>
      <c r="D7" s="94"/>
      <c r="E7" s="94" t="s">
        <v>40</v>
      </c>
      <c r="F7" s="37"/>
      <c r="G7" s="205"/>
      <c r="J7" s="61">
        <f t="shared" ref="J7:J63" si="0">_xlfn.SWITCH(E7,K7,1,L7,2,M7,3,N7,4)</f>
        <v>4</v>
      </c>
      <c r="K7" s="29" t="s">
        <v>44</v>
      </c>
      <c r="L7" s="30" t="s">
        <v>385</v>
      </c>
      <c r="M7" s="31" t="s">
        <v>39</v>
      </c>
      <c r="N7" s="32" t="s">
        <v>40</v>
      </c>
    </row>
    <row r="8" spans="1:14" ht="48" x14ac:dyDescent="0.2">
      <c r="A8" s="19" t="s">
        <v>47</v>
      </c>
      <c r="B8" s="20" t="s">
        <v>386</v>
      </c>
      <c r="C8" s="20" t="s">
        <v>387</v>
      </c>
      <c r="D8" s="96"/>
      <c r="E8" s="96" t="s">
        <v>40</v>
      </c>
      <c r="F8" s="39"/>
      <c r="G8" s="205"/>
      <c r="J8" s="61">
        <f t="shared" si="0"/>
        <v>4</v>
      </c>
      <c r="K8" s="29" t="s">
        <v>44</v>
      </c>
      <c r="L8" s="30" t="s">
        <v>268</v>
      </c>
      <c r="M8" s="31" t="s">
        <v>39</v>
      </c>
      <c r="N8" s="32" t="s">
        <v>40</v>
      </c>
    </row>
    <row r="9" spans="1:14" ht="60" x14ac:dyDescent="0.2">
      <c r="A9" s="17" t="s">
        <v>54</v>
      </c>
      <c r="B9" s="18" t="s">
        <v>388</v>
      </c>
      <c r="C9" s="18" t="s">
        <v>389</v>
      </c>
      <c r="D9" s="94"/>
      <c r="E9" s="94" t="s">
        <v>40</v>
      </c>
      <c r="F9" s="37"/>
      <c r="G9" s="205"/>
      <c r="J9" s="61">
        <f t="shared" si="0"/>
        <v>4</v>
      </c>
      <c r="K9" s="29" t="s">
        <v>44</v>
      </c>
      <c r="L9" s="30" t="s">
        <v>133</v>
      </c>
      <c r="M9" s="31" t="s">
        <v>39</v>
      </c>
      <c r="N9" s="32" t="s">
        <v>40</v>
      </c>
    </row>
    <row r="10" spans="1:14" ht="30" customHeight="1" x14ac:dyDescent="0.25">
      <c r="A10" s="213" t="s">
        <v>390</v>
      </c>
      <c r="B10" s="213"/>
      <c r="C10" s="213"/>
      <c r="D10" s="213"/>
      <c r="E10" s="213"/>
      <c r="F10" s="213"/>
      <c r="G10" s="213"/>
    </row>
    <row r="11" spans="1:14" ht="24" x14ac:dyDescent="0.2">
      <c r="A11" s="73"/>
      <c r="B11" s="72" t="s">
        <v>32</v>
      </c>
      <c r="C11" s="72" t="s">
        <v>33</v>
      </c>
      <c r="D11" s="71" t="s">
        <v>340</v>
      </c>
      <c r="E11" s="71" t="s">
        <v>341</v>
      </c>
      <c r="F11" s="71" t="s">
        <v>342</v>
      </c>
      <c r="G11" s="72" t="s">
        <v>34</v>
      </c>
    </row>
    <row r="12" spans="1:14" ht="48" x14ac:dyDescent="0.2">
      <c r="A12" s="21" t="s">
        <v>61</v>
      </c>
      <c r="B12" s="18" t="s">
        <v>391</v>
      </c>
      <c r="C12" s="18" t="s">
        <v>392</v>
      </c>
      <c r="D12" s="94"/>
      <c r="E12" s="94" t="s">
        <v>40</v>
      </c>
      <c r="F12" s="37"/>
      <c r="G12" s="205" t="s">
        <v>394</v>
      </c>
      <c r="J12" s="61">
        <f t="shared" si="0"/>
        <v>4</v>
      </c>
      <c r="K12" s="29" t="s">
        <v>44</v>
      </c>
      <c r="L12" s="30" t="s">
        <v>393</v>
      </c>
      <c r="M12" s="31" t="s">
        <v>39</v>
      </c>
      <c r="N12" s="32" t="s">
        <v>40</v>
      </c>
    </row>
    <row r="13" spans="1:14" ht="36" x14ac:dyDescent="0.2">
      <c r="A13" s="21" t="s">
        <v>64</v>
      </c>
      <c r="B13" s="18" t="s">
        <v>395</v>
      </c>
      <c r="C13" s="18" t="s">
        <v>396</v>
      </c>
      <c r="D13" s="94"/>
      <c r="E13" s="94" t="s">
        <v>40</v>
      </c>
      <c r="F13" s="37"/>
      <c r="G13" s="205"/>
      <c r="J13" s="61">
        <f t="shared" si="0"/>
        <v>4</v>
      </c>
      <c r="K13" s="29" t="s">
        <v>44</v>
      </c>
      <c r="L13" s="30" t="s">
        <v>393</v>
      </c>
      <c r="M13" s="31" t="s">
        <v>39</v>
      </c>
      <c r="N13" s="32" t="s">
        <v>40</v>
      </c>
    </row>
    <row r="14" spans="1:14" ht="48" x14ac:dyDescent="0.2">
      <c r="A14" s="21" t="s">
        <v>67</v>
      </c>
      <c r="B14" s="18" t="s">
        <v>397</v>
      </c>
      <c r="C14" s="18" t="s">
        <v>398</v>
      </c>
      <c r="D14" s="94"/>
      <c r="E14" s="94" t="s">
        <v>40</v>
      </c>
      <c r="F14" s="37"/>
      <c r="G14" s="205"/>
      <c r="J14" s="61">
        <f t="shared" si="0"/>
        <v>4</v>
      </c>
      <c r="K14" s="29" t="s">
        <v>44</v>
      </c>
      <c r="L14" s="30" t="s">
        <v>399</v>
      </c>
      <c r="M14" s="31" t="s">
        <v>39</v>
      </c>
      <c r="N14" s="32" t="s">
        <v>40</v>
      </c>
    </row>
    <row r="15" spans="1:14" ht="72" x14ac:dyDescent="0.2">
      <c r="A15" s="21" t="s">
        <v>71</v>
      </c>
      <c r="B15" s="18" t="s">
        <v>400</v>
      </c>
      <c r="C15" s="22" t="s">
        <v>401</v>
      </c>
      <c r="D15" s="94"/>
      <c r="E15" s="94" t="s">
        <v>40</v>
      </c>
      <c r="F15" s="37"/>
      <c r="G15" s="205"/>
      <c r="J15" s="61">
        <f t="shared" si="0"/>
        <v>4</v>
      </c>
      <c r="K15" s="29" t="s">
        <v>44</v>
      </c>
      <c r="L15" s="30" t="s">
        <v>489</v>
      </c>
      <c r="M15" s="31" t="s">
        <v>39</v>
      </c>
      <c r="N15" s="32" t="s">
        <v>40</v>
      </c>
    </row>
    <row r="16" spans="1:14" x14ac:dyDescent="0.2">
      <c r="A16" s="211"/>
      <c r="B16" s="211"/>
      <c r="C16" s="211"/>
      <c r="D16" s="211"/>
      <c r="E16" s="211"/>
      <c r="F16" s="211"/>
      <c r="G16" s="211"/>
    </row>
    <row r="17" spans="1:14" ht="15.75" x14ac:dyDescent="0.2">
      <c r="A17" s="208" t="s">
        <v>402</v>
      </c>
      <c r="B17" s="209"/>
      <c r="C17" s="209"/>
      <c r="D17" s="209"/>
      <c r="E17" s="209"/>
      <c r="F17" s="209"/>
      <c r="G17" s="210"/>
    </row>
    <row r="18" spans="1:14" ht="30" customHeight="1" x14ac:dyDescent="0.25">
      <c r="A18" s="192" t="s">
        <v>157</v>
      </c>
      <c r="B18" s="192"/>
      <c r="C18" s="192"/>
      <c r="D18" s="192"/>
      <c r="E18" s="192"/>
      <c r="F18" s="192"/>
      <c r="G18" s="192"/>
    </row>
    <row r="19" spans="1:14" ht="24" x14ac:dyDescent="0.2">
      <c r="A19" s="73"/>
      <c r="B19" s="72" t="s">
        <v>32</v>
      </c>
      <c r="C19" s="72" t="s">
        <v>33</v>
      </c>
      <c r="D19" s="71" t="s">
        <v>340</v>
      </c>
      <c r="E19" s="71" t="s">
        <v>341</v>
      </c>
      <c r="F19" s="71" t="s">
        <v>342</v>
      </c>
      <c r="G19" s="72" t="s">
        <v>34</v>
      </c>
    </row>
    <row r="20" spans="1:14" ht="108" x14ac:dyDescent="0.2">
      <c r="A20" s="23" t="s">
        <v>85</v>
      </c>
      <c r="B20" s="18" t="s">
        <v>403</v>
      </c>
      <c r="C20" s="18" t="s">
        <v>775</v>
      </c>
      <c r="D20" s="94"/>
      <c r="E20" s="94" t="s">
        <v>155</v>
      </c>
      <c r="F20" s="37"/>
      <c r="G20" s="205" t="s">
        <v>404</v>
      </c>
      <c r="J20" s="61">
        <f t="shared" si="0"/>
        <v>4</v>
      </c>
      <c r="K20" s="29" t="s">
        <v>776</v>
      </c>
      <c r="L20" s="30" t="s">
        <v>777</v>
      </c>
      <c r="M20" s="31" t="s">
        <v>251</v>
      </c>
      <c r="N20" s="33" t="s">
        <v>155</v>
      </c>
    </row>
    <row r="21" spans="1:14" ht="96" x14ac:dyDescent="0.2">
      <c r="A21" s="24" t="s">
        <v>90</v>
      </c>
      <c r="B21" s="18" t="s">
        <v>778</v>
      </c>
      <c r="C21" s="18" t="s">
        <v>779</v>
      </c>
      <c r="D21" s="94"/>
      <c r="E21" s="94" t="s">
        <v>155</v>
      </c>
      <c r="F21" s="37"/>
      <c r="G21" s="205"/>
      <c r="J21" s="61">
        <f t="shared" si="0"/>
        <v>4</v>
      </c>
      <c r="K21" s="29" t="s">
        <v>780</v>
      </c>
      <c r="L21" s="30" t="s">
        <v>781</v>
      </c>
      <c r="M21" s="31" t="s">
        <v>39</v>
      </c>
      <c r="N21" s="33" t="s">
        <v>155</v>
      </c>
    </row>
    <row r="22" spans="1:14" ht="30" customHeight="1" x14ac:dyDescent="0.25">
      <c r="A22" s="192" t="s">
        <v>405</v>
      </c>
      <c r="B22" s="192"/>
      <c r="C22" s="192"/>
      <c r="D22" s="192"/>
      <c r="E22" s="192"/>
      <c r="F22" s="192"/>
      <c r="G22" s="192"/>
    </row>
    <row r="23" spans="1:14" ht="24" x14ac:dyDescent="0.2">
      <c r="A23" s="73"/>
      <c r="B23" s="72" t="s">
        <v>32</v>
      </c>
      <c r="C23" s="72" t="s">
        <v>33</v>
      </c>
      <c r="D23" s="71" t="s">
        <v>340</v>
      </c>
      <c r="E23" s="71" t="s">
        <v>341</v>
      </c>
      <c r="F23" s="71" t="s">
        <v>342</v>
      </c>
      <c r="G23" s="72" t="s">
        <v>34</v>
      </c>
    </row>
    <row r="24" spans="1:14" ht="48" x14ac:dyDescent="0.2">
      <c r="A24" s="23" t="s">
        <v>115</v>
      </c>
      <c r="B24" s="18" t="s">
        <v>406</v>
      </c>
      <c r="C24" s="18" t="s">
        <v>407</v>
      </c>
      <c r="D24" s="94"/>
      <c r="E24" s="94" t="s">
        <v>40</v>
      </c>
      <c r="F24" s="37"/>
      <c r="G24" s="205" t="s">
        <v>411</v>
      </c>
      <c r="J24" s="61">
        <f t="shared" si="0"/>
        <v>4</v>
      </c>
      <c r="K24" s="29" t="s">
        <v>408</v>
      </c>
      <c r="L24" s="30" t="s">
        <v>409</v>
      </c>
      <c r="M24" s="31" t="s">
        <v>410</v>
      </c>
      <c r="N24" s="32" t="s">
        <v>40</v>
      </c>
    </row>
    <row r="25" spans="1:14" ht="36" x14ac:dyDescent="0.2">
      <c r="A25" s="25" t="s">
        <v>121</v>
      </c>
      <c r="B25" s="18" t="s">
        <v>412</v>
      </c>
      <c r="C25" s="18" t="s">
        <v>782</v>
      </c>
      <c r="D25" s="94"/>
      <c r="E25" s="94" t="s">
        <v>40</v>
      </c>
      <c r="F25" s="37"/>
      <c r="G25" s="205"/>
      <c r="J25" s="61">
        <f t="shared" si="0"/>
        <v>4</v>
      </c>
      <c r="K25" s="29" t="s">
        <v>44</v>
      </c>
      <c r="L25" s="30" t="s">
        <v>133</v>
      </c>
      <c r="M25" s="31" t="s">
        <v>39</v>
      </c>
      <c r="N25" s="32" t="s">
        <v>40</v>
      </c>
    </row>
    <row r="26" spans="1:14" ht="30" customHeight="1" x14ac:dyDescent="0.25">
      <c r="A26" s="192" t="s">
        <v>185</v>
      </c>
      <c r="B26" s="192"/>
      <c r="C26" s="192"/>
      <c r="D26" s="192"/>
      <c r="E26" s="192"/>
      <c r="F26" s="192"/>
      <c r="G26" s="192"/>
    </row>
    <row r="27" spans="1:14" ht="24" x14ac:dyDescent="0.2">
      <c r="A27" s="73"/>
      <c r="B27" s="72" t="s">
        <v>32</v>
      </c>
      <c r="C27" s="72" t="s">
        <v>33</v>
      </c>
      <c r="D27" s="71" t="s">
        <v>340</v>
      </c>
      <c r="E27" s="71" t="s">
        <v>341</v>
      </c>
      <c r="F27" s="71" t="s">
        <v>342</v>
      </c>
      <c r="G27" s="72" t="s">
        <v>34</v>
      </c>
    </row>
    <row r="28" spans="1:14" ht="36" x14ac:dyDescent="0.2">
      <c r="A28" s="25" t="s">
        <v>413</v>
      </c>
      <c r="B28" s="20" t="s">
        <v>414</v>
      </c>
      <c r="C28" s="20" t="s">
        <v>415</v>
      </c>
      <c r="D28" s="105"/>
      <c r="E28" s="105" t="s">
        <v>40</v>
      </c>
      <c r="F28" s="37"/>
      <c r="G28" s="215" t="s">
        <v>416</v>
      </c>
      <c r="J28" s="61">
        <f t="shared" si="0"/>
        <v>4</v>
      </c>
      <c r="K28" s="29" t="s">
        <v>44</v>
      </c>
      <c r="L28" s="30" t="s">
        <v>45</v>
      </c>
      <c r="M28" s="31" t="s">
        <v>39</v>
      </c>
      <c r="N28" s="33" t="s">
        <v>40</v>
      </c>
    </row>
    <row r="29" spans="1:14" ht="48" x14ac:dyDescent="0.2">
      <c r="A29" s="26" t="s">
        <v>417</v>
      </c>
      <c r="B29" s="18" t="s">
        <v>418</v>
      </c>
      <c r="C29" s="18" t="s">
        <v>419</v>
      </c>
      <c r="D29" s="94"/>
      <c r="E29" s="94" t="s">
        <v>420</v>
      </c>
      <c r="F29" s="37"/>
      <c r="G29" s="215"/>
      <c r="J29" s="61">
        <f t="shared" si="0"/>
        <v>4</v>
      </c>
      <c r="K29" s="29" t="s">
        <v>267</v>
      </c>
      <c r="L29" s="30" t="s">
        <v>268</v>
      </c>
      <c r="M29" s="31" t="s">
        <v>39</v>
      </c>
      <c r="N29" s="32" t="s">
        <v>420</v>
      </c>
    </row>
    <row r="30" spans="1:14" x14ac:dyDescent="0.2">
      <c r="A30" s="211"/>
      <c r="B30" s="211"/>
      <c r="C30" s="211"/>
      <c r="D30" s="211"/>
      <c r="E30" s="211"/>
      <c r="F30" s="211"/>
      <c r="G30" s="211"/>
    </row>
    <row r="31" spans="1:14" ht="15.75" x14ac:dyDescent="0.2">
      <c r="A31" s="208" t="s">
        <v>421</v>
      </c>
      <c r="B31" s="209"/>
      <c r="C31" s="209"/>
      <c r="D31" s="209"/>
      <c r="E31" s="209"/>
      <c r="F31" s="209"/>
      <c r="G31" s="210"/>
    </row>
    <row r="32" spans="1:14" ht="30" customHeight="1" x14ac:dyDescent="0.25">
      <c r="A32" s="192" t="s">
        <v>422</v>
      </c>
      <c r="B32" s="192"/>
      <c r="C32" s="192"/>
      <c r="D32" s="192"/>
      <c r="E32" s="192"/>
      <c r="F32" s="192"/>
      <c r="G32" s="192"/>
    </row>
    <row r="33" spans="1:14" ht="24" x14ac:dyDescent="0.2">
      <c r="A33" s="73"/>
      <c r="B33" s="72" t="s">
        <v>32</v>
      </c>
      <c r="C33" s="72" t="s">
        <v>33</v>
      </c>
      <c r="D33" s="71" t="s">
        <v>340</v>
      </c>
      <c r="E33" s="71" t="s">
        <v>341</v>
      </c>
      <c r="F33" s="71" t="s">
        <v>342</v>
      </c>
      <c r="G33" s="72" t="s">
        <v>34</v>
      </c>
    </row>
    <row r="34" spans="1:14" ht="60" x14ac:dyDescent="0.2">
      <c r="A34" s="23" t="s">
        <v>158</v>
      </c>
      <c r="B34" s="18" t="s">
        <v>423</v>
      </c>
      <c r="C34" s="18" t="s">
        <v>424</v>
      </c>
      <c r="D34" s="94"/>
      <c r="E34" s="94" t="s">
        <v>40</v>
      </c>
      <c r="F34" s="37"/>
      <c r="G34" s="92" t="s">
        <v>404</v>
      </c>
      <c r="J34" s="61">
        <f t="shared" si="0"/>
        <v>4</v>
      </c>
      <c r="K34" s="29" t="s">
        <v>44</v>
      </c>
      <c r="L34" s="30" t="s">
        <v>425</v>
      </c>
      <c r="M34" s="31" t="s">
        <v>39</v>
      </c>
      <c r="N34" s="32" t="s">
        <v>40</v>
      </c>
    </row>
    <row r="35" spans="1:14" ht="36" x14ac:dyDescent="0.2">
      <c r="A35" s="23" t="s">
        <v>162</v>
      </c>
      <c r="B35" s="18" t="s">
        <v>427</v>
      </c>
      <c r="C35" s="18" t="s">
        <v>428</v>
      </c>
      <c r="D35" s="94"/>
      <c r="E35" s="94" t="s">
        <v>40</v>
      </c>
      <c r="F35" s="37"/>
      <c r="G35" s="106"/>
      <c r="J35" s="61">
        <f t="shared" si="0"/>
        <v>4</v>
      </c>
      <c r="K35" s="29" t="s">
        <v>44</v>
      </c>
      <c r="L35" s="30" t="s">
        <v>425</v>
      </c>
      <c r="M35" s="31" t="s">
        <v>39</v>
      </c>
      <c r="N35" s="32" t="s">
        <v>40</v>
      </c>
    </row>
    <row r="36" spans="1:14" ht="72" x14ac:dyDescent="0.2">
      <c r="A36" s="23" t="s">
        <v>164</v>
      </c>
      <c r="B36" s="18" t="s">
        <v>429</v>
      </c>
      <c r="C36" s="18" t="s">
        <v>770</v>
      </c>
      <c r="D36" s="94"/>
      <c r="E36" s="94" t="s">
        <v>40</v>
      </c>
      <c r="F36" s="37"/>
      <c r="G36" s="92" t="s">
        <v>426</v>
      </c>
      <c r="J36" s="61">
        <f t="shared" si="0"/>
        <v>4</v>
      </c>
      <c r="K36" s="29" t="s">
        <v>44</v>
      </c>
      <c r="L36" s="30" t="s">
        <v>783</v>
      </c>
      <c r="M36" s="31" t="s">
        <v>39</v>
      </c>
      <c r="N36" s="32" t="s">
        <v>40</v>
      </c>
    </row>
    <row r="37" spans="1:14" ht="30" customHeight="1" x14ac:dyDescent="0.25">
      <c r="A37" s="192" t="s">
        <v>430</v>
      </c>
      <c r="B37" s="192"/>
      <c r="C37" s="192"/>
      <c r="D37" s="192"/>
      <c r="E37" s="192"/>
      <c r="F37" s="192"/>
      <c r="G37" s="192"/>
    </row>
    <row r="38" spans="1:14" ht="24" x14ac:dyDescent="0.2">
      <c r="A38" s="73"/>
      <c r="B38" s="72" t="s">
        <v>32</v>
      </c>
      <c r="C38" s="72" t="s">
        <v>33</v>
      </c>
      <c r="D38" s="71" t="s">
        <v>340</v>
      </c>
      <c r="E38" s="71" t="s">
        <v>341</v>
      </c>
      <c r="F38" s="71" t="s">
        <v>342</v>
      </c>
      <c r="G38" s="72" t="s">
        <v>34</v>
      </c>
    </row>
    <row r="39" spans="1:14" ht="72" x14ac:dyDescent="0.2">
      <c r="A39" s="23" t="s">
        <v>173</v>
      </c>
      <c r="B39" s="18" t="s">
        <v>431</v>
      </c>
      <c r="C39" s="18" t="s">
        <v>432</v>
      </c>
      <c r="D39" s="94"/>
      <c r="E39" s="94" t="s">
        <v>433</v>
      </c>
      <c r="F39" s="37"/>
      <c r="G39" s="205" t="s">
        <v>434</v>
      </c>
      <c r="J39" s="61">
        <f t="shared" si="0"/>
        <v>4</v>
      </c>
      <c r="K39" s="29" t="s">
        <v>267</v>
      </c>
      <c r="L39" s="30" t="s">
        <v>268</v>
      </c>
      <c r="M39" s="31" t="s">
        <v>39</v>
      </c>
      <c r="N39" s="32" t="s">
        <v>433</v>
      </c>
    </row>
    <row r="40" spans="1:14" ht="60" x14ac:dyDescent="0.2">
      <c r="A40" s="24" t="s">
        <v>180</v>
      </c>
      <c r="B40" s="18" t="s">
        <v>435</v>
      </c>
      <c r="C40" s="18" t="s">
        <v>436</v>
      </c>
      <c r="D40" s="94"/>
      <c r="E40" s="94" t="s">
        <v>40</v>
      </c>
      <c r="F40" s="37"/>
      <c r="G40" s="205"/>
      <c r="J40" s="61">
        <f t="shared" si="0"/>
        <v>4</v>
      </c>
      <c r="K40" s="29" t="s">
        <v>437</v>
      </c>
      <c r="L40" s="30" t="s">
        <v>438</v>
      </c>
      <c r="M40" s="31" t="s">
        <v>39</v>
      </c>
      <c r="N40" s="32" t="s">
        <v>40</v>
      </c>
    </row>
    <row r="41" spans="1:14" ht="36" x14ac:dyDescent="0.2">
      <c r="A41" s="24" t="s">
        <v>182</v>
      </c>
      <c r="B41" s="18" t="s">
        <v>439</v>
      </c>
      <c r="C41" s="18" t="s">
        <v>440</v>
      </c>
      <c r="D41" s="94"/>
      <c r="E41" s="94" t="s">
        <v>40</v>
      </c>
      <c r="F41" s="37"/>
      <c r="G41" s="205"/>
      <c r="J41" s="61">
        <f t="shared" si="0"/>
        <v>4</v>
      </c>
      <c r="K41" s="29" t="s">
        <v>44</v>
      </c>
      <c r="L41" s="30" t="s">
        <v>441</v>
      </c>
      <c r="M41" s="31" t="s">
        <v>39</v>
      </c>
      <c r="N41" s="32" t="s">
        <v>40</v>
      </c>
    </row>
    <row r="42" spans="1:14" ht="48" x14ac:dyDescent="0.2">
      <c r="A42" s="24" t="s">
        <v>442</v>
      </c>
      <c r="B42" s="18" t="s">
        <v>443</v>
      </c>
      <c r="C42" s="18" t="s">
        <v>444</v>
      </c>
      <c r="D42" s="94"/>
      <c r="E42" s="94" t="s">
        <v>40</v>
      </c>
      <c r="F42" s="37"/>
      <c r="G42" s="205"/>
      <c r="J42" s="61">
        <f t="shared" si="0"/>
        <v>4</v>
      </c>
      <c r="K42" s="29" t="s">
        <v>44</v>
      </c>
      <c r="L42" s="30" t="s">
        <v>445</v>
      </c>
      <c r="M42" s="31" t="s">
        <v>39</v>
      </c>
      <c r="N42" s="32" t="s">
        <v>40</v>
      </c>
    </row>
    <row r="43" spans="1:14" ht="30" customHeight="1" x14ac:dyDescent="0.25">
      <c r="A43" s="192" t="s">
        <v>446</v>
      </c>
      <c r="B43" s="192"/>
      <c r="C43" s="192"/>
      <c r="D43" s="192"/>
      <c r="E43" s="192"/>
      <c r="F43" s="192"/>
      <c r="G43" s="192"/>
    </row>
    <row r="44" spans="1:14" ht="24" x14ac:dyDescent="0.2">
      <c r="A44" s="73"/>
      <c r="B44" s="72" t="s">
        <v>32</v>
      </c>
      <c r="C44" s="72" t="s">
        <v>33</v>
      </c>
      <c r="D44" s="71" t="s">
        <v>340</v>
      </c>
      <c r="E44" s="71" t="s">
        <v>341</v>
      </c>
      <c r="F44" s="71" t="s">
        <v>342</v>
      </c>
      <c r="G44" s="72" t="s">
        <v>34</v>
      </c>
    </row>
    <row r="45" spans="1:14" ht="36" x14ac:dyDescent="0.2">
      <c r="A45" s="27" t="s">
        <v>186</v>
      </c>
      <c r="B45" s="18" t="s">
        <v>447</v>
      </c>
      <c r="C45" s="18" t="s">
        <v>448</v>
      </c>
      <c r="D45" s="94"/>
      <c r="E45" s="94" t="s">
        <v>40</v>
      </c>
      <c r="F45" s="37"/>
      <c r="G45" s="94" t="s">
        <v>450</v>
      </c>
      <c r="J45" s="61">
        <f t="shared" si="0"/>
        <v>4</v>
      </c>
      <c r="K45" s="29" t="s">
        <v>437</v>
      </c>
      <c r="L45" s="30" t="s">
        <v>449</v>
      </c>
      <c r="M45" s="31" t="s">
        <v>39</v>
      </c>
      <c r="N45" s="32" t="s">
        <v>40</v>
      </c>
    </row>
    <row r="46" spans="1:14" ht="72" x14ac:dyDescent="0.2">
      <c r="A46" s="27" t="s">
        <v>192</v>
      </c>
      <c r="B46" s="18" t="s">
        <v>452</v>
      </c>
      <c r="C46" s="18" t="s">
        <v>453</v>
      </c>
      <c r="D46" s="94"/>
      <c r="E46" s="94" t="s">
        <v>40</v>
      </c>
      <c r="F46" s="37"/>
      <c r="G46" s="107"/>
      <c r="J46" s="61">
        <f t="shared" si="0"/>
        <v>4</v>
      </c>
      <c r="K46" s="29" t="s">
        <v>44</v>
      </c>
      <c r="L46" s="30" t="s">
        <v>454</v>
      </c>
      <c r="M46" s="31" t="s">
        <v>39</v>
      </c>
      <c r="N46" s="32" t="s">
        <v>40</v>
      </c>
    </row>
    <row r="47" spans="1:14" ht="108" x14ac:dyDescent="0.2">
      <c r="A47" s="27" t="s">
        <v>194</v>
      </c>
      <c r="B47" s="18" t="s">
        <v>455</v>
      </c>
      <c r="C47" s="18" t="s">
        <v>456</v>
      </c>
      <c r="D47" s="94"/>
      <c r="E47" s="94" t="s">
        <v>40</v>
      </c>
      <c r="F47" s="37"/>
      <c r="G47" s="94" t="s">
        <v>404</v>
      </c>
      <c r="J47" s="61">
        <f t="shared" si="0"/>
        <v>4</v>
      </c>
      <c r="K47" s="29" t="s">
        <v>44</v>
      </c>
      <c r="L47" s="30" t="s">
        <v>457</v>
      </c>
      <c r="M47" s="31" t="s">
        <v>39</v>
      </c>
      <c r="N47" s="32" t="s">
        <v>40</v>
      </c>
    </row>
    <row r="48" spans="1:14" ht="72" x14ac:dyDescent="0.2">
      <c r="A48" s="27" t="s">
        <v>200</v>
      </c>
      <c r="B48" s="18" t="s">
        <v>458</v>
      </c>
      <c r="C48" s="18" t="s">
        <v>459</v>
      </c>
      <c r="D48" s="94"/>
      <c r="E48" s="94" t="s">
        <v>40</v>
      </c>
      <c r="F48" s="37"/>
      <c r="G48" s="94" t="s">
        <v>451</v>
      </c>
      <c r="J48" s="61">
        <f t="shared" si="0"/>
        <v>4</v>
      </c>
      <c r="K48" s="29" t="s">
        <v>44</v>
      </c>
      <c r="L48" s="30" t="s">
        <v>460</v>
      </c>
      <c r="M48" s="31" t="s">
        <v>39</v>
      </c>
      <c r="N48" s="32" t="s">
        <v>40</v>
      </c>
    </row>
    <row r="49" spans="1:14" ht="30" customHeight="1" x14ac:dyDescent="0.25">
      <c r="A49" s="192" t="s">
        <v>461</v>
      </c>
      <c r="B49" s="192"/>
      <c r="C49" s="192"/>
      <c r="D49" s="192"/>
      <c r="E49" s="192"/>
      <c r="F49" s="192"/>
      <c r="G49" s="192"/>
    </row>
    <row r="50" spans="1:14" ht="24" x14ac:dyDescent="0.2">
      <c r="A50" s="73"/>
      <c r="B50" s="72" t="s">
        <v>32</v>
      </c>
      <c r="C50" s="72" t="s">
        <v>33</v>
      </c>
      <c r="D50" s="71" t="s">
        <v>340</v>
      </c>
      <c r="E50" s="71" t="s">
        <v>341</v>
      </c>
      <c r="F50" s="71" t="s">
        <v>342</v>
      </c>
      <c r="G50" s="72" t="s">
        <v>34</v>
      </c>
    </row>
    <row r="51" spans="1:14" ht="60" x14ac:dyDescent="0.2">
      <c r="A51" s="26" t="s">
        <v>466</v>
      </c>
      <c r="B51" s="18" t="s">
        <v>462</v>
      </c>
      <c r="C51" s="18" t="s">
        <v>463</v>
      </c>
      <c r="D51" s="108"/>
      <c r="E51" s="108" t="s">
        <v>465</v>
      </c>
      <c r="F51" s="38"/>
      <c r="G51" s="193" t="s">
        <v>795</v>
      </c>
      <c r="J51" s="61">
        <f t="shared" si="0"/>
        <v>4</v>
      </c>
      <c r="K51" s="34" t="s">
        <v>44</v>
      </c>
      <c r="L51" s="90" t="s">
        <v>464</v>
      </c>
      <c r="M51" s="35" t="s">
        <v>39</v>
      </c>
      <c r="N51" s="36" t="s">
        <v>465</v>
      </c>
    </row>
    <row r="52" spans="1:14" ht="60" x14ac:dyDescent="0.2">
      <c r="A52" s="27" t="s">
        <v>470</v>
      </c>
      <c r="B52" s="18" t="s">
        <v>467</v>
      </c>
      <c r="C52" s="18" t="s">
        <v>468</v>
      </c>
      <c r="D52" s="94"/>
      <c r="E52" s="94" t="s">
        <v>40</v>
      </c>
      <c r="F52" s="37"/>
      <c r="G52" s="194"/>
      <c r="J52" s="61">
        <f t="shared" si="0"/>
        <v>4</v>
      </c>
      <c r="K52" s="29" t="s">
        <v>44</v>
      </c>
      <c r="L52" s="30" t="s">
        <v>469</v>
      </c>
      <c r="M52" s="31" t="s">
        <v>39</v>
      </c>
      <c r="N52" s="32" t="s">
        <v>40</v>
      </c>
    </row>
    <row r="53" spans="1:14" ht="60" x14ac:dyDescent="0.2">
      <c r="A53" s="17" t="s">
        <v>473</v>
      </c>
      <c r="B53" s="18" t="s">
        <v>471</v>
      </c>
      <c r="C53" s="18" t="s">
        <v>784</v>
      </c>
      <c r="D53" s="94"/>
      <c r="E53" s="94" t="s">
        <v>40</v>
      </c>
      <c r="F53" s="37"/>
      <c r="G53" s="194"/>
      <c r="J53" s="61">
        <f t="shared" si="0"/>
        <v>4</v>
      </c>
      <c r="K53" s="29" t="s">
        <v>44</v>
      </c>
      <c r="L53" s="30" t="s">
        <v>472</v>
      </c>
      <c r="M53" s="31" t="s">
        <v>39</v>
      </c>
      <c r="N53" s="32" t="s">
        <v>40</v>
      </c>
    </row>
    <row r="54" spans="1:14" ht="36" x14ac:dyDescent="0.2">
      <c r="A54" s="17" t="s">
        <v>476</v>
      </c>
      <c r="B54" s="18" t="s">
        <v>474</v>
      </c>
      <c r="C54" s="18" t="s">
        <v>475</v>
      </c>
      <c r="D54" s="94"/>
      <c r="E54" s="94" t="s">
        <v>40</v>
      </c>
      <c r="F54" s="37"/>
      <c r="G54" s="194"/>
      <c r="J54" s="61">
        <f t="shared" si="0"/>
        <v>4</v>
      </c>
      <c r="K54" s="29" t="s">
        <v>44</v>
      </c>
      <c r="L54" s="30" t="s">
        <v>472</v>
      </c>
      <c r="M54" s="31" t="s">
        <v>39</v>
      </c>
      <c r="N54" s="32" t="s">
        <v>40</v>
      </c>
    </row>
    <row r="55" spans="1:14" ht="48" x14ac:dyDescent="0.2">
      <c r="A55" s="17" t="s">
        <v>479</v>
      </c>
      <c r="B55" s="18" t="s">
        <v>477</v>
      </c>
      <c r="C55" s="18" t="s">
        <v>785</v>
      </c>
      <c r="D55" s="94"/>
      <c r="E55" s="94" t="s">
        <v>40</v>
      </c>
      <c r="F55" s="37"/>
      <c r="G55" s="194"/>
      <c r="J55" s="61">
        <f t="shared" si="0"/>
        <v>4</v>
      </c>
      <c r="K55" s="29" t="s">
        <v>44</v>
      </c>
      <c r="L55" s="30" t="s">
        <v>478</v>
      </c>
      <c r="M55" s="31" t="s">
        <v>39</v>
      </c>
      <c r="N55" s="32" t="s">
        <v>40</v>
      </c>
    </row>
    <row r="56" spans="1:14" ht="48" x14ac:dyDescent="0.2">
      <c r="A56" s="17" t="s">
        <v>759</v>
      </c>
      <c r="B56" s="18" t="s">
        <v>480</v>
      </c>
      <c r="C56" s="18" t="s">
        <v>481</v>
      </c>
      <c r="D56" s="94"/>
      <c r="E56" s="94" t="s">
        <v>40</v>
      </c>
      <c r="F56" s="37"/>
      <c r="G56" s="195"/>
      <c r="J56" s="61">
        <f t="shared" si="0"/>
        <v>4</v>
      </c>
      <c r="K56" s="29" t="s">
        <v>44</v>
      </c>
      <c r="L56" s="30" t="s">
        <v>482</v>
      </c>
      <c r="M56" s="31" t="s">
        <v>39</v>
      </c>
      <c r="N56" s="32" t="s">
        <v>40</v>
      </c>
    </row>
    <row r="57" spans="1:14" x14ac:dyDescent="0.2">
      <c r="A57" s="214"/>
      <c r="B57" s="214"/>
      <c r="C57" s="214"/>
      <c r="D57" s="214"/>
      <c r="E57" s="214"/>
      <c r="F57" s="214"/>
      <c r="G57" s="214"/>
    </row>
    <row r="58" spans="1:14" ht="15.75" x14ac:dyDescent="0.2">
      <c r="A58" s="208" t="s">
        <v>483</v>
      </c>
      <c r="B58" s="209"/>
      <c r="C58" s="209"/>
      <c r="D58" s="209"/>
      <c r="E58" s="209"/>
      <c r="F58" s="209"/>
      <c r="G58" s="210"/>
    </row>
    <row r="59" spans="1:14" ht="30" customHeight="1" x14ac:dyDescent="0.25">
      <c r="A59" s="192" t="s">
        <v>484</v>
      </c>
      <c r="B59" s="192"/>
      <c r="C59" s="192"/>
      <c r="D59" s="192"/>
      <c r="E59" s="192"/>
      <c r="F59" s="192"/>
      <c r="G59" s="192"/>
    </row>
    <row r="60" spans="1:14" ht="24" x14ac:dyDescent="0.2">
      <c r="A60" s="73"/>
      <c r="B60" s="72" t="s">
        <v>32</v>
      </c>
      <c r="C60" s="72" t="s">
        <v>33</v>
      </c>
      <c r="D60" s="71" t="s">
        <v>340</v>
      </c>
      <c r="E60" s="71" t="s">
        <v>341</v>
      </c>
      <c r="F60" s="71" t="s">
        <v>342</v>
      </c>
      <c r="G60" s="72" t="s">
        <v>34</v>
      </c>
    </row>
    <row r="61" spans="1:14" ht="84" x14ac:dyDescent="0.2">
      <c r="A61" s="27" t="s">
        <v>206</v>
      </c>
      <c r="B61" s="18" t="s">
        <v>485</v>
      </c>
      <c r="C61" s="18" t="s">
        <v>786</v>
      </c>
      <c r="D61" s="94"/>
      <c r="E61" s="94" t="s">
        <v>40</v>
      </c>
      <c r="F61" s="37"/>
      <c r="G61" s="205" t="s">
        <v>486</v>
      </c>
      <c r="J61" s="61">
        <f t="shared" si="0"/>
        <v>4</v>
      </c>
      <c r="K61" s="29" t="s">
        <v>787</v>
      </c>
      <c r="L61" s="30" t="s">
        <v>788</v>
      </c>
      <c r="M61" s="31" t="s">
        <v>39</v>
      </c>
      <c r="N61" s="32" t="s">
        <v>40</v>
      </c>
    </row>
    <row r="62" spans="1:14" ht="36" x14ac:dyDescent="0.2">
      <c r="A62" s="17" t="s">
        <v>211</v>
      </c>
      <c r="B62" s="18" t="s">
        <v>487</v>
      </c>
      <c r="C62" s="18" t="s">
        <v>488</v>
      </c>
      <c r="D62" s="94"/>
      <c r="E62" s="94" t="s">
        <v>40</v>
      </c>
      <c r="F62" s="37"/>
      <c r="G62" s="205"/>
      <c r="J62" s="61">
        <f t="shared" si="0"/>
        <v>4</v>
      </c>
      <c r="K62" s="29" t="s">
        <v>44</v>
      </c>
      <c r="L62" s="30" t="s">
        <v>489</v>
      </c>
      <c r="M62" s="31" t="s">
        <v>39</v>
      </c>
      <c r="N62" s="32" t="s">
        <v>40</v>
      </c>
    </row>
    <row r="63" spans="1:14" ht="36" x14ac:dyDescent="0.2">
      <c r="A63" s="17" t="s">
        <v>213</v>
      </c>
      <c r="B63" s="18" t="s">
        <v>490</v>
      </c>
      <c r="C63" s="18" t="s">
        <v>491</v>
      </c>
      <c r="D63" s="94"/>
      <c r="E63" s="94" t="s">
        <v>40</v>
      </c>
      <c r="F63" s="37"/>
      <c r="G63" s="205"/>
      <c r="J63" s="61">
        <f t="shared" si="0"/>
        <v>4</v>
      </c>
      <c r="K63" s="29" t="s">
        <v>267</v>
      </c>
      <c r="L63" s="30" t="s">
        <v>268</v>
      </c>
      <c r="M63" s="31" t="s">
        <v>39</v>
      </c>
      <c r="N63" s="32" t="s">
        <v>40</v>
      </c>
    </row>
    <row r="64" spans="1:14" ht="30" customHeight="1" x14ac:dyDescent="0.25">
      <c r="A64" s="192" t="s">
        <v>309</v>
      </c>
      <c r="B64" s="192"/>
      <c r="C64" s="192"/>
      <c r="D64" s="192"/>
      <c r="E64" s="192"/>
      <c r="F64" s="192"/>
      <c r="G64" s="192"/>
    </row>
    <row r="65" spans="1:14" ht="24" x14ac:dyDescent="0.2">
      <c r="A65" s="73"/>
      <c r="B65" s="72" t="s">
        <v>32</v>
      </c>
      <c r="C65" s="72" t="s">
        <v>33</v>
      </c>
      <c r="D65" s="71" t="s">
        <v>340</v>
      </c>
      <c r="E65" s="71" t="s">
        <v>341</v>
      </c>
      <c r="F65" s="71" t="s">
        <v>342</v>
      </c>
      <c r="G65" s="72" t="s">
        <v>34</v>
      </c>
    </row>
    <row r="66" spans="1:14" ht="48" x14ac:dyDescent="0.2">
      <c r="A66" s="196" t="s">
        <v>232</v>
      </c>
      <c r="B66" s="199" t="s">
        <v>492</v>
      </c>
      <c r="C66" s="28" t="s">
        <v>493</v>
      </c>
      <c r="D66" s="193"/>
      <c r="E66" s="193" t="s">
        <v>40</v>
      </c>
      <c r="F66" s="202"/>
      <c r="G66" s="205" t="s">
        <v>498</v>
      </c>
      <c r="J66" s="61">
        <f t="shared" ref="J66:J87" si="1">_xlfn.SWITCH(E66,K66,1,L66,2,M66,3,N66,4)</f>
        <v>4</v>
      </c>
      <c r="K66" s="29" t="s">
        <v>495</v>
      </c>
      <c r="L66" s="30" t="s">
        <v>496</v>
      </c>
      <c r="M66" s="31" t="s">
        <v>497</v>
      </c>
      <c r="N66" s="32" t="s">
        <v>40</v>
      </c>
    </row>
    <row r="67" spans="1:14" ht="36" x14ac:dyDescent="0.2">
      <c r="A67" s="197"/>
      <c r="B67" s="200"/>
      <c r="C67" s="68" t="s">
        <v>738</v>
      </c>
      <c r="D67" s="194"/>
      <c r="E67" s="194"/>
      <c r="F67" s="203"/>
      <c r="G67" s="205"/>
      <c r="K67" s="61"/>
      <c r="L67" s="61"/>
      <c r="M67" s="61"/>
      <c r="N67" s="61"/>
    </row>
    <row r="68" spans="1:14" ht="24" x14ac:dyDescent="0.2">
      <c r="A68" s="197"/>
      <c r="B68" s="200"/>
      <c r="C68" s="68" t="s">
        <v>739</v>
      </c>
      <c r="D68" s="194"/>
      <c r="E68" s="194"/>
      <c r="F68" s="203"/>
      <c r="G68" s="205"/>
      <c r="K68" s="61"/>
      <c r="L68" s="61"/>
      <c r="M68" s="61"/>
      <c r="N68" s="61"/>
    </row>
    <row r="69" spans="1:14" ht="36" x14ac:dyDescent="0.2">
      <c r="A69" s="197"/>
      <c r="B69" s="200"/>
      <c r="C69" s="68" t="s">
        <v>740</v>
      </c>
      <c r="D69" s="194"/>
      <c r="E69" s="194"/>
      <c r="F69" s="203"/>
      <c r="G69" s="205"/>
      <c r="K69" s="61"/>
      <c r="L69" s="61"/>
      <c r="M69" s="61"/>
      <c r="N69" s="61"/>
    </row>
    <row r="70" spans="1:14" ht="36" x14ac:dyDescent="0.2">
      <c r="A70" s="197"/>
      <c r="B70" s="200"/>
      <c r="C70" s="68" t="s">
        <v>741</v>
      </c>
      <c r="D70" s="194"/>
      <c r="E70" s="194"/>
      <c r="F70" s="203"/>
      <c r="G70" s="205"/>
      <c r="K70" s="61"/>
      <c r="L70" s="61"/>
      <c r="M70" s="61"/>
      <c r="N70" s="61"/>
    </row>
    <row r="71" spans="1:14" ht="24" x14ac:dyDescent="0.2">
      <c r="A71" s="198"/>
      <c r="B71" s="201"/>
      <c r="C71" s="89" t="s">
        <v>760</v>
      </c>
      <c r="D71" s="195"/>
      <c r="E71" s="195"/>
      <c r="F71" s="204"/>
      <c r="G71" s="205"/>
      <c r="K71" s="61"/>
      <c r="L71" s="61"/>
      <c r="M71" s="61"/>
      <c r="N71" s="61"/>
    </row>
    <row r="72" spans="1:14" ht="48" x14ac:dyDescent="0.2">
      <c r="A72" s="17" t="s">
        <v>238</v>
      </c>
      <c r="B72" s="18" t="s">
        <v>499</v>
      </c>
      <c r="C72" s="18" t="s">
        <v>500</v>
      </c>
      <c r="D72" s="94"/>
      <c r="E72" s="94" t="s">
        <v>40</v>
      </c>
      <c r="F72" s="37"/>
      <c r="G72" s="205"/>
      <c r="J72" s="61">
        <f t="shared" si="1"/>
        <v>4</v>
      </c>
      <c r="K72" s="29" t="s">
        <v>44</v>
      </c>
      <c r="L72" s="30" t="s">
        <v>472</v>
      </c>
      <c r="M72" s="31" t="s">
        <v>39</v>
      </c>
      <c r="N72" s="32" t="s">
        <v>40</v>
      </c>
    </row>
    <row r="73" spans="1:14" ht="30" customHeight="1" x14ac:dyDescent="0.25">
      <c r="A73" s="192" t="s">
        <v>501</v>
      </c>
      <c r="B73" s="192"/>
      <c r="C73" s="192"/>
      <c r="D73" s="192"/>
      <c r="E73" s="192"/>
      <c r="F73" s="192"/>
      <c r="G73" s="192"/>
    </row>
    <row r="74" spans="1:14" ht="24" x14ac:dyDescent="0.2">
      <c r="A74" s="73"/>
      <c r="B74" s="72" t="s">
        <v>32</v>
      </c>
      <c r="C74" s="72" t="s">
        <v>33</v>
      </c>
      <c r="D74" s="71" t="s">
        <v>340</v>
      </c>
      <c r="E74" s="71" t="s">
        <v>341</v>
      </c>
      <c r="F74" s="71" t="s">
        <v>342</v>
      </c>
      <c r="G74" s="72" t="s">
        <v>34</v>
      </c>
    </row>
    <row r="75" spans="1:14" ht="72" x14ac:dyDescent="0.2">
      <c r="A75" s="27" t="s">
        <v>253</v>
      </c>
      <c r="B75" s="18" t="s">
        <v>333</v>
      </c>
      <c r="C75" s="18" t="s">
        <v>502</v>
      </c>
      <c r="D75" s="94"/>
      <c r="E75" s="94" t="s">
        <v>40</v>
      </c>
      <c r="F75" s="37"/>
      <c r="G75" s="94" t="s">
        <v>504</v>
      </c>
      <c r="J75" s="61">
        <f t="shared" si="1"/>
        <v>4</v>
      </c>
      <c r="K75" s="29" t="s">
        <v>761</v>
      </c>
      <c r="L75" s="30" t="s">
        <v>503</v>
      </c>
      <c r="M75" s="31" t="s">
        <v>39</v>
      </c>
      <c r="N75" s="32" t="s">
        <v>40</v>
      </c>
    </row>
    <row r="76" spans="1:14" ht="60" x14ac:dyDescent="0.2">
      <c r="A76" s="27" t="s">
        <v>259</v>
      </c>
      <c r="B76" s="18" t="s">
        <v>505</v>
      </c>
      <c r="C76" s="18" t="s">
        <v>506</v>
      </c>
      <c r="D76" s="94"/>
      <c r="E76" s="94" t="s">
        <v>40</v>
      </c>
      <c r="F76" s="37"/>
      <c r="G76" s="94" t="s">
        <v>509</v>
      </c>
      <c r="J76" s="61">
        <f t="shared" si="1"/>
        <v>4</v>
      </c>
      <c r="K76" s="29" t="s">
        <v>507</v>
      </c>
      <c r="L76" s="30" t="s">
        <v>508</v>
      </c>
      <c r="M76" s="31" t="s">
        <v>39</v>
      </c>
      <c r="N76" s="32" t="s">
        <v>40</v>
      </c>
    </row>
    <row r="78" spans="1:14" ht="18" x14ac:dyDescent="0.2">
      <c r="A78" s="207" t="s">
        <v>510</v>
      </c>
      <c r="B78" s="207"/>
      <c r="C78" s="207"/>
      <c r="D78" s="207"/>
      <c r="E78" s="207"/>
      <c r="F78" s="207"/>
      <c r="G78" s="207"/>
    </row>
    <row r="79" spans="1:14" ht="30" customHeight="1" x14ac:dyDescent="0.25">
      <c r="A79" s="212" t="s">
        <v>511</v>
      </c>
      <c r="B79" s="212"/>
      <c r="C79" s="212"/>
      <c r="D79" s="212"/>
      <c r="E79" s="212"/>
      <c r="F79" s="212"/>
      <c r="G79" s="212"/>
    </row>
    <row r="80" spans="1:14" ht="24" x14ac:dyDescent="0.2">
      <c r="A80" s="73"/>
      <c r="B80" s="72" t="s">
        <v>32</v>
      </c>
      <c r="C80" s="72" t="s">
        <v>33</v>
      </c>
      <c r="D80" s="71" t="s">
        <v>340</v>
      </c>
      <c r="E80" s="71" t="s">
        <v>341</v>
      </c>
      <c r="F80" s="71" t="s">
        <v>342</v>
      </c>
      <c r="G80" s="72" t="s">
        <v>34</v>
      </c>
    </row>
    <row r="81" spans="1:14" ht="72" x14ac:dyDescent="0.2">
      <c r="A81" s="17" t="s">
        <v>85</v>
      </c>
      <c r="B81" s="18" t="s">
        <v>512</v>
      </c>
      <c r="C81" s="18" t="s">
        <v>513</v>
      </c>
      <c r="D81" s="94"/>
      <c r="E81" s="94" t="s">
        <v>40</v>
      </c>
      <c r="F81" s="37"/>
      <c r="G81" s="92" t="s">
        <v>532</v>
      </c>
      <c r="J81" s="61">
        <f t="shared" si="1"/>
        <v>4</v>
      </c>
      <c r="K81" s="29" t="s">
        <v>514</v>
      </c>
      <c r="L81" s="30" t="s">
        <v>515</v>
      </c>
      <c r="M81" s="31" t="s">
        <v>516</v>
      </c>
      <c r="N81" s="32" t="s">
        <v>40</v>
      </c>
    </row>
    <row r="82" spans="1:14" ht="72" x14ac:dyDescent="0.2">
      <c r="A82" s="17" t="s">
        <v>90</v>
      </c>
      <c r="B82" s="18" t="s">
        <v>517</v>
      </c>
      <c r="C82" s="18" t="s">
        <v>789</v>
      </c>
      <c r="D82" s="94"/>
      <c r="E82" s="94" t="s">
        <v>40</v>
      </c>
      <c r="F82" s="37"/>
      <c r="G82" s="92"/>
      <c r="J82" s="61">
        <f t="shared" si="1"/>
        <v>4</v>
      </c>
      <c r="K82" s="29" t="s">
        <v>44</v>
      </c>
      <c r="L82" s="30" t="s">
        <v>518</v>
      </c>
      <c r="M82" s="31" t="s">
        <v>251</v>
      </c>
      <c r="N82" s="32" t="s">
        <v>40</v>
      </c>
    </row>
    <row r="83" spans="1:14" ht="48" x14ac:dyDescent="0.2">
      <c r="A83" s="17" t="s">
        <v>96</v>
      </c>
      <c r="B83" s="18" t="s">
        <v>519</v>
      </c>
      <c r="C83" s="18" t="s">
        <v>520</v>
      </c>
      <c r="D83" s="94"/>
      <c r="E83" s="94" t="s">
        <v>40</v>
      </c>
      <c r="F83" s="37"/>
      <c r="G83" s="92"/>
      <c r="J83" s="61">
        <f t="shared" si="1"/>
        <v>4</v>
      </c>
      <c r="K83" s="29" t="s">
        <v>790</v>
      </c>
      <c r="L83" s="30" t="s">
        <v>518</v>
      </c>
      <c r="M83" s="31" t="s">
        <v>251</v>
      </c>
      <c r="N83" s="32" t="s">
        <v>40</v>
      </c>
    </row>
    <row r="84" spans="1:14" ht="36" x14ac:dyDescent="0.2">
      <c r="A84" s="17" t="s">
        <v>101</v>
      </c>
      <c r="B84" s="18" t="s">
        <v>521</v>
      </c>
      <c r="C84" s="18" t="s">
        <v>522</v>
      </c>
      <c r="D84" s="94"/>
      <c r="E84" s="94" t="s">
        <v>40</v>
      </c>
      <c r="F84" s="37"/>
      <c r="G84" s="92"/>
      <c r="J84" s="61">
        <f t="shared" si="1"/>
        <v>4</v>
      </c>
      <c r="K84" s="29" t="s">
        <v>523</v>
      </c>
      <c r="L84" s="30" t="s">
        <v>524</v>
      </c>
      <c r="M84" s="31" t="s">
        <v>525</v>
      </c>
      <c r="N84" s="32" t="s">
        <v>40</v>
      </c>
    </row>
    <row r="85" spans="1:14" ht="84" x14ac:dyDescent="0.2">
      <c r="A85" s="17" t="s">
        <v>105</v>
      </c>
      <c r="B85" s="18" t="s">
        <v>526</v>
      </c>
      <c r="C85" s="18" t="s">
        <v>791</v>
      </c>
      <c r="D85" s="94"/>
      <c r="E85" s="94" t="s">
        <v>40</v>
      </c>
      <c r="F85" s="37"/>
      <c r="G85" s="92"/>
      <c r="J85" s="61">
        <f t="shared" si="1"/>
        <v>4</v>
      </c>
      <c r="K85" s="29" t="s">
        <v>44</v>
      </c>
      <c r="L85" s="30" t="s">
        <v>518</v>
      </c>
      <c r="M85" s="31" t="s">
        <v>251</v>
      </c>
      <c r="N85" s="32" t="s">
        <v>40</v>
      </c>
    </row>
    <row r="86" spans="1:14" ht="36" x14ac:dyDescent="0.2">
      <c r="A86" s="17" t="s">
        <v>111</v>
      </c>
      <c r="B86" s="18" t="s">
        <v>527</v>
      </c>
      <c r="C86" s="18" t="s">
        <v>528</v>
      </c>
      <c r="D86" s="94"/>
      <c r="E86" s="94" t="s">
        <v>40</v>
      </c>
      <c r="F86" s="37"/>
      <c r="G86" s="92"/>
      <c r="J86" s="61">
        <f t="shared" si="1"/>
        <v>4</v>
      </c>
      <c r="K86" s="29" t="s">
        <v>44</v>
      </c>
      <c r="L86" s="30" t="s">
        <v>445</v>
      </c>
      <c r="M86" s="31" t="s">
        <v>251</v>
      </c>
      <c r="N86" s="32" t="s">
        <v>40</v>
      </c>
    </row>
    <row r="87" spans="1:14" ht="48" x14ac:dyDescent="0.2">
      <c r="A87" s="17" t="s">
        <v>529</v>
      </c>
      <c r="B87" s="18" t="s">
        <v>530</v>
      </c>
      <c r="C87" s="18" t="s">
        <v>531</v>
      </c>
      <c r="D87" s="94"/>
      <c r="E87" s="94" t="s">
        <v>40</v>
      </c>
      <c r="F87" s="37"/>
      <c r="G87" s="92"/>
      <c r="J87" s="61">
        <f t="shared" si="1"/>
        <v>4</v>
      </c>
      <c r="K87" s="29" t="s">
        <v>44</v>
      </c>
      <c r="L87" s="30" t="s">
        <v>445</v>
      </c>
      <c r="M87" s="31" t="s">
        <v>251</v>
      </c>
      <c r="N87" s="32" t="s">
        <v>40</v>
      </c>
    </row>
    <row r="88" spans="1:14" ht="30" customHeight="1" x14ac:dyDescent="0.25">
      <c r="A88" s="212" t="s">
        <v>796</v>
      </c>
      <c r="B88" s="212"/>
      <c r="C88" s="212"/>
      <c r="D88" s="212"/>
      <c r="E88" s="212"/>
      <c r="F88" s="212"/>
      <c r="G88" s="212"/>
    </row>
    <row r="89" spans="1:14" ht="24" x14ac:dyDescent="0.2">
      <c r="A89" s="73"/>
      <c r="B89" s="72" t="s">
        <v>32</v>
      </c>
      <c r="C89" s="72" t="s">
        <v>33</v>
      </c>
      <c r="D89" s="71" t="s">
        <v>340</v>
      </c>
      <c r="E89" s="71" t="s">
        <v>341</v>
      </c>
      <c r="F89" s="71" t="s">
        <v>342</v>
      </c>
      <c r="G89" s="72" t="s">
        <v>34</v>
      </c>
    </row>
    <row r="90" spans="1:14" ht="72" x14ac:dyDescent="0.2">
      <c r="A90" s="17" t="s">
        <v>115</v>
      </c>
      <c r="B90" s="18" t="s">
        <v>512</v>
      </c>
      <c r="C90" s="18" t="s">
        <v>513</v>
      </c>
      <c r="D90" s="94"/>
      <c r="E90" s="94" t="s">
        <v>40</v>
      </c>
      <c r="F90" s="37"/>
      <c r="G90" s="92" t="s">
        <v>532</v>
      </c>
      <c r="J90" s="61">
        <f t="shared" ref="J90:J96" si="2">_xlfn.SWITCH(E90,K90,1,L90,2,M90,3,N90,4)</f>
        <v>4</v>
      </c>
      <c r="K90" s="29" t="s">
        <v>514</v>
      </c>
      <c r="L90" s="30" t="s">
        <v>515</v>
      </c>
      <c r="M90" s="31" t="s">
        <v>516</v>
      </c>
      <c r="N90" s="32" t="s">
        <v>40</v>
      </c>
    </row>
    <row r="91" spans="1:14" ht="72" x14ac:dyDescent="0.2">
      <c r="A91" s="17" t="s">
        <v>121</v>
      </c>
      <c r="B91" s="18" t="s">
        <v>517</v>
      </c>
      <c r="C91" s="18" t="s">
        <v>789</v>
      </c>
      <c r="D91" s="94"/>
      <c r="E91" s="94" t="s">
        <v>40</v>
      </c>
      <c r="F91" s="37"/>
      <c r="G91" s="92"/>
      <c r="J91" s="61">
        <f t="shared" si="2"/>
        <v>4</v>
      </c>
      <c r="K91" s="29" t="s">
        <v>44</v>
      </c>
      <c r="L91" s="30" t="s">
        <v>518</v>
      </c>
      <c r="M91" s="31" t="s">
        <v>251</v>
      </c>
      <c r="N91" s="32" t="s">
        <v>40</v>
      </c>
    </row>
    <row r="92" spans="1:14" ht="48" x14ac:dyDescent="0.2">
      <c r="A92" s="17" t="s">
        <v>127</v>
      </c>
      <c r="B92" s="18" t="s">
        <v>519</v>
      </c>
      <c r="C92" s="18" t="s">
        <v>520</v>
      </c>
      <c r="D92" s="94"/>
      <c r="E92" s="94" t="s">
        <v>40</v>
      </c>
      <c r="F92" s="37"/>
      <c r="G92" s="92"/>
      <c r="J92" s="61">
        <f t="shared" si="2"/>
        <v>4</v>
      </c>
      <c r="K92" s="29" t="s">
        <v>790</v>
      </c>
      <c r="L92" s="30" t="s">
        <v>518</v>
      </c>
      <c r="M92" s="31" t="s">
        <v>251</v>
      </c>
      <c r="N92" s="32" t="s">
        <v>40</v>
      </c>
    </row>
    <row r="93" spans="1:14" ht="36" x14ac:dyDescent="0.2">
      <c r="A93" s="17" t="s">
        <v>131</v>
      </c>
      <c r="B93" s="18" t="s">
        <v>521</v>
      </c>
      <c r="C93" s="18" t="s">
        <v>522</v>
      </c>
      <c r="D93" s="94"/>
      <c r="E93" s="94" t="s">
        <v>40</v>
      </c>
      <c r="F93" s="37"/>
      <c r="G93" s="92"/>
      <c r="J93" s="61">
        <f t="shared" si="2"/>
        <v>4</v>
      </c>
      <c r="K93" s="29" t="s">
        <v>523</v>
      </c>
      <c r="L93" s="30" t="s">
        <v>524</v>
      </c>
      <c r="M93" s="31" t="s">
        <v>525</v>
      </c>
      <c r="N93" s="32" t="s">
        <v>40</v>
      </c>
    </row>
    <row r="94" spans="1:14" ht="84" x14ac:dyDescent="0.2">
      <c r="A94" s="17" t="s">
        <v>134</v>
      </c>
      <c r="B94" s="18" t="s">
        <v>526</v>
      </c>
      <c r="C94" s="18" t="s">
        <v>791</v>
      </c>
      <c r="D94" s="94"/>
      <c r="E94" s="94" t="s">
        <v>40</v>
      </c>
      <c r="F94" s="37"/>
      <c r="G94" s="92"/>
      <c r="J94" s="61">
        <f t="shared" si="2"/>
        <v>4</v>
      </c>
      <c r="K94" s="29" t="s">
        <v>44</v>
      </c>
      <c r="L94" s="30" t="s">
        <v>518</v>
      </c>
      <c r="M94" s="31" t="s">
        <v>251</v>
      </c>
      <c r="N94" s="32" t="s">
        <v>40</v>
      </c>
    </row>
    <row r="95" spans="1:14" ht="36" x14ac:dyDescent="0.2">
      <c r="A95" s="17" t="s">
        <v>141</v>
      </c>
      <c r="B95" s="18" t="s">
        <v>527</v>
      </c>
      <c r="C95" s="18" t="s">
        <v>528</v>
      </c>
      <c r="D95" s="94"/>
      <c r="E95" s="94" t="s">
        <v>40</v>
      </c>
      <c r="F95" s="37"/>
      <c r="G95" s="92"/>
      <c r="J95" s="61">
        <f t="shared" si="2"/>
        <v>4</v>
      </c>
      <c r="K95" s="29" t="s">
        <v>44</v>
      </c>
      <c r="L95" s="30" t="s">
        <v>445</v>
      </c>
      <c r="M95" s="31" t="s">
        <v>251</v>
      </c>
      <c r="N95" s="32" t="s">
        <v>40</v>
      </c>
    </row>
    <row r="96" spans="1:14" ht="48" x14ac:dyDescent="0.2">
      <c r="A96" s="17" t="s">
        <v>146</v>
      </c>
      <c r="B96" s="18" t="s">
        <v>530</v>
      </c>
      <c r="C96" s="18" t="s">
        <v>531</v>
      </c>
      <c r="D96" s="94"/>
      <c r="E96" s="94" t="s">
        <v>40</v>
      </c>
      <c r="F96" s="37"/>
      <c r="G96" s="92"/>
      <c r="J96" s="61">
        <f t="shared" si="2"/>
        <v>4</v>
      </c>
      <c r="K96" s="29" t="s">
        <v>44</v>
      </c>
      <c r="L96" s="30" t="s">
        <v>445</v>
      </c>
      <c r="M96" s="31" t="s">
        <v>251</v>
      </c>
      <c r="N96" s="32" t="s">
        <v>40</v>
      </c>
    </row>
    <row r="97" spans="1:14" ht="30" customHeight="1" x14ac:dyDescent="0.25">
      <c r="A97" s="212" t="s">
        <v>797</v>
      </c>
      <c r="B97" s="212"/>
      <c r="C97" s="212"/>
      <c r="D97" s="212"/>
      <c r="E97" s="212"/>
      <c r="F97" s="212"/>
      <c r="G97" s="212"/>
    </row>
    <row r="98" spans="1:14" ht="24" x14ac:dyDescent="0.2">
      <c r="A98" s="73"/>
      <c r="B98" s="72" t="s">
        <v>32</v>
      </c>
      <c r="C98" s="72" t="s">
        <v>33</v>
      </c>
      <c r="D98" s="71" t="s">
        <v>340</v>
      </c>
      <c r="E98" s="71" t="s">
        <v>341</v>
      </c>
      <c r="F98" s="71" t="s">
        <v>342</v>
      </c>
      <c r="G98" s="72" t="s">
        <v>34</v>
      </c>
    </row>
    <row r="99" spans="1:14" ht="72" x14ac:dyDescent="0.2">
      <c r="A99" s="17" t="s">
        <v>413</v>
      </c>
      <c r="B99" s="18" t="s">
        <v>512</v>
      </c>
      <c r="C99" s="18" t="s">
        <v>513</v>
      </c>
      <c r="D99" s="94"/>
      <c r="E99" s="94" t="s">
        <v>40</v>
      </c>
      <c r="F99" s="37"/>
      <c r="G99" s="92" t="s">
        <v>532</v>
      </c>
      <c r="J99" s="61">
        <f t="shared" ref="J99:J105" si="3">_xlfn.SWITCH(E99,K99,1,L99,2,M99,3,N99,4)</f>
        <v>4</v>
      </c>
      <c r="K99" s="29" t="s">
        <v>514</v>
      </c>
      <c r="L99" s="30" t="s">
        <v>515</v>
      </c>
      <c r="M99" s="31" t="s">
        <v>516</v>
      </c>
      <c r="N99" s="32" t="s">
        <v>40</v>
      </c>
    </row>
    <row r="100" spans="1:14" ht="72" x14ac:dyDescent="0.2">
      <c r="A100" s="17" t="s">
        <v>417</v>
      </c>
      <c r="B100" s="18" t="s">
        <v>517</v>
      </c>
      <c r="C100" s="18" t="s">
        <v>789</v>
      </c>
      <c r="D100" s="94"/>
      <c r="E100" s="94" t="s">
        <v>40</v>
      </c>
      <c r="F100" s="37"/>
      <c r="G100" s="92"/>
      <c r="J100" s="61">
        <f t="shared" si="3"/>
        <v>4</v>
      </c>
      <c r="K100" s="29" t="s">
        <v>44</v>
      </c>
      <c r="L100" s="30" t="s">
        <v>518</v>
      </c>
      <c r="M100" s="31" t="s">
        <v>251</v>
      </c>
      <c r="N100" s="32" t="s">
        <v>40</v>
      </c>
    </row>
    <row r="101" spans="1:14" ht="48" x14ac:dyDescent="0.2">
      <c r="A101" s="17" t="s">
        <v>798</v>
      </c>
      <c r="B101" s="18" t="s">
        <v>519</v>
      </c>
      <c r="C101" s="18" t="s">
        <v>520</v>
      </c>
      <c r="D101" s="94"/>
      <c r="E101" s="94" t="s">
        <v>40</v>
      </c>
      <c r="F101" s="37"/>
      <c r="G101" s="92"/>
      <c r="J101" s="61">
        <f t="shared" si="3"/>
        <v>4</v>
      </c>
      <c r="K101" s="29" t="s">
        <v>790</v>
      </c>
      <c r="L101" s="30" t="s">
        <v>518</v>
      </c>
      <c r="M101" s="31" t="s">
        <v>251</v>
      </c>
      <c r="N101" s="32" t="s">
        <v>40</v>
      </c>
    </row>
    <row r="102" spans="1:14" ht="36" x14ac:dyDescent="0.2">
      <c r="A102" s="17" t="s">
        <v>799</v>
      </c>
      <c r="B102" s="18" t="s">
        <v>521</v>
      </c>
      <c r="C102" s="18" t="s">
        <v>522</v>
      </c>
      <c r="D102" s="94"/>
      <c r="E102" s="94" t="s">
        <v>40</v>
      </c>
      <c r="F102" s="37"/>
      <c r="G102" s="92"/>
      <c r="J102" s="61">
        <f t="shared" si="3"/>
        <v>4</v>
      </c>
      <c r="K102" s="29" t="s">
        <v>523</v>
      </c>
      <c r="L102" s="30" t="s">
        <v>524</v>
      </c>
      <c r="M102" s="31" t="s">
        <v>525</v>
      </c>
      <c r="N102" s="32" t="s">
        <v>40</v>
      </c>
    </row>
    <row r="103" spans="1:14" ht="84" x14ac:dyDescent="0.2">
      <c r="A103" s="17" t="s">
        <v>800</v>
      </c>
      <c r="B103" s="18" t="s">
        <v>526</v>
      </c>
      <c r="C103" s="18" t="s">
        <v>791</v>
      </c>
      <c r="D103" s="94"/>
      <c r="E103" s="94" t="s">
        <v>40</v>
      </c>
      <c r="F103" s="37"/>
      <c r="G103" s="92"/>
      <c r="J103" s="61">
        <f t="shared" si="3"/>
        <v>4</v>
      </c>
      <c r="K103" s="29" t="s">
        <v>44</v>
      </c>
      <c r="L103" s="30" t="s">
        <v>518</v>
      </c>
      <c r="M103" s="31" t="s">
        <v>251</v>
      </c>
      <c r="N103" s="32" t="s">
        <v>40</v>
      </c>
    </row>
    <row r="104" spans="1:14" ht="36" x14ac:dyDescent="0.2">
      <c r="A104" s="17" t="s">
        <v>801</v>
      </c>
      <c r="B104" s="18" t="s">
        <v>527</v>
      </c>
      <c r="C104" s="18" t="s">
        <v>528</v>
      </c>
      <c r="D104" s="94"/>
      <c r="E104" s="94" t="s">
        <v>40</v>
      </c>
      <c r="F104" s="37"/>
      <c r="G104" s="92"/>
      <c r="J104" s="61">
        <f t="shared" si="3"/>
        <v>4</v>
      </c>
      <c r="K104" s="29" t="s">
        <v>44</v>
      </c>
      <c r="L104" s="30" t="s">
        <v>445</v>
      </c>
      <c r="M104" s="31" t="s">
        <v>251</v>
      </c>
      <c r="N104" s="32" t="s">
        <v>40</v>
      </c>
    </row>
    <row r="105" spans="1:14" ht="48" x14ac:dyDescent="0.2">
      <c r="A105" s="17" t="s">
        <v>802</v>
      </c>
      <c r="B105" s="18" t="s">
        <v>530</v>
      </c>
      <c r="C105" s="18" t="s">
        <v>531</v>
      </c>
      <c r="D105" s="94"/>
      <c r="E105" s="94" t="s">
        <v>40</v>
      </c>
      <c r="F105" s="37"/>
      <c r="G105" s="92"/>
      <c r="J105" s="61">
        <f t="shared" si="3"/>
        <v>4</v>
      </c>
      <c r="K105" s="29" t="s">
        <v>44</v>
      </c>
      <c r="L105" s="30" t="s">
        <v>445</v>
      </c>
      <c r="M105" s="31" t="s">
        <v>251</v>
      </c>
      <c r="N105" s="32" t="s">
        <v>40</v>
      </c>
    </row>
  </sheetData>
  <sheetProtection algorithmName="SHA-512" hashValue="Qcu3Cgc8ha3a7ScpD2P02vpE3cx2UfCOLN0U5XsTUxuOydvIaypqv1yPjkDAM7U7PsLtlYyQVyDO/ea+w3d9qA==" saltValue="y/sRKDOjD4gwSGzmc/rviQ==" spinCount="100000" sheet="1" objects="1" scenarios="1"/>
  <mergeCells count="39">
    <mergeCell ref="A88:G88"/>
    <mergeCell ref="A97:G97"/>
    <mergeCell ref="A22:G22"/>
    <mergeCell ref="A1:G1"/>
    <mergeCell ref="A2:G2"/>
    <mergeCell ref="A3:G3"/>
    <mergeCell ref="A4:G4"/>
    <mergeCell ref="G6:G9"/>
    <mergeCell ref="A10:G10"/>
    <mergeCell ref="G12:G15"/>
    <mergeCell ref="A16:G16"/>
    <mergeCell ref="A17:G17"/>
    <mergeCell ref="A18:G18"/>
    <mergeCell ref="G20:G21"/>
    <mergeCell ref="A58:G58"/>
    <mergeCell ref="G24:G25"/>
    <mergeCell ref="A26:G26"/>
    <mergeCell ref="G28:G29"/>
    <mergeCell ref="A30:G30"/>
    <mergeCell ref="A31:G31"/>
    <mergeCell ref="A32:G32"/>
    <mergeCell ref="A37:G37"/>
    <mergeCell ref="G39:G42"/>
    <mergeCell ref="A43:G43"/>
    <mergeCell ref="A49:G49"/>
    <mergeCell ref="A57:G57"/>
    <mergeCell ref="G51:G56"/>
    <mergeCell ref="F66:F71"/>
    <mergeCell ref="A73:G73"/>
    <mergeCell ref="A78:G78"/>
    <mergeCell ref="A79:G79"/>
    <mergeCell ref="A59:G59"/>
    <mergeCell ref="G61:G63"/>
    <mergeCell ref="A64:G64"/>
    <mergeCell ref="G66:G72"/>
    <mergeCell ref="A66:A71"/>
    <mergeCell ref="B66:B71"/>
    <mergeCell ref="D66:D71"/>
    <mergeCell ref="E66:E71"/>
  </mergeCells>
  <conditionalFormatting sqref="F6:F9 F12:F15 F20:F21 F24:F25 F28:F29 F34:F36 F39:F42 F45:F48 F51:F56 F61:F63 F66 F72 F75:F76 F81:F87">
    <cfRule type="expression" dxfId="26" priority="7">
      <formula>$J6=3</formula>
    </cfRule>
    <cfRule type="expression" dxfId="25" priority="8">
      <formula>$J6=2</formula>
    </cfRule>
    <cfRule type="expression" dxfId="24" priority="9">
      <formula>$J6=1</formula>
    </cfRule>
  </conditionalFormatting>
  <conditionalFormatting sqref="F90:F96">
    <cfRule type="expression" dxfId="23" priority="4">
      <formula>$J90=3</formula>
    </cfRule>
    <cfRule type="expression" dxfId="22" priority="5">
      <formula>$J90=2</formula>
    </cfRule>
    <cfRule type="expression" dxfId="21" priority="6">
      <formula>$J90=1</formula>
    </cfRule>
  </conditionalFormatting>
  <conditionalFormatting sqref="F99:F105">
    <cfRule type="expression" dxfId="20" priority="1">
      <formula>$J99=3</formula>
    </cfRule>
    <cfRule type="expression" dxfId="19" priority="2">
      <formula>$J99=2</formula>
    </cfRule>
    <cfRule type="expression" dxfId="18" priority="3">
      <formula>$J99=1</formula>
    </cfRule>
  </conditionalFormatting>
  <dataValidations count="45">
    <dataValidation type="list" allowBlank="1" showInputMessage="1" showErrorMessage="1" sqref="E87 E96 E105" xr:uid="{D29235A3-8D8D-49B4-B5E8-04BB6AE89342}">
      <formula1>$K$87:$N$87</formula1>
    </dataValidation>
    <dataValidation type="list" allowBlank="1" showInputMessage="1" showErrorMessage="1" sqref="E86 E95 E104" xr:uid="{D1BB409A-4168-408F-B0BC-45A0AC231B84}">
      <formula1>$K$86:$N$86</formula1>
    </dataValidation>
    <dataValidation type="list" allowBlank="1" showInputMessage="1" showErrorMessage="1" sqref="E85 E94 E103" xr:uid="{67D9F5FA-9C9B-4BAF-A3D5-24DDA209B529}">
      <formula1>$K$85:$N$85</formula1>
    </dataValidation>
    <dataValidation type="list" allowBlank="1" showInputMessage="1" showErrorMessage="1" sqref="E84 E93 E102" xr:uid="{2E2DB68B-3A79-41F9-8BB3-D96CA97D17DD}">
      <formula1>$K$84:$N$84</formula1>
    </dataValidation>
    <dataValidation type="list" allowBlank="1" showInputMessage="1" showErrorMessage="1" sqref="E83 E92 E101" xr:uid="{D8596213-4BC3-4D5D-9C34-32FA30761325}">
      <formula1>$K$83:$N$83</formula1>
    </dataValidation>
    <dataValidation type="list" allowBlank="1" showInputMessage="1" showErrorMessage="1" sqref="E82 E91 E100" xr:uid="{AFFBA7D7-AC11-4274-8EB3-490987F5C056}">
      <formula1>$K$82:$N$82</formula1>
    </dataValidation>
    <dataValidation type="list" allowBlank="1" showInputMessage="1" showErrorMessage="1" sqref="E81 E90 E99" xr:uid="{6BD8FC56-C2A0-46E0-A176-0F61563D69D5}">
      <formula1>$K$81:$N$81</formula1>
    </dataValidation>
    <dataValidation type="list" allowBlank="1" showInputMessage="1" showErrorMessage="1" sqref="E76" xr:uid="{8BEE8A4F-6F16-482A-972D-8ABF109F0E6C}">
      <formula1>$K$76:$N$76</formula1>
    </dataValidation>
    <dataValidation type="list" allowBlank="1" showInputMessage="1" showErrorMessage="1" sqref="E75" xr:uid="{197436F9-1E97-4E62-A52C-B014FCD08E42}">
      <formula1>$K$75:$N$75</formula1>
    </dataValidation>
    <dataValidation type="list" allowBlank="1" showInputMessage="1" showErrorMessage="1" sqref="E72" xr:uid="{2E62E1A5-70CB-4301-BBCD-F5114D3211AF}">
      <formula1>$K$72:$N$72</formula1>
    </dataValidation>
    <dataValidation type="list" allowBlank="1" showInputMessage="1" showErrorMessage="1" sqref="E66:E70" xr:uid="{5AC6CB21-07F0-4EB8-8248-FF5F0BFE936F}">
      <formula1>$K$66:$N$66</formula1>
    </dataValidation>
    <dataValidation type="list" allowBlank="1" showInputMessage="1" showErrorMessage="1" sqref="E63" xr:uid="{AB2B9CD9-4B85-4A59-AA9A-4017692A726A}">
      <formula1>$K$63:$N$63</formula1>
    </dataValidation>
    <dataValidation type="list" allowBlank="1" showInputMessage="1" showErrorMessage="1" sqref="E62" xr:uid="{E0D8470A-97B6-40A5-A5D0-98AD4CE32DFB}">
      <formula1>$K$62:$N$62</formula1>
    </dataValidation>
    <dataValidation type="list" allowBlank="1" showInputMessage="1" showErrorMessage="1" sqref="E61" xr:uid="{B7D9BE3F-AFF6-47E3-B349-38EC6DFAED81}">
      <formula1>$K$61:$N$61</formula1>
    </dataValidation>
    <dataValidation type="list" allowBlank="1" showInputMessage="1" showErrorMessage="1" sqref="E56" xr:uid="{FA9A2BA0-9757-41FC-999F-BCB9F4A5B80B}">
      <formula1>$K$56:$N$56</formula1>
    </dataValidation>
    <dataValidation type="list" allowBlank="1" showInputMessage="1" showErrorMessage="1" sqref="E55" xr:uid="{CA0E8B2A-A38A-4F4F-A629-4DB9F18117D0}">
      <formula1>$K$55:$N$55</formula1>
    </dataValidation>
    <dataValidation type="list" allowBlank="1" showInputMessage="1" showErrorMessage="1" sqref="E54" xr:uid="{46191104-46CC-4F82-A8C8-2E46DE1D3974}">
      <formula1>$K$54:$N$54</formula1>
    </dataValidation>
    <dataValidation type="list" allowBlank="1" showInputMessage="1" showErrorMessage="1" sqref="E53" xr:uid="{C901F3AE-2182-4A5F-B71B-1F44831848F8}">
      <formula1>$K$53:$N$53</formula1>
    </dataValidation>
    <dataValidation type="list" allowBlank="1" showInputMessage="1" showErrorMessage="1" sqref="E52" xr:uid="{46560280-B304-449A-B5C2-800392CBE338}">
      <formula1>$K$52:$N$52</formula1>
    </dataValidation>
    <dataValidation type="list" allowBlank="1" showInputMessage="1" showErrorMessage="1" sqref="E51" xr:uid="{60D30938-4B4A-472A-8A4D-0F8ECD6ED3DB}">
      <formula1>$K$51:$N$51</formula1>
    </dataValidation>
    <dataValidation type="list" allowBlank="1" showInputMessage="1" showErrorMessage="1" sqref="E48" xr:uid="{7A5D3280-20E0-4EB1-98FE-7436E641B18B}">
      <formula1>$K$48:$N$48</formula1>
    </dataValidation>
    <dataValidation type="list" allowBlank="1" showInputMessage="1" showErrorMessage="1" sqref="E47" xr:uid="{76D02296-8D5D-4F27-A720-2F6A13D0A2A9}">
      <formula1>$K$47:$N$47</formula1>
    </dataValidation>
    <dataValidation type="list" allowBlank="1" showInputMessage="1" showErrorMessage="1" sqref="E46" xr:uid="{F52F554F-B421-4ECD-AA7A-04F09555DD92}">
      <formula1>$K$46:$N$46</formula1>
    </dataValidation>
    <dataValidation type="list" allowBlank="1" showInputMessage="1" showErrorMessage="1" sqref="E45" xr:uid="{EC9140C0-3C3F-443B-89F3-B97A06EF7C81}">
      <formula1>$K$45:$N$45</formula1>
    </dataValidation>
    <dataValidation type="list" allowBlank="1" showInputMessage="1" showErrorMessage="1" sqref="E42" xr:uid="{81A0268A-3B32-45AC-9642-9590A23A7DBD}">
      <formula1>$K$42:$N$42</formula1>
    </dataValidation>
    <dataValidation type="list" allowBlank="1" showInputMessage="1" showErrorMessage="1" sqref="E41" xr:uid="{28BB7352-25DB-44D4-A2B6-CC5AB8D75DD3}">
      <formula1>$K$41:$N$41</formula1>
    </dataValidation>
    <dataValidation type="list" allowBlank="1" showInputMessage="1" showErrorMessage="1" sqref="E40" xr:uid="{9A27C175-67AC-40CE-9AA3-5C3210429D94}">
      <formula1>$K$40:$N$40</formula1>
    </dataValidation>
    <dataValidation type="list" allowBlank="1" showInputMessage="1" showErrorMessage="1" sqref="E39" xr:uid="{A6DBB7EB-DCCA-4742-84C7-4DE3FC45747B}">
      <formula1>$K$39:$N$39</formula1>
    </dataValidation>
    <dataValidation type="list" allowBlank="1" showInputMessage="1" showErrorMessage="1" sqref="E36" xr:uid="{94E30D4F-6196-4C1C-81B6-70DC385A09BF}">
      <formula1>$K$36:$N$36</formula1>
    </dataValidation>
    <dataValidation type="list" allowBlank="1" showInputMessage="1" showErrorMessage="1" sqref="E35" xr:uid="{214FA10E-A58A-42C7-BE2C-F83FDDFDCB41}">
      <formula1>$K$35:$N$35</formula1>
    </dataValidation>
    <dataValidation type="list" allowBlank="1" showInputMessage="1" showErrorMessage="1" sqref="E34" xr:uid="{3727BF94-9191-4F9B-A8E7-104B0A84989E}">
      <formula1>$K$34:$N$34</formula1>
    </dataValidation>
    <dataValidation type="list" allowBlank="1" showInputMessage="1" showErrorMessage="1" sqref="E29" xr:uid="{6088196C-D24E-460B-A9AF-D9B757DB276F}">
      <formula1>$K$29:$N$29</formula1>
    </dataValidation>
    <dataValidation type="list" allowBlank="1" showInputMessage="1" showErrorMessage="1" sqref="E28" xr:uid="{935F1CDF-1497-4519-8CC2-D9B427A67A5B}">
      <formula1>$K$28:$N$28</formula1>
    </dataValidation>
    <dataValidation type="list" allowBlank="1" showInputMessage="1" showErrorMessage="1" sqref="E25" xr:uid="{DFF56679-9C06-4A64-A99A-75E324491156}">
      <formula1>$K$25:$N$25</formula1>
    </dataValidation>
    <dataValidation type="list" allowBlank="1" showInputMessage="1" showErrorMessage="1" sqref="E24" xr:uid="{6AE2F675-7D98-42B6-9C4C-8EAE17E9EDC2}">
      <formula1>$K$24:$N$24</formula1>
    </dataValidation>
    <dataValidation type="list" allowBlank="1" showInputMessage="1" showErrorMessage="1" sqref="E21" xr:uid="{21C9AF88-1FFD-4E1C-9E21-E3B85AF7D98A}">
      <formula1>$K$21:$N$21</formula1>
    </dataValidation>
    <dataValidation type="list" allowBlank="1" showInputMessage="1" showErrorMessage="1" sqref="E20" xr:uid="{963FE94D-4477-42D6-B090-51A424E52648}">
      <formula1>$K$20:$N$20</formula1>
    </dataValidation>
    <dataValidation type="list" allowBlank="1" showInputMessage="1" showErrorMessage="1" sqref="E15" xr:uid="{8FA5A028-F532-4883-BBB4-49F7F1817C77}">
      <formula1>$K$15:$N$15</formula1>
    </dataValidation>
    <dataValidation type="list" allowBlank="1" showInputMessage="1" showErrorMessage="1" sqref="E14" xr:uid="{F247D128-06FA-4305-A96A-F4BAD6259C10}">
      <formula1>$K$14:$N$14</formula1>
    </dataValidation>
    <dataValidation type="list" allowBlank="1" showInputMessage="1" showErrorMessage="1" sqref="E13" xr:uid="{0B5E96F0-3F41-41A4-9BE0-232BB8E117BE}">
      <formula1>$K$13:$N$13</formula1>
    </dataValidation>
    <dataValidation type="list" allowBlank="1" showInputMessage="1" showErrorMessage="1" sqref="E12" xr:uid="{EB09B84C-056F-4224-AE5B-2F8C57BE016B}">
      <formula1>$K$12:$N$12</formula1>
    </dataValidation>
    <dataValidation type="list" allowBlank="1" showInputMessage="1" showErrorMessage="1" sqref="E9" xr:uid="{BEF66A36-1FD7-4EF6-852C-415D68C43431}">
      <formula1>$K$9:$N$9</formula1>
    </dataValidation>
    <dataValidation type="list" allowBlank="1" showInputMessage="1" showErrorMessage="1" sqref="E8" xr:uid="{7F985897-B3F7-4E79-8D8F-FD2112E51413}">
      <formula1>$K$8:$N$8</formula1>
    </dataValidation>
    <dataValidation type="list" allowBlank="1" showInputMessage="1" showErrorMessage="1" sqref="E7" xr:uid="{47D19992-ADFC-404A-9566-24A388D81E76}">
      <formula1>$K$7:$N$7</formula1>
    </dataValidation>
    <dataValidation type="list" allowBlank="1" showInputMessage="1" showErrorMessage="1" sqref="E6" xr:uid="{19DA7FD8-7767-4371-BB40-3BA049C59FF3}">
      <formula1>$K$6:$N$6</formula1>
    </dataValidation>
  </dataValidations>
  <hyperlinks>
    <hyperlink ref="C67" r:id="rId1" display="https://unstats.un.org/sdgs/indicators/Global Indicator Framework after 2023 refinement_Eng.pdf" xr:uid="{2963404D-78F1-4BA7-9190-41FA10D8DD1B}"/>
    <hyperlink ref="C68" r:id="rId2" display="https://www.who.int/data/gho/data/indicators" xr:uid="{C97D6FF1-4C3A-4580-9765-B10C3BB3CB17}"/>
    <hyperlink ref="C69" r:id="rId3" display="https://uis.unesco.org/sites/default/files/documents/education-indicators-technical-guidelines-en_0.pdf" xr:uid="{0B09F23F-210F-4AAE-8D05-D43809B1E0F6}"/>
    <hyperlink ref="C70" r:id="rId4" display="https://ilostat.ilo.org/resources/concepts-and-definitions/description-labour-force-statistics/" xr:uid="{FE953A62-BE6F-4D17-844D-EDFE8DC23518}"/>
  </hyperlinks>
  <pageMargins left="0.7" right="0.7" top="0.75" bottom="0.75" header="0.3" footer="0.3"/>
  <pageSetup paperSize="9" scale="48" fitToHeight="0" orientation="portrait" verticalDpi="0" r:id="rId5"/>
  <rowBreaks count="3" manualBreakCount="3">
    <brk id="30" max="16383" man="1"/>
    <brk id="57" max="16383" man="1"/>
    <brk id="77"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365F7-3B72-4E05-9C0A-45567BDC1A2B}">
  <sheetPr codeName="Sheet13">
    <tabColor theme="5" tint="0.59999389629810485"/>
    <pageSetUpPr fitToPage="1"/>
  </sheetPr>
  <dimension ref="A1:N105"/>
  <sheetViews>
    <sheetView showGridLines="0" zoomScaleNormal="100" workbookViewId="0">
      <selection sqref="A1:G105"/>
    </sheetView>
  </sheetViews>
  <sheetFormatPr defaultColWidth="9.28515625" defaultRowHeight="14.25" x14ac:dyDescent="0.2"/>
  <cols>
    <col min="1" max="1" width="9.28515625" style="61"/>
    <col min="2" max="2" width="35.5703125" style="61" customWidth="1"/>
    <col min="3" max="3" width="59" style="61" customWidth="1"/>
    <col min="4" max="4" width="29.7109375" style="61" customWidth="1"/>
    <col min="5" max="5" width="18" style="61" customWidth="1"/>
    <col min="6" max="6" width="11.5703125" style="61" customWidth="1"/>
    <col min="7" max="7" width="18" style="61" customWidth="1"/>
    <col min="8" max="9" width="9.28515625" style="61"/>
    <col min="10" max="10" width="9.28515625" style="61" hidden="1" customWidth="1"/>
    <col min="11" max="14" width="15.42578125" style="67" hidden="1" customWidth="1"/>
    <col min="15" max="16384" width="9.28515625" style="61"/>
  </cols>
  <sheetData>
    <row r="1" spans="1:14" ht="36" customHeight="1" x14ac:dyDescent="0.2">
      <c r="A1" s="206" t="s">
        <v>750</v>
      </c>
      <c r="B1" s="206"/>
      <c r="C1" s="206"/>
      <c r="D1" s="206"/>
      <c r="E1" s="206"/>
      <c r="F1" s="206"/>
      <c r="G1" s="206"/>
    </row>
    <row r="2" spans="1:14" ht="31.5" customHeight="1" x14ac:dyDescent="0.2">
      <c r="A2" s="207" t="s">
        <v>377</v>
      </c>
      <c r="B2" s="207"/>
      <c r="C2" s="207"/>
      <c r="D2" s="207"/>
      <c r="E2" s="207"/>
      <c r="F2" s="207"/>
      <c r="G2" s="207"/>
    </row>
    <row r="3" spans="1:14" ht="15.75" x14ac:dyDescent="0.2">
      <c r="A3" s="208" t="s">
        <v>737</v>
      </c>
      <c r="B3" s="209"/>
      <c r="C3" s="209"/>
      <c r="D3" s="209"/>
      <c r="E3" s="209"/>
      <c r="F3" s="209"/>
      <c r="G3" s="210"/>
      <c r="J3" s="61" t="s">
        <v>533</v>
      </c>
      <c r="K3" s="62" t="s">
        <v>343</v>
      </c>
      <c r="L3" s="62" t="s">
        <v>344</v>
      </c>
      <c r="M3" s="65">
        <v>10.625</v>
      </c>
      <c r="N3" s="62" t="s">
        <v>345</v>
      </c>
    </row>
    <row r="4" spans="1:14" ht="30" customHeight="1" x14ac:dyDescent="0.25">
      <c r="A4" s="192" t="s">
        <v>378</v>
      </c>
      <c r="B4" s="192"/>
      <c r="C4" s="192"/>
      <c r="D4" s="192"/>
      <c r="E4" s="192"/>
      <c r="F4" s="192"/>
      <c r="G4" s="192"/>
    </row>
    <row r="5" spans="1:14" ht="24" x14ac:dyDescent="0.2">
      <c r="A5" s="70"/>
      <c r="B5" s="71" t="s">
        <v>32</v>
      </c>
      <c r="C5" s="71" t="s">
        <v>33</v>
      </c>
      <c r="D5" s="71" t="s">
        <v>340</v>
      </c>
      <c r="E5" s="71" t="s">
        <v>341</v>
      </c>
      <c r="F5" s="71" t="s">
        <v>342</v>
      </c>
      <c r="G5" s="72" t="s">
        <v>34</v>
      </c>
    </row>
    <row r="6" spans="1:14" ht="96" x14ac:dyDescent="0.2">
      <c r="A6" s="17" t="s">
        <v>35</v>
      </c>
      <c r="B6" s="18" t="s">
        <v>379</v>
      </c>
      <c r="C6" s="18" t="s">
        <v>380</v>
      </c>
      <c r="D6" s="94"/>
      <c r="E6" s="94" t="s">
        <v>40</v>
      </c>
      <c r="F6" s="37"/>
      <c r="G6" s="205" t="s">
        <v>382</v>
      </c>
      <c r="J6" s="61">
        <f>_xlfn.SWITCH(E6,K6,1,L6,2,M6,3,N6,4)</f>
        <v>4</v>
      </c>
      <c r="K6" s="29" t="s">
        <v>758</v>
      </c>
      <c r="L6" s="30" t="s">
        <v>381</v>
      </c>
      <c r="M6" s="31" t="s">
        <v>39</v>
      </c>
      <c r="N6" s="32" t="s">
        <v>40</v>
      </c>
    </row>
    <row r="7" spans="1:14" ht="108" x14ac:dyDescent="0.2">
      <c r="A7" s="17" t="s">
        <v>42</v>
      </c>
      <c r="B7" s="18" t="s">
        <v>383</v>
      </c>
      <c r="C7" s="18" t="s">
        <v>384</v>
      </c>
      <c r="D7" s="94"/>
      <c r="E7" s="94" t="s">
        <v>40</v>
      </c>
      <c r="F7" s="37"/>
      <c r="G7" s="205"/>
      <c r="J7" s="61">
        <f t="shared" ref="J7:J63" si="0">_xlfn.SWITCH(E7,K7,1,L7,2,M7,3,N7,4)</f>
        <v>4</v>
      </c>
      <c r="K7" s="29" t="s">
        <v>44</v>
      </c>
      <c r="L7" s="30" t="s">
        <v>385</v>
      </c>
      <c r="M7" s="31" t="s">
        <v>39</v>
      </c>
      <c r="N7" s="32" t="s">
        <v>40</v>
      </c>
    </row>
    <row r="8" spans="1:14" ht="48" x14ac:dyDescent="0.2">
      <c r="A8" s="19" t="s">
        <v>47</v>
      </c>
      <c r="B8" s="20" t="s">
        <v>386</v>
      </c>
      <c r="C8" s="20" t="s">
        <v>387</v>
      </c>
      <c r="D8" s="96"/>
      <c r="E8" s="96" t="s">
        <v>40</v>
      </c>
      <c r="F8" s="39"/>
      <c r="G8" s="205"/>
      <c r="J8" s="61">
        <f t="shared" si="0"/>
        <v>4</v>
      </c>
      <c r="K8" s="29" t="s">
        <v>44</v>
      </c>
      <c r="L8" s="30" t="s">
        <v>268</v>
      </c>
      <c r="M8" s="31" t="s">
        <v>39</v>
      </c>
      <c r="N8" s="32" t="s">
        <v>40</v>
      </c>
    </row>
    <row r="9" spans="1:14" ht="60" x14ac:dyDescent="0.2">
      <c r="A9" s="17" t="s">
        <v>54</v>
      </c>
      <c r="B9" s="18" t="s">
        <v>388</v>
      </c>
      <c r="C9" s="18" t="s">
        <v>389</v>
      </c>
      <c r="D9" s="94"/>
      <c r="E9" s="94" t="s">
        <v>40</v>
      </c>
      <c r="F9" s="37"/>
      <c r="G9" s="205"/>
      <c r="J9" s="61">
        <f t="shared" si="0"/>
        <v>4</v>
      </c>
      <c r="K9" s="29" t="s">
        <v>44</v>
      </c>
      <c r="L9" s="30" t="s">
        <v>133</v>
      </c>
      <c r="M9" s="31" t="s">
        <v>39</v>
      </c>
      <c r="N9" s="32" t="s">
        <v>40</v>
      </c>
    </row>
    <row r="10" spans="1:14" ht="30" customHeight="1" x14ac:dyDescent="0.25">
      <c r="A10" s="213" t="s">
        <v>390</v>
      </c>
      <c r="B10" s="213"/>
      <c r="C10" s="213"/>
      <c r="D10" s="213"/>
      <c r="E10" s="213"/>
      <c r="F10" s="213"/>
      <c r="G10" s="213"/>
    </row>
    <row r="11" spans="1:14" ht="24" x14ac:dyDescent="0.2">
      <c r="A11" s="73"/>
      <c r="B11" s="72" t="s">
        <v>32</v>
      </c>
      <c r="C11" s="72" t="s">
        <v>33</v>
      </c>
      <c r="D11" s="71" t="s">
        <v>340</v>
      </c>
      <c r="E11" s="71" t="s">
        <v>341</v>
      </c>
      <c r="F11" s="71" t="s">
        <v>342</v>
      </c>
      <c r="G11" s="72" t="s">
        <v>34</v>
      </c>
    </row>
    <row r="12" spans="1:14" ht="48" x14ac:dyDescent="0.2">
      <c r="A12" s="21" t="s">
        <v>61</v>
      </c>
      <c r="B12" s="18" t="s">
        <v>391</v>
      </c>
      <c r="C12" s="18" t="s">
        <v>392</v>
      </c>
      <c r="D12" s="94"/>
      <c r="E12" s="94" t="s">
        <v>40</v>
      </c>
      <c r="F12" s="37"/>
      <c r="G12" s="205" t="s">
        <v>394</v>
      </c>
      <c r="J12" s="61">
        <f t="shared" si="0"/>
        <v>4</v>
      </c>
      <c r="K12" s="29" t="s">
        <v>44</v>
      </c>
      <c r="L12" s="30" t="s">
        <v>393</v>
      </c>
      <c r="M12" s="31" t="s">
        <v>39</v>
      </c>
      <c r="N12" s="32" t="s">
        <v>40</v>
      </c>
    </row>
    <row r="13" spans="1:14" ht="36" x14ac:dyDescent="0.2">
      <c r="A13" s="21" t="s">
        <v>64</v>
      </c>
      <c r="B13" s="18" t="s">
        <v>395</v>
      </c>
      <c r="C13" s="18" t="s">
        <v>396</v>
      </c>
      <c r="D13" s="94"/>
      <c r="E13" s="94" t="s">
        <v>40</v>
      </c>
      <c r="F13" s="37"/>
      <c r="G13" s="205"/>
      <c r="J13" s="61">
        <f t="shared" si="0"/>
        <v>4</v>
      </c>
      <c r="K13" s="29" t="s">
        <v>44</v>
      </c>
      <c r="L13" s="30" t="s">
        <v>393</v>
      </c>
      <c r="M13" s="31" t="s">
        <v>39</v>
      </c>
      <c r="N13" s="32" t="s">
        <v>40</v>
      </c>
    </row>
    <row r="14" spans="1:14" ht="48" x14ac:dyDescent="0.2">
      <c r="A14" s="21" t="s">
        <v>67</v>
      </c>
      <c r="B14" s="18" t="s">
        <v>397</v>
      </c>
      <c r="C14" s="18" t="s">
        <v>398</v>
      </c>
      <c r="D14" s="94"/>
      <c r="E14" s="94" t="s">
        <v>40</v>
      </c>
      <c r="F14" s="37"/>
      <c r="G14" s="205"/>
      <c r="J14" s="61">
        <f t="shared" si="0"/>
        <v>4</v>
      </c>
      <c r="K14" s="29" t="s">
        <v>44</v>
      </c>
      <c r="L14" s="30" t="s">
        <v>399</v>
      </c>
      <c r="M14" s="31" t="s">
        <v>39</v>
      </c>
      <c r="N14" s="32" t="s">
        <v>40</v>
      </c>
    </row>
    <row r="15" spans="1:14" ht="72" x14ac:dyDescent="0.2">
      <c r="A15" s="21" t="s">
        <v>71</v>
      </c>
      <c r="B15" s="18" t="s">
        <v>400</v>
      </c>
      <c r="C15" s="22" t="s">
        <v>401</v>
      </c>
      <c r="D15" s="94"/>
      <c r="E15" s="94" t="s">
        <v>40</v>
      </c>
      <c r="F15" s="37"/>
      <c r="G15" s="205"/>
      <c r="J15" s="61">
        <f t="shared" si="0"/>
        <v>4</v>
      </c>
      <c r="K15" s="29" t="s">
        <v>44</v>
      </c>
      <c r="L15" s="30" t="s">
        <v>489</v>
      </c>
      <c r="M15" s="31" t="s">
        <v>39</v>
      </c>
      <c r="N15" s="32" t="s">
        <v>40</v>
      </c>
    </row>
    <row r="16" spans="1:14" x14ac:dyDescent="0.2">
      <c r="A16" s="211"/>
      <c r="B16" s="211"/>
      <c r="C16" s="211"/>
      <c r="D16" s="211"/>
      <c r="E16" s="211"/>
      <c r="F16" s="211"/>
      <c r="G16" s="211"/>
    </row>
    <row r="17" spans="1:14" ht="15.75" x14ac:dyDescent="0.2">
      <c r="A17" s="208" t="s">
        <v>402</v>
      </c>
      <c r="B17" s="209"/>
      <c r="C17" s="209"/>
      <c r="D17" s="209"/>
      <c r="E17" s="209"/>
      <c r="F17" s="209"/>
      <c r="G17" s="210"/>
    </row>
    <row r="18" spans="1:14" ht="30" customHeight="1" x14ac:dyDescent="0.25">
      <c r="A18" s="192" t="s">
        <v>157</v>
      </c>
      <c r="B18" s="192"/>
      <c r="C18" s="192"/>
      <c r="D18" s="192"/>
      <c r="E18" s="192"/>
      <c r="F18" s="192"/>
      <c r="G18" s="192"/>
    </row>
    <row r="19" spans="1:14" ht="24" x14ac:dyDescent="0.2">
      <c r="A19" s="73"/>
      <c r="B19" s="72" t="s">
        <v>32</v>
      </c>
      <c r="C19" s="72" t="s">
        <v>33</v>
      </c>
      <c r="D19" s="71" t="s">
        <v>340</v>
      </c>
      <c r="E19" s="71" t="s">
        <v>341</v>
      </c>
      <c r="F19" s="71" t="s">
        <v>342</v>
      </c>
      <c r="G19" s="72" t="s">
        <v>34</v>
      </c>
    </row>
    <row r="20" spans="1:14" ht="108" x14ac:dyDescent="0.2">
      <c r="A20" s="23" t="s">
        <v>85</v>
      </c>
      <c r="B20" s="18" t="s">
        <v>403</v>
      </c>
      <c r="C20" s="18" t="s">
        <v>775</v>
      </c>
      <c r="D20" s="94"/>
      <c r="E20" s="94" t="s">
        <v>155</v>
      </c>
      <c r="F20" s="37"/>
      <c r="G20" s="205" t="s">
        <v>404</v>
      </c>
      <c r="J20" s="61">
        <f t="shared" si="0"/>
        <v>4</v>
      </c>
      <c r="K20" s="29" t="s">
        <v>776</v>
      </c>
      <c r="L20" s="30" t="s">
        <v>777</v>
      </c>
      <c r="M20" s="31" t="s">
        <v>251</v>
      </c>
      <c r="N20" s="33" t="s">
        <v>155</v>
      </c>
    </row>
    <row r="21" spans="1:14" ht="96" x14ac:dyDescent="0.2">
      <c r="A21" s="24" t="s">
        <v>90</v>
      </c>
      <c r="B21" s="18" t="s">
        <v>778</v>
      </c>
      <c r="C21" s="18" t="s">
        <v>779</v>
      </c>
      <c r="D21" s="94"/>
      <c r="E21" s="94" t="s">
        <v>155</v>
      </c>
      <c r="F21" s="37"/>
      <c r="G21" s="205"/>
      <c r="J21" s="61">
        <f t="shared" si="0"/>
        <v>4</v>
      </c>
      <c r="K21" s="29" t="s">
        <v>780</v>
      </c>
      <c r="L21" s="30" t="s">
        <v>781</v>
      </c>
      <c r="M21" s="31" t="s">
        <v>39</v>
      </c>
      <c r="N21" s="33" t="s">
        <v>155</v>
      </c>
    </row>
    <row r="22" spans="1:14" ht="30" customHeight="1" x14ac:dyDescent="0.25">
      <c r="A22" s="192" t="s">
        <v>405</v>
      </c>
      <c r="B22" s="192"/>
      <c r="C22" s="192"/>
      <c r="D22" s="192"/>
      <c r="E22" s="192"/>
      <c r="F22" s="192"/>
      <c r="G22" s="192"/>
    </row>
    <row r="23" spans="1:14" ht="24" x14ac:dyDescent="0.2">
      <c r="A23" s="73"/>
      <c r="B23" s="72" t="s">
        <v>32</v>
      </c>
      <c r="C23" s="72" t="s">
        <v>33</v>
      </c>
      <c r="D23" s="71" t="s">
        <v>340</v>
      </c>
      <c r="E23" s="71" t="s">
        <v>341</v>
      </c>
      <c r="F23" s="71" t="s">
        <v>342</v>
      </c>
      <c r="G23" s="72" t="s">
        <v>34</v>
      </c>
    </row>
    <row r="24" spans="1:14" ht="48" x14ac:dyDescent="0.2">
      <c r="A24" s="23" t="s">
        <v>115</v>
      </c>
      <c r="B24" s="18" t="s">
        <v>406</v>
      </c>
      <c r="C24" s="18" t="s">
        <v>407</v>
      </c>
      <c r="D24" s="94"/>
      <c r="E24" s="94" t="s">
        <v>40</v>
      </c>
      <c r="F24" s="37"/>
      <c r="G24" s="205" t="s">
        <v>411</v>
      </c>
      <c r="J24" s="61">
        <f t="shared" si="0"/>
        <v>4</v>
      </c>
      <c r="K24" s="29" t="s">
        <v>408</v>
      </c>
      <c r="L24" s="30" t="s">
        <v>409</v>
      </c>
      <c r="M24" s="31" t="s">
        <v>410</v>
      </c>
      <c r="N24" s="32" t="s">
        <v>40</v>
      </c>
    </row>
    <row r="25" spans="1:14" ht="36" x14ac:dyDescent="0.2">
      <c r="A25" s="25" t="s">
        <v>121</v>
      </c>
      <c r="B25" s="18" t="s">
        <v>412</v>
      </c>
      <c r="C25" s="18" t="s">
        <v>782</v>
      </c>
      <c r="D25" s="94"/>
      <c r="E25" s="94" t="s">
        <v>40</v>
      </c>
      <c r="F25" s="37"/>
      <c r="G25" s="205"/>
      <c r="J25" s="61">
        <f t="shared" si="0"/>
        <v>4</v>
      </c>
      <c r="K25" s="29" t="s">
        <v>44</v>
      </c>
      <c r="L25" s="30" t="s">
        <v>133</v>
      </c>
      <c r="M25" s="31" t="s">
        <v>39</v>
      </c>
      <c r="N25" s="32" t="s">
        <v>40</v>
      </c>
    </row>
    <row r="26" spans="1:14" ht="30" customHeight="1" x14ac:dyDescent="0.25">
      <c r="A26" s="192" t="s">
        <v>185</v>
      </c>
      <c r="B26" s="192"/>
      <c r="C26" s="192"/>
      <c r="D26" s="192"/>
      <c r="E26" s="192"/>
      <c r="F26" s="192"/>
      <c r="G26" s="192"/>
    </row>
    <row r="27" spans="1:14" ht="24" x14ac:dyDescent="0.2">
      <c r="A27" s="73"/>
      <c r="B27" s="72" t="s">
        <v>32</v>
      </c>
      <c r="C27" s="72" t="s">
        <v>33</v>
      </c>
      <c r="D27" s="71" t="s">
        <v>340</v>
      </c>
      <c r="E27" s="71" t="s">
        <v>341</v>
      </c>
      <c r="F27" s="71" t="s">
        <v>342</v>
      </c>
      <c r="G27" s="72" t="s">
        <v>34</v>
      </c>
    </row>
    <row r="28" spans="1:14" ht="36" x14ac:dyDescent="0.2">
      <c r="A28" s="25" t="s">
        <v>413</v>
      </c>
      <c r="B28" s="20" t="s">
        <v>414</v>
      </c>
      <c r="C28" s="20" t="s">
        <v>415</v>
      </c>
      <c r="D28" s="105"/>
      <c r="E28" s="105" t="s">
        <v>40</v>
      </c>
      <c r="F28" s="37"/>
      <c r="G28" s="215" t="s">
        <v>416</v>
      </c>
      <c r="J28" s="61">
        <f t="shared" si="0"/>
        <v>4</v>
      </c>
      <c r="K28" s="29" t="s">
        <v>44</v>
      </c>
      <c r="L28" s="30" t="s">
        <v>45</v>
      </c>
      <c r="M28" s="31" t="s">
        <v>39</v>
      </c>
      <c r="N28" s="33" t="s">
        <v>40</v>
      </c>
    </row>
    <row r="29" spans="1:14" ht="48" x14ac:dyDescent="0.2">
      <c r="A29" s="26" t="s">
        <v>417</v>
      </c>
      <c r="B29" s="18" t="s">
        <v>418</v>
      </c>
      <c r="C29" s="18" t="s">
        <v>419</v>
      </c>
      <c r="D29" s="94"/>
      <c r="E29" s="94" t="s">
        <v>420</v>
      </c>
      <c r="F29" s="37"/>
      <c r="G29" s="215"/>
      <c r="J29" s="61">
        <f t="shared" si="0"/>
        <v>4</v>
      </c>
      <c r="K29" s="29" t="s">
        <v>267</v>
      </c>
      <c r="L29" s="30" t="s">
        <v>268</v>
      </c>
      <c r="M29" s="31" t="s">
        <v>39</v>
      </c>
      <c r="N29" s="32" t="s">
        <v>420</v>
      </c>
    </row>
    <row r="30" spans="1:14" x14ac:dyDescent="0.2">
      <c r="A30" s="211"/>
      <c r="B30" s="211"/>
      <c r="C30" s="211"/>
      <c r="D30" s="211"/>
      <c r="E30" s="211"/>
      <c r="F30" s="211"/>
      <c r="G30" s="211"/>
    </row>
    <row r="31" spans="1:14" ht="15.75" x14ac:dyDescent="0.2">
      <c r="A31" s="208" t="s">
        <v>421</v>
      </c>
      <c r="B31" s="209"/>
      <c r="C31" s="209"/>
      <c r="D31" s="209"/>
      <c r="E31" s="209"/>
      <c r="F31" s="209"/>
      <c r="G31" s="210"/>
    </row>
    <row r="32" spans="1:14" ht="30" customHeight="1" x14ac:dyDescent="0.25">
      <c r="A32" s="192" t="s">
        <v>422</v>
      </c>
      <c r="B32" s="192"/>
      <c r="C32" s="192"/>
      <c r="D32" s="192"/>
      <c r="E32" s="192"/>
      <c r="F32" s="192"/>
      <c r="G32" s="192"/>
    </row>
    <row r="33" spans="1:14" ht="24" x14ac:dyDescent="0.2">
      <c r="A33" s="73"/>
      <c r="B33" s="72" t="s">
        <v>32</v>
      </c>
      <c r="C33" s="72" t="s">
        <v>33</v>
      </c>
      <c r="D33" s="71" t="s">
        <v>340</v>
      </c>
      <c r="E33" s="71" t="s">
        <v>341</v>
      </c>
      <c r="F33" s="71" t="s">
        <v>342</v>
      </c>
      <c r="G33" s="72" t="s">
        <v>34</v>
      </c>
    </row>
    <row r="34" spans="1:14" ht="60" x14ac:dyDescent="0.2">
      <c r="A34" s="23" t="s">
        <v>158</v>
      </c>
      <c r="B34" s="18" t="s">
        <v>423</v>
      </c>
      <c r="C34" s="18" t="s">
        <v>424</v>
      </c>
      <c r="D34" s="94"/>
      <c r="E34" s="94" t="s">
        <v>40</v>
      </c>
      <c r="F34" s="37"/>
      <c r="G34" s="92" t="s">
        <v>404</v>
      </c>
      <c r="J34" s="61">
        <f t="shared" si="0"/>
        <v>4</v>
      </c>
      <c r="K34" s="29" t="s">
        <v>44</v>
      </c>
      <c r="L34" s="30" t="s">
        <v>425</v>
      </c>
      <c r="M34" s="31" t="s">
        <v>39</v>
      </c>
      <c r="N34" s="32" t="s">
        <v>40</v>
      </c>
    </row>
    <row r="35" spans="1:14" ht="36" x14ac:dyDescent="0.2">
      <c r="A35" s="23" t="s">
        <v>162</v>
      </c>
      <c r="B35" s="18" t="s">
        <v>427</v>
      </c>
      <c r="C35" s="18" t="s">
        <v>428</v>
      </c>
      <c r="D35" s="94"/>
      <c r="E35" s="94" t="s">
        <v>40</v>
      </c>
      <c r="F35" s="37"/>
      <c r="G35" s="106"/>
      <c r="J35" s="61">
        <f t="shared" si="0"/>
        <v>4</v>
      </c>
      <c r="K35" s="29" t="s">
        <v>44</v>
      </c>
      <c r="L35" s="30" t="s">
        <v>425</v>
      </c>
      <c r="M35" s="31" t="s">
        <v>39</v>
      </c>
      <c r="N35" s="32" t="s">
        <v>40</v>
      </c>
    </row>
    <row r="36" spans="1:14" ht="72" x14ac:dyDescent="0.2">
      <c r="A36" s="23" t="s">
        <v>164</v>
      </c>
      <c r="B36" s="18" t="s">
        <v>429</v>
      </c>
      <c r="C36" s="18" t="s">
        <v>770</v>
      </c>
      <c r="D36" s="94"/>
      <c r="E36" s="94" t="s">
        <v>40</v>
      </c>
      <c r="F36" s="37"/>
      <c r="G36" s="92" t="s">
        <v>426</v>
      </c>
      <c r="J36" s="61">
        <f t="shared" si="0"/>
        <v>4</v>
      </c>
      <c r="K36" s="29" t="s">
        <v>44</v>
      </c>
      <c r="L36" s="30" t="s">
        <v>783</v>
      </c>
      <c r="M36" s="31" t="s">
        <v>39</v>
      </c>
      <c r="N36" s="32" t="s">
        <v>40</v>
      </c>
    </row>
    <row r="37" spans="1:14" ht="30" customHeight="1" x14ac:dyDescent="0.25">
      <c r="A37" s="192" t="s">
        <v>430</v>
      </c>
      <c r="B37" s="192"/>
      <c r="C37" s="192"/>
      <c r="D37" s="192"/>
      <c r="E37" s="192"/>
      <c r="F37" s="192"/>
      <c r="G37" s="192"/>
    </row>
    <row r="38" spans="1:14" ht="24" x14ac:dyDescent="0.2">
      <c r="A38" s="73"/>
      <c r="B38" s="72" t="s">
        <v>32</v>
      </c>
      <c r="C38" s="72" t="s">
        <v>33</v>
      </c>
      <c r="D38" s="71" t="s">
        <v>340</v>
      </c>
      <c r="E38" s="71" t="s">
        <v>341</v>
      </c>
      <c r="F38" s="71" t="s">
        <v>342</v>
      </c>
      <c r="G38" s="72" t="s">
        <v>34</v>
      </c>
    </row>
    <row r="39" spans="1:14" ht="72" x14ac:dyDescent="0.2">
      <c r="A39" s="23" t="s">
        <v>173</v>
      </c>
      <c r="B39" s="18" t="s">
        <v>431</v>
      </c>
      <c r="C39" s="18" t="s">
        <v>432</v>
      </c>
      <c r="D39" s="94"/>
      <c r="E39" s="94" t="s">
        <v>433</v>
      </c>
      <c r="F39" s="37"/>
      <c r="G39" s="205" t="s">
        <v>434</v>
      </c>
      <c r="J39" s="61">
        <f t="shared" si="0"/>
        <v>4</v>
      </c>
      <c r="K39" s="29" t="s">
        <v>267</v>
      </c>
      <c r="L39" s="30" t="s">
        <v>268</v>
      </c>
      <c r="M39" s="31" t="s">
        <v>39</v>
      </c>
      <c r="N39" s="32" t="s">
        <v>433</v>
      </c>
    </row>
    <row r="40" spans="1:14" ht="60" x14ac:dyDescent="0.2">
      <c r="A40" s="24" t="s">
        <v>180</v>
      </c>
      <c r="B40" s="18" t="s">
        <v>435</v>
      </c>
      <c r="C40" s="18" t="s">
        <v>436</v>
      </c>
      <c r="D40" s="94"/>
      <c r="E40" s="94" t="s">
        <v>40</v>
      </c>
      <c r="F40" s="37"/>
      <c r="G40" s="205"/>
      <c r="J40" s="61">
        <f t="shared" si="0"/>
        <v>4</v>
      </c>
      <c r="K40" s="29" t="s">
        <v>437</v>
      </c>
      <c r="L40" s="30" t="s">
        <v>438</v>
      </c>
      <c r="M40" s="31" t="s">
        <v>39</v>
      </c>
      <c r="N40" s="32" t="s">
        <v>40</v>
      </c>
    </row>
    <row r="41" spans="1:14" ht="36" x14ac:dyDescent="0.2">
      <c r="A41" s="24" t="s">
        <v>182</v>
      </c>
      <c r="B41" s="18" t="s">
        <v>439</v>
      </c>
      <c r="C41" s="18" t="s">
        <v>440</v>
      </c>
      <c r="D41" s="94"/>
      <c r="E41" s="94" t="s">
        <v>40</v>
      </c>
      <c r="F41" s="37"/>
      <c r="G41" s="205"/>
      <c r="J41" s="61">
        <f t="shared" si="0"/>
        <v>4</v>
      </c>
      <c r="K41" s="29" t="s">
        <v>44</v>
      </c>
      <c r="L41" s="30" t="s">
        <v>441</v>
      </c>
      <c r="M41" s="31" t="s">
        <v>39</v>
      </c>
      <c r="N41" s="32" t="s">
        <v>40</v>
      </c>
    </row>
    <row r="42" spans="1:14" ht="48" x14ac:dyDescent="0.2">
      <c r="A42" s="24" t="s">
        <v>442</v>
      </c>
      <c r="B42" s="18" t="s">
        <v>443</v>
      </c>
      <c r="C42" s="18" t="s">
        <v>444</v>
      </c>
      <c r="D42" s="94"/>
      <c r="E42" s="94" t="s">
        <v>40</v>
      </c>
      <c r="F42" s="37"/>
      <c r="G42" s="205"/>
      <c r="J42" s="61">
        <f t="shared" si="0"/>
        <v>4</v>
      </c>
      <c r="K42" s="29" t="s">
        <v>44</v>
      </c>
      <c r="L42" s="30" t="s">
        <v>445</v>
      </c>
      <c r="M42" s="31" t="s">
        <v>39</v>
      </c>
      <c r="N42" s="32" t="s">
        <v>40</v>
      </c>
    </row>
    <row r="43" spans="1:14" ht="30" customHeight="1" x14ac:dyDescent="0.25">
      <c r="A43" s="192" t="s">
        <v>446</v>
      </c>
      <c r="B43" s="192"/>
      <c r="C43" s="192"/>
      <c r="D43" s="192"/>
      <c r="E43" s="192"/>
      <c r="F43" s="192"/>
      <c r="G43" s="192"/>
    </row>
    <row r="44" spans="1:14" ht="24" x14ac:dyDescent="0.2">
      <c r="A44" s="73"/>
      <c r="B44" s="72" t="s">
        <v>32</v>
      </c>
      <c r="C44" s="72" t="s">
        <v>33</v>
      </c>
      <c r="D44" s="71" t="s">
        <v>340</v>
      </c>
      <c r="E44" s="71" t="s">
        <v>341</v>
      </c>
      <c r="F44" s="71" t="s">
        <v>342</v>
      </c>
      <c r="G44" s="72" t="s">
        <v>34</v>
      </c>
    </row>
    <row r="45" spans="1:14" ht="36" x14ac:dyDescent="0.2">
      <c r="A45" s="27" t="s">
        <v>186</v>
      </c>
      <c r="B45" s="18" t="s">
        <v>447</v>
      </c>
      <c r="C45" s="18" t="s">
        <v>448</v>
      </c>
      <c r="D45" s="94"/>
      <c r="E45" s="94" t="s">
        <v>40</v>
      </c>
      <c r="F45" s="37"/>
      <c r="G45" s="94" t="s">
        <v>450</v>
      </c>
      <c r="J45" s="61">
        <f t="shared" si="0"/>
        <v>4</v>
      </c>
      <c r="K45" s="29" t="s">
        <v>437</v>
      </c>
      <c r="L45" s="30" t="s">
        <v>449</v>
      </c>
      <c r="M45" s="31" t="s">
        <v>39</v>
      </c>
      <c r="N45" s="32" t="s">
        <v>40</v>
      </c>
    </row>
    <row r="46" spans="1:14" ht="72" x14ac:dyDescent="0.2">
      <c r="A46" s="27" t="s">
        <v>192</v>
      </c>
      <c r="B46" s="18" t="s">
        <v>452</v>
      </c>
      <c r="C46" s="18" t="s">
        <v>453</v>
      </c>
      <c r="D46" s="94"/>
      <c r="E46" s="94" t="s">
        <v>40</v>
      </c>
      <c r="F46" s="37"/>
      <c r="G46" s="107"/>
      <c r="J46" s="61">
        <f t="shared" si="0"/>
        <v>4</v>
      </c>
      <c r="K46" s="29" t="s">
        <v>44</v>
      </c>
      <c r="L46" s="30" t="s">
        <v>454</v>
      </c>
      <c r="M46" s="31" t="s">
        <v>39</v>
      </c>
      <c r="N46" s="32" t="s">
        <v>40</v>
      </c>
    </row>
    <row r="47" spans="1:14" ht="108" x14ac:dyDescent="0.2">
      <c r="A47" s="27" t="s">
        <v>194</v>
      </c>
      <c r="B47" s="18" t="s">
        <v>455</v>
      </c>
      <c r="C47" s="18" t="s">
        <v>456</v>
      </c>
      <c r="D47" s="94"/>
      <c r="E47" s="94" t="s">
        <v>40</v>
      </c>
      <c r="F47" s="37"/>
      <c r="G47" s="94" t="s">
        <v>404</v>
      </c>
      <c r="J47" s="61">
        <f t="shared" si="0"/>
        <v>4</v>
      </c>
      <c r="K47" s="29" t="s">
        <v>44</v>
      </c>
      <c r="L47" s="30" t="s">
        <v>457</v>
      </c>
      <c r="M47" s="31" t="s">
        <v>39</v>
      </c>
      <c r="N47" s="32" t="s">
        <v>40</v>
      </c>
    </row>
    <row r="48" spans="1:14" ht="72" x14ac:dyDescent="0.2">
      <c r="A48" s="27" t="s">
        <v>200</v>
      </c>
      <c r="B48" s="18" t="s">
        <v>458</v>
      </c>
      <c r="C48" s="18" t="s">
        <v>459</v>
      </c>
      <c r="D48" s="94"/>
      <c r="E48" s="94" t="s">
        <v>40</v>
      </c>
      <c r="F48" s="37"/>
      <c r="G48" s="94" t="s">
        <v>451</v>
      </c>
      <c r="J48" s="61">
        <f t="shared" si="0"/>
        <v>4</v>
      </c>
      <c r="K48" s="29" t="s">
        <v>44</v>
      </c>
      <c r="L48" s="30" t="s">
        <v>460</v>
      </c>
      <c r="M48" s="31" t="s">
        <v>39</v>
      </c>
      <c r="N48" s="32" t="s">
        <v>40</v>
      </c>
    </row>
    <row r="49" spans="1:14" ht="30" customHeight="1" x14ac:dyDescent="0.25">
      <c r="A49" s="192" t="s">
        <v>461</v>
      </c>
      <c r="B49" s="192"/>
      <c r="C49" s="192"/>
      <c r="D49" s="192"/>
      <c r="E49" s="192"/>
      <c r="F49" s="192"/>
      <c r="G49" s="192"/>
    </row>
    <row r="50" spans="1:14" ht="24" x14ac:dyDescent="0.2">
      <c r="A50" s="73"/>
      <c r="B50" s="72" t="s">
        <v>32</v>
      </c>
      <c r="C50" s="72" t="s">
        <v>33</v>
      </c>
      <c r="D50" s="71" t="s">
        <v>340</v>
      </c>
      <c r="E50" s="71" t="s">
        <v>341</v>
      </c>
      <c r="F50" s="71" t="s">
        <v>342</v>
      </c>
      <c r="G50" s="72" t="s">
        <v>34</v>
      </c>
    </row>
    <row r="51" spans="1:14" ht="60" x14ac:dyDescent="0.2">
      <c r="A51" s="26" t="s">
        <v>466</v>
      </c>
      <c r="B51" s="18" t="s">
        <v>462</v>
      </c>
      <c r="C51" s="18" t="s">
        <v>463</v>
      </c>
      <c r="D51" s="108"/>
      <c r="E51" s="108" t="s">
        <v>465</v>
      </c>
      <c r="F51" s="38"/>
      <c r="G51" s="193" t="s">
        <v>795</v>
      </c>
      <c r="J51" s="61">
        <f t="shared" si="0"/>
        <v>4</v>
      </c>
      <c r="K51" s="34" t="s">
        <v>44</v>
      </c>
      <c r="L51" s="90" t="s">
        <v>464</v>
      </c>
      <c r="M51" s="35" t="s">
        <v>39</v>
      </c>
      <c r="N51" s="36" t="s">
        <v>465</v>
      </c>
    </row>
    <row r="52" spans="1:14" ht="60" x14ac:dyDescent="0.2">
      <c r="A52" s="27" t="s">
        <v>470</v>
      </c>
      <c r="B52" s="18" t="s">
        <v>467</v>
      </c>
      <c r="C52" s="18" t="s">
        <v>468</v>
      </c>
      <c r="D52" s="94"/>
      <c r="E52" s="94" t="s">
        <v>40</v>
      </c>
      <c r="F52" s="37"/>
      <c r="G52" s="194"/>
      <c r="J52" s="61">
        <f t="shared" si="0"/>
        <v>4</v>
      </c>
      <c r="K52" s="29" t="s">
        <v>44</v>
      </c>
      <c r="L52" s="30" t="s">
        <v>469</v>
      </c>
      <c r="M52" s="31" t="s">
        <v>39</v>
      </c>
      <c r="N52" s="32" t="s">
        <v>40</v>
      </c>
    </row>
    <row r="53" spans="1:14" ht="60" x14ac:dyDescent="0.2">
      <c r="A53" s="17" t="s">
        <v>473</v>
      </c>
      <c r="B53" s="18" t="s">
        <v>471</v>
      </c>
      <c r="C53" s="18" t="s">
        <v>784</v>
      </c>
      <c r="D53" s="94"/>
      <c r="E53" s="94" t="s">
        <v>40</v>
      </c>
      <c r="F53" s="37"/>
      <c r="G53" s="194"/>
      <c r="J53" s="61">
        <f t="shared" si="0"/>
        <v>4</v>
      </c>
      <c r="K53" s="29" t="s">
        <v>44</v>
      </c>
      <c r="L53" s="30" t="s">
        <v>472</v>
      </c>
      <c r="M53" s="31" t="s">
        <v>39</v>
      </c>
      <c r="N53" s="32" t="s">
        <v>40</v>
      </c>
    </row>
    <row r="54" spans="1:14" ht="36" x14ac:dyDescent="0.2">
      <c r="A54" s="17" t="s">
        <v>476</v>
      </c>
      <c r="B54" s="18" t="s">
        <v>474</v>
      </c>
      <c r="C54" s="18" t="s">
        <v>475</v>
      </c>
      <c r="D54" s="94"/>
      <c r="E54" s="94" t="s">
        <v>40</v>
      </c>
      <c r="F54" s="37"/>
      <c r="G54" s="194"/>
      <c r="J54" s="61">
        <f t="shared" si="0"/>
        <v>4</v>
      </c>
      <c r="K54" s="29" t="s">
        <v>44</v>
      </c>
      <c r="L54" s="30" t="s">
        <v>472</v>
      </c>
      <c r="M54" s="31" t="s">
        <v>39</v>
      </c>
      <c r="N54" s="32" t="s">
        <v>40</v>
      </c>
    </row>
    <row r="55" spans="1:14" ht="48" x14ac:dyDescent="0.2">
      <c r="A55" s="17" t="s">
        <v>479</v>
      </c>
      <c r="B55" s="18" t="s">
        <v>477</v>
      </c>
      <c r="C55" s="18" t="s">
        <v>785</v>
      </c>
      <c r="D55" s="94"/>
      <c r="E55" s="94" t="s">
        <v>40</v>
      </c>
      <c r="F55" s="37"/>
      <c r="G55" s="194"/>
      <c r="J55" s="61">
        <f t="shared" si="0"/>
        <v>4</v>
      </c>
      <c r="K55" s="29" t="s">
        <v>44</v>
      </c>
      <c r="L55" s="30" t="s">
        <v>478</v>
      </c>
      <c r="M55" s="31" t="s">
        <v>39</v>
      </c>
      <c r="N55" s="32" t="s">
        <v>40</v>
      </c>
    </row>
    <row r="56" spans="1:14" ht="48" x14ac:dyDescent="0.2">
      <c r="A56" s="17" t="s">
        <v>759</v>
      </c>
      <c r="B56" s="18" t="s">
        <v>480</v>
      </c>
      <c r="C56" s="18" t="s">
        <v>481</v>
      </c>
      <c r="D56" s="94"/>
      <c r="E56" s="94" t="s">
        <v>40</v>
      </c>
      <c r="F56" s="37"/>
      <c r="G56" s="195"/>
      <c r="J56" s="61">
        <f t="shared" si="0"/>
        <v>4</v>
      </c>
      <c r="K56" s="29" t="s">
        <v>44</v>
      </c>
      <c r="L56" s="30" t="s">
        <v>482</v>
      </c>
      <c r="M56" s="31" t="s">
        <v>39</v>
      </c>
      <c r="N56" s="32" t="s">
        <v>40</v>
      </c>
    </row>
    <row r="57" spans="1:14" x14ac:dyDescent="0.2">
      <c r="A57" s="214"/>
      <c r="B57" s="214"/>
      <c r="C57" s="214"/>
      <c r="D57" s="214"/>
      <c r="E57" s="214"/>
      <c r="F57" s="214"/>
      <c r="G57" s="214"/>
    </row>
    <row r="58" spans="1:14" ht="15.75" x14ac:dyDescent="0.2">
      <c r="A58" s="208" t="s">
        <v>483</v>
      </c>
      <c r="B58" s="209"/>
      <c r="C58" s="209"/>
      <c r="D58" s="209"/>
      <c r="E58" s="209"/>
      <c r="F58" s="209"/>
      <c r="G58" s="210"/>
    </row>
    <row r="59" spans="1:14" ht="30" customHeight="1" x14ac:dyDescent="0.25">
      <c r="A59" s="192" t="s">
        <v>484</v>
      </c>
      <c r="B59" s="192"/>
      <c r="C59" s="192"/>
      <c r="D59" s="192"/>
      <c r="E59" s="192"/>
      <c r="F59" s="192"/>
      <c r="G59" s="192"/>
    </row>
    <row r="60" spans="1:14" ht="24" x14ac:dyDescent="0.2">
      <c r="A60" s="73"/>
      <c r="B60" s="72" t="s">
        <v>32</v>
      </c>
      <c r="C60" s="72" t="s">
        <v>33</v>
      </c>
      <c r="D60" s="71" t="s">
        <v>340</v>
      </c>
      <c r="E60" s="71" t="s">
        <v>341</v>
      </c>
      <c r="F60" s="71" t="s">
        <v>342</v>
      </c>
      <c r="G60" s="72" t="s">
        <v>34</v>
      </c>
    </row>
    <row r="61" spans="1:14" ht="84" x14ac:dyDescent="0.2">
      <c r="A61" s="27" t="s">
        <v>206</v>
      </c>
      <c r="B61" s="18" t="s">
        <v>485</v>
      </c>
      <c r="C61" s="18" t="s">
        <v>786</v>
      </c>
      <c r="D61" s="94"/>
      <c r="E61" s="94" t="s">
        <v>40</v>
      </c>
      <c r="F61" s="37"/>
      <c r="G61" s="205" t="s">
        <v>486</v>
      </c>
      <c r="J61" s="61">
        <f t="shared" si="0"/>
        <v>4</v>
      </c>
      <c r="K61" s="29" t="s">
        <v>787</v>
      </c>
      <c r="L61" s="30" t="s">
        <v>788</v>
      </c>
      <c r="M61" s="31" t="s">
        <v>39</v>
      </c>
      <c r="N61" s="32" t="s">
        <v>40</v>
      </c>
    </row>
    <row r="62" spans="1:14" ht="36" x14ac:dyDescent="0.2">
      <c r="A62" s="17" t="s">
        <v>211</v>
      </c>
      <c r="B62" s="18" t="s">
        <v>487</v>
      </c>
      <c r="C62" s="18" t="s">
        <v>488</v>
      </c>
      <c r="D62" s="94"/>
      <c r="E62" s="94" t="s">
        <v>40</v>
      </c>
      <c r="F62" s="37"/>
      <c r="G62" s="205"/>
      <c r="J62" s="61">
        <f t="shared" si="0"/>
        <v>4</v>
      </c>
      <c r="K62" s="29" t="s">
        <v>44</v>
      </c>
      <c r="L62" s="30" t="s">
        <v>489</v>
      </c>
      <c r="M62" s="31" t="s">
        <v>39</v>
      </c>
      <c r="N62" s="32" t="s">
        <v>40</v>
      </c>
    </row>
    <row r="63" spans="1:14" ht="36" x14ac:dyDescent="0.2">
      <c r="A63" s="17" t="s">
        <v>213</v>
      </c>
      <c r="B63" s="18" t="s">
        <v>490</v>
      </c>
      <c r="C63" s="18" t="s">
        <v>491</v>
      </c>
      <c r="D63" s="94"/>
      <c r="E63" s="94" t="s">
        <v>40</v>
      </c>
      <c r="F63" s="37"/>
      <c r="G63" s="205"/>
      <c r="J63" s="61">
        <f t="shared" si="0"/>
        <v>4</v>
      </c>
      <c r="K63" s="29" t="s">
        <v>267</v>
      </c>
      <c r="L63" s="30" t="s">
        <v>268</v>
      </c>
      <c r="M63" s="31" t="s">
        <v>39</v>
      </c>
      <c r="N63" s="32" t="s">
        <v>40</v>
      </c>
    </row>
    <row r="64" spans="1:14" ht="30" customHeight="1" x14ac:dyDescent="0.25">
      <c r="A64" s="192" t="s">
        <v>309</v>
      </c>
      <c r="B64" s="192"/>
      <c r="C64" s="192"/>
      <c r="D64" s="192"/>
      <c r="E64" s="192"/>
      <c r="F64" s="192"/>
      <c r="G64" s="192"/>
    </row>
    <row r="65" spans="1:14" ht="24" x14ac:dyDescent="0.2">
      <c r="A65" s="73"/>
      <c r="B65" s="72" t="s">
        <v>32</v>
      </c>
      <c r="C65" s="72" t="s">
        <v>33</v>
      </c>
      <c r="D65" s="71" t="s">
        <v>340</v>
      </c>
      <c r="E65" s="71" t="s">
        <v>341</v>
      </c>
      <c r="F65" s="71" t="s">
        <v>342</v>
      </c>
      <c r="G65" s="72" t="s">
        <v>34</v>
      </c>
    </row>
    <row r="66" spans="1:14" ht="48" x14ac:dyDescent="0.2">
      <c r="A66" s="196" t="s">
        <v>232</v>
      </c>
      <c r="B66" s="199" t="s">
        <v>492</v>
      </c>
      <c r="C66" s="28" t="s">
        <v>493</v>
      </c>
      <c r="D66" s="193"/>
      <c r="E66" s="193" t="s">
        <v>40</v>
      </c>
      <c r="F66" s="202"/>
      <c r="G66" s="205" t="s">
        <v>498</v>
      </c>
      <c r="J66" s="61">
        <f t="shared" ref="J66:J87" si="1">_xlfn.SWITCH(E66,K66,1,L66,2,M66,3,N66,4)</f>
        <v>4</v>
      </c>
      <c r="K66" s="29" t="s">
        <v>495</v>
      </c>
      <c r="L66" s="30" t="s">
        <v>496</v>
      </c>
      <c r="M66" s="31" t="s">
        <v>497</v>
      </c>
      <c r="N66" s="32" t="s">
        <v>40</v>
      </c>
    </row>
    <row r="67" spans="1:14" ht="36" x14ac:dyDescent="0.2">
      <c r="A67" s="197"/>
      <c r="B67" s="200"/>
      <c r="C67" s="68" t="s">
        <v>738</v>
      </c>
      <c r="D67" s="194"/>
      <c r="E67" s="194"/>
      <c r="F67" s="203"/>
      <c r="G67" s="205"/>
      <c r="K67" s="61"/>
      <c r="L67" s="61"/>
      <c r="M67" s="61"/>
      <c r="N67" s="61"/>
    </row>
    <row r="68" spans="1:14" ht="24" x14ac:dyDescent="0.2">
      <c r="A68" s="197"/>
      <c r="B68" s="200"/>
      <c r="C68" s="68" t="s">
        <v>739</v>
      </c>
      <c r="D68" s="194"/>
      <c r="E68" s="194"/>
      <c r="F68" s="203"/>
      <c r="G68" s="205"/>
      <c r="K68" s="61"/>
      <c r="L68" s="61"/>
      <c r="M68" s="61"/>
      <c r="N68" s="61"/>
    </row>
    <row r="69" spans="1:14" ht="36" x14ac:dyDescent="0.2">
      <c r="A69" s="197"/>
      <c r="B69" s="200"/>
      <c r="C69" s="68" t="s">
        <v>740</v>
      </c>
      <c r="D69" s="194"/>
      <c r="E69" s="194"/>
      <c r="F69" s="203"/>
      <c r="G69" s="205"/>
      <c r="K69" s="61"/>
      <c r="L69" s="61"/>
      <c r="M69" s="61"/>
      <c r="N69" s="61"/>
    </row>
    <row r="70" spans="1:14" ht="36" x14ac:dyDescent="0.2">
      <c r="A70" s="197"/>
      <c r="B70" s="200"/>
      <c r="C70" s="68" t="s">
        <v>741</v>
      </c>
      <c r="D70" s="194"/>
      <c r="E70" s="194"/>
      <c r="F70" s="203"/>
      <c r="G70" s="205"/>
      <c r="K70" s="61"/>
      <c r="L70" s="61"/>
      <c r="M70" s="61"/>
      <c r="N70" s="61"/>
    </row>
    <row r="71" spans="1:14" ht="24" x14ac:dyDescent="0.2">
      <c r="A71" s="198"/>
      <c r="B71" s="201"/>
      <c r="C71" s="89" t="s">
        <v>760</v>
      </c>
      <c r="D71" s="195"/>
      <c r="E71" s="195"/>
      <c r="F71" s="204"/>
      <c r="G71" s="205"/>
      <c r="K71" s="61"/>
      <c r="L71" s="61"/>
      <c r="M71" s="61"/>
      <c r="N71" s="61"/>
    </row>
    <row r="72" spans="1:14" ht="48" x14ac:dyDescent="0.2">
      <c r="A72" s="17" t="s">
        <v>238</v>
      </c>
      <c r="B72" s="18" t="s">
        <v>499</v>
      </c>
      <c r="C72" s="18" t="s">
        <v>500</v>
      </c>
      <c r="D72" s="94"/>
      <c r="E72" s="94" t="s">
        <v>40</v>
      </c>
      <c r="F72" s="37"/>
      <c r="G72" s="205"/>
      <c r="J72" s="61">
        <f t="shared" si="1"/>
        <v>4</v>
      </c>
      <c r="K72" s="29" t="s">
        <v>44</v>
      </c>
      <c r="L72" s="30" t="s">
        <v>472</v>
      </c>
      <c r="M72" s="31" t="s">
        <v>39</v>
      </c>
      <c r="N72" s="32" t="s">
        <v>40</v>
      </c>
    </row>
    <row r="73" spans="1:14" ht="30" customHeight="1" x14ac:dyDescent="0.25">
      <c r="A73" s="192" t="s">
        <v>501</v>
      </c>
      <c r="B73" s="192"/>
      <c r="C73" s="192"/>
      <c r="D73" s="192"/>
      <c r="E73" s="192"/>
      <c r="F73" s="192"/>
      <c r="G73" s="192"/>
    </row>
    <row r="74" spans="1:14" ht="24" x14ac:dyDescent="0.2">
      <c r="A74" s="73"/>
      <c r="B74" s="72" t="s">
        <v>32</v>
      </c>
      <c r="C74" s="72" t="s">
        <v>33</v>
      </c>
      <c r="D74" s="71" t="s">
        <v>340</v>
      </c>
      <c r="E74" s="71" t="s">
        <v>341</v>
      </c>
      <c r="F74" s="71" t="s">
        <v>342</v>
      </c>
      <c r="G74" s="72" t="s">
        <v>34</v>
      </c>
    </row>
    <row r="75" spans="1:14" ht="72" x14ac:dyDescent="0.2">
      <c r="A75" s="27" t="s">
        <v>253</v>
      </c>
      <c r="B75" s="18" t="s">
        <v>333</v>
      </c>
      <c r="C75" s="18" t="s">
        <v>502</v>
      </c>
      <c r="D75" s="94"/>
      <c r="E75" s="94" t="s">
        <v>40</v>
      </c>
      <c r="F75" s="37"/>
      <c r="G75" s="94" t="s">
        <v>504</v>
      </c>
      <c r="J75" s="61">
        <f t="shared" si="1"/>
        <v>4</v>
      </c>
      <c r="K75" s="29" t="s">
        <v>761</v>
      </c>
      <c r="L75" s="30" t="s">
        <v>503</v>
      </c>
      <c r="M75" s="31" t="s">
        <v>39</v>
      </c>
      <c r="N75" s="32" t="s">
        <v>40</v>
      </c>
    </row>
    <row r="76" spans="1:14" ht="60" x14ac:dyDescent="0.2">
      <c r="A76" s="27" t="s">
        <v>259</v>
      </c>
      <c r="B76" s="18" t="s">
        <v>505</v>
      </c>
      <c r="C76" s="18" t="s">
        <v>506</v>
      </c>
      <c r="D76" s="94"/>
      <c r="E76" s="94" t="s">
        <v>40</v>
      </c>
      <c r="F76" s="37"/>
      <c r="G76" s="94" t="s">
        <v>509</v>
      </c>
      <c r="J76" s="61">
        <f t="shared" si="1"/>
        <v>4</v>
      </c>
      <c r="K76" s="29" t="s">
        <v>507</v>
      </c>
      <c r="L76" s="30" t="s">
        <v>508</v>
      </c>
      <c r="M76" s="31" t="s">
        <v>39</v>
      </c>
      <c r="N76" s="32" t="s">
        <v>40</v>
      </c>
    </row>
    <row r="78" spans="1:14" ht="18" x14ac:dyDescent="0.2">
      <c r="A78" s="207" t="s">
        <v>510</v>
      </c>
      <c r="B78" s="207"/>
      <c r="C78" s="207"/>
      <c r="D78" s="207"/>
      <c r="E78" s="207"/>
      <c r="F78" s="207"/>
      <c r="G78" s="207"/>
    </row>
    <row r="79" spans="1:14" ht="30" customHeight="1" x14ac:dyDescent="0.25">
      <c r="A79" s="212" t="s">
        <v>511</v>
      </c>
      <c r="B79" s="212"/>
      <c r="C79" s="212"/>
      <c r="D79" s="212"/>
      <c r="E79" s="212"/>
      <c r="F79" s="212"/>
      <c r="G79" s="212"/>
    </row>
    <row r="80" spans="1:14" ht="24" x14ac:dyDescent="0.2">
      <c r="A80" s="73"/>
      <c r="B80" s="72" t="s">
        <v>32</v>
      </c>
      <c r="C80" s="72" t="s">
        <v>33</v>
      </c>
      <c r="D80" s="71" t="s">
        <v>340</v>
      </c>
      <c r="E80" s="71" t="s">
        <v>341</v>
      </c>
      <c r="F80" s="71" t="s">
        <v>342</v>
      </c>
      <c r="G80" s="72" t="s">
        <v>34</v>
      </c>
    </row>
    <row r="81" spans="1:14" ht="72" x14ac:dyDescent="0.2">
      <c r="A81" s="17" t="s">
        <v>85</v>
      </c>
      <c r="B81" s="18" t="s">
        <v>512</v>
      </c>
      <c r="C81" s="18" t="s">
        <v>513</v>
      </c>
      <c r="D81" s="94"/>
      <c r="E81" s="94" t="s">
        <v>40</v>
      </c>
      <c r="F81" s="37"/>
      <c r="G81" s="92" t="s">
        <v>532</v>
      </c>
      <c r="J81" s="61">
        <f t="shared" si="1"/>
        <v>4</v>
      </c>
      <c r="K81" s="29" t="s">
        <v>514</v>
      </c>
      <c r="L81" s="30" t="s">
        <v>515</v>
      </c>
      <c r="M81" s="31" t="s">
        <v>516</v>
      </c>
      <c r="N81" s="32" t="s">
        <v>40</v>
      </c>
    </row>
    <row r="82" spans="1:14" ht="72" x14ac:dyDescent="0.2">
      <c r="A82" s="17" t="s">
        <v>90</v>
      </c>
      <c r="B82" s="18" t="s">
        <v>517</v>
      </c>
      <c r="C82" s="18" t="s">
        <v>789</v>
      </c>
      <c r="D82" s="94"/>
      <c r="E82" s="94" t="s">
        <v>40</v>
      </c>
      <c r="F82" s="37"/>
      <c r="G82" s="92"/>
      <c r="J82" s="61">
        <f t="shared" si="1"/>
        <v>4</v>
      </c>
      <c r="K82" s="29" t="s">
        <v>44</v>
      </c>
      <c r="L82" s="30" t="s">
        <v>518</v>
      </c>
      <c r="M82" s="31" t="s">
        <v>251</v>
      </c>
      <c r="N82" s="32" t="s">
        <v>40</v>
      </c>
    </row>
    <row r="83" spans="1:14" ht="48" x14ac:dyDescent="0.2">
      <c r="A83" s="17" t="s">
        <v>96</v>
      </c>
      <c r="B83" s="18" t="s">
        <v>519</v>
      </c>
      <c r="C83" s="18" t="s">
        <v>520</v>
      </c>
      <c r="D83" s="94"/>
      <c r="E83" s="94" t="s">
        <v>40</v>
      </c>
      <c r="F83" s="37"/>
      <c r="G83" s="92"/>
      <c r="J83" s="61">
        <f t="shared" si="1"/>
        <v>4</v>
      </c>
      <c r="K83" s="29" t="s">
        <v>790</v>
      </c>
      <c r="L83" s="30" t="s">
        <v>518</v>
      </c>
      <c r="M83" s="31" t="s">
        <v>251</v>
      </c>
      <c r="N83" s="32" t="s">
        <v>40</v>
      </c>
    </row>
    <row r="84" spans="1:14" ht="36" x14ac:dyDescent="0.2">
      <c r="A84" s="17" t="s">
        <v>101</v>
      </c>
      <c r="B84" s="18" t="s">
        <v>521</v>
      </c>
      <c r="C84" s="18" t="s">
        <v>522</v>
      </c>
      <c r="D84" s="94"/>
      <c r="E84" s="94" t="s">
        <v>40</v>
      </c>
      <c r="F84" s="37"/>
      <c r="G84" s="92"/>
      <c r="J84" s="61">
        <f t="shared" si="1"/>
        <v>4</v>
      </c>
      <c r="K84" s="29" t="s">
        <v>523</v>
      </c>
      <c r="L84" s="30" t="s">
        <v>524</v>
      </c>
      <c r="M84" s="31" t="s">
        <v>525</v>
      </c>
      <c r="N84" s="32" t="s">
        <v>40</v>
      </c>
    </row>
    <row r="85" spans="1:14" ht="84" x14ac:dyDescent="0.2">
      <c r="A85" s="17" t="s">
        <v>105</v>
      </c>
      <c r="B85" s="18" t="s">
        <v>526</v>
      </c>
      <c r="C85" s="18" t="s">
        <v>791</v>
      </c>
      <c r="D85" s="94"/>
      <c r="E85" s="94" t="s">
        <v>40</v>
      </c>
      <c r="F85" s="37"/>
      <c r="G85" s="92"/>
      <c r="J85" s="61">
        <f t="shared" si="1"/>
        <v>4</v>
      </c>
      <c r="K85" s="29" t="s">
        <v>44</v>
      </c>
      <c r="L85" s="30" t="s">
        <v>518</v>
      </c>
      <c r="M85" s="31" t="s">
        <v>251</v>
      </c>
      <c r="N85" s="32" t="s">
        <v>40</v>
      </c>
    </row>
    <row r="86" spans="1:14" ht="36" x14ac:dyDescent="0.2">
      <c r="A86" s="17" t="s">
        <v>111</v>
      </c>
      <c r="B86" s="18" t="s">
        <v>527</v>
      </c>
      <c r="C86" s="18" t="s">
        <v>528</v>
      </c>
      <c r="D86" s="94"/>
      <c r="E86" s="94" t="s">
        <v>40</v>
      </c>
      <c r="F86" s="37"/>
      <c r="G86" s="92"/>
      <c r="J86" s="61">
        <f t="shared" si="1"/>
        <v>4</v>
      </c>
      <c r="K86" s="29" t="s">
        <v>44</v>
      </c>
      <c r="L86" s="30" t="s">
        <v>445</v>
      </c>
      <c r="M86" s="31" t="s">
        <v>251</v>
      </c>
      <c r="N86" s="32" t="s">
        <v>40</v>
      </c>
    </row>
    <row r="87" spans="1:14" ht="48" x14ac:dyDescent="0.2">
      <c r="A87" s="17" t="s">
        <v>529</v>
      </c>
      <c r="B87" s="18" t="s">
        <v>530</v>
      </c>
      <c r="C87" s="18" t="s">
        <v>531</v>
      </c>
      <c r="D87" s="94"/>
      <c r="E87" s="94" t="s">
        <v>40</v>
      </c>
      <c r="F87" s="37"/>
      <c r="G87" s="92"/>
      <c r="J87" s="61">
        <f t="shared" si="1"/>
        <v>4</v>
      </c>
      <c r="K87" s="29" t="s">
        <v>44</v>
      </c>
      <c r="L87" s="30" t="s">
        <v>445</v>
      </c>
      <c r="M87" s="31" t="s">
        <v>251</v>
      </c>
      <c r="N87" s="32" t="s">
        <v>40</v>
      </c>
    </row>
    <row r="88" spans="1:14" ht="30" customHeight="1" x14ac:dyDescent="0.25">
      <c r="A88" s="212" t="s">
        <v>796</v>
      </c>
      <c r="B88" s="212"/>
      <c r="C88" s="212"/>
      <c r="D88" s="212"/>
      <c r="E88" s="212"/>
      <c r="F88" s="212"/>
      <c r="G88" s="212"/>
    </row>
    <row r="89" spans="1:14" ht="24" x14ac:dyDescent="0.2">
      <c r="A89" s="73"/>
      <c r="B89" s="72" t="s">
        <v>32</v>
      </c>
      <c r="C89" s="72" t="s">
        <v>33</v>
      </c>
      <c r="D89" s="71" t="s">
        <v>340</v>
      </c>
      <c r="E89" s="71" t="s">
        <v>341</v>
      </c>
      <c r="F89" s="71" t="s">
        <v>342</v>
      </c>
      <c r="G89" s="72" t="s">
        <v>34</v>
      </c>
    </row>
    <row r="90" spans="1:14" ht="72" x14ac:dyDescent="0.2">
      <c r="A90" s="17" t="s">
        <v>115</v>
      </c>
      <c r="B90" s="18" t="s">
        <v>512</v>
      </c>
      <c r="C90" s="18" t="s">
        <v>513</v>
      </c>
      <c r="D90" s="94"/>
      <c r="E90" s="94" t="s">
        <v>40</v>
      </c>
      <c r="F90" s="37"/>
      <c r="G90" s="92" t="s">
        <v>532</v>
      </c>
      <c r="J90" s="61">
        <f t="shared" ref="J90:J96" si="2">_xlfn.SWITCH(E90,K90,1,L90,2,M90,3,N90,4)</f>
        <v>4</v>
      </c>
      <c r="K90" s="29" t="s">
        <v>514</v>
      </c>
      <c r="L90" s="30" t="s">
        <v>515</v>
      </c>
      <c r="M90" s="31" t="s">
        <v>516</v>
      </c>
      <c r="N90" s="32" t="s">
        <v>40</v>
      </c>
    </row>
    <row r="91" spans="1:14" ht="72" x14ac:dyDescent="0.2">
      <c r="A91" s="17" t="s">
        <v>121</v>
      </c>
      <c r="B91" s="18" t="s">
        <v>517</v>
      </c>
      <c r="C91" s="18" t="s">
        <v>789</v>
      </c>
      <c r="D91" s="94"/>
      <c r="E91" s="94" t="s">
        <v>40</v>
      </c>
      <c r="F91" s="37"/>
      <c r="G91" s="92"/>
      <c r="J91" s="61">
        <f t="shared" si="2"/>
        <v>4</v>
      </c>
      <c r="K91" s="29" t="s">
        <v>44</v>
      </c>
      <c r="L91" s="30" t="s">
        <v>518</v>
      </c>
      <c r="M91" s="31" t="s">
        <v>251</v>
      </c>
      <c r="N91" s="32" t="s">
        <v>40</v>
      </c>
    </row>
    <row r="92" spans="1:14" ht="48" x14ac:dyDescent="0.2">
      <c r="A92" s="17" t="s">
        <v>127</v>
      </c>
      <c r="B92" s="18" t="s">
        <v>519</v>
      </c>
      <c r="C92" s="18" t="s">
        <v>520</v>
      </c>
      <c r="D92" s="94"/>
      <c r="E92" s="94" t="s">
        <v>40</v>
      </c>
      <c r="F92" s="37"/>
      <c r="G92" s="92"/>
      <c r="J92" s="61">
        <f t="shared" si="2"/>
        <v>4</v>
      </c>
      <c r="K92" s="29" t="s">
        <v>790</v>
      </c>
      <c r="L92" s="30" t="s">
        <v>518</v>
      </c>
      <c r="M92" s="31" t="s">
        <v>251</v>
      </c>
      <c r="N92" s="32" t="s">
        <v>40</v>
      </c>
    </row>
    <row r="93" spans="1:14" ht="36" x14ac:dyDescent="0.2">
      <c r="A93" s="17" t="s">
        <v>131</v>
      </c>
      <c r="B93" s="18" t="s">
        <v>521</v>
      </c>
      <c r="C93" s="18" t="s">
        <v>522</v>
      </c>
      <c r="D93" s="94"/>
      <c r="E93" s="94" t="s">
        <v>40</v>
      </c>
      <c r="F93" s="37"/>
      <c r="G93" s="92"/>
      <c r="J93" s="61">
        <f t="shared" si="2"/>
        <v>4</v>
      </c>
      <c r="K93" s="29" t="s">
        <v>523</v>
      </c>
      <c r="L93" s="30" t="s">
        <v>524</v>
      </c>
      <c r="M93" s="31" t="s">
        <v>525</v>
      </c>
      <c r="N93" s="32" t="s">
        <v>40</v>
      </c>
    </row>
    <row r="94" spans="1:14" ht="84" x14ac:dyDescent="0.2">
      <c r="A94" s="17" t="s">
        <v>134</v>
      </c>
      <c r="B94" s="18" t="s">
        <v>526</v>
      </c>
      <c r="C94" s="18" t="s">
        <v>791</v>
      </c>
      <c r="D94" s="94"/>
      <c r="E94" s="94" t="s">
        <v>40</v>
      </c>
      <c r="F94" s="37"/>
      <c r="G94" s="92"/>
      <c r="J94" s="61">
        <f t="shared" si="2"/>
        <v>4</v>
      </c>
      <c r="K94" s="29" t="s">
        <v>44</v>
      </c>
      <c r="L94" s="30" t="s">
        <v>518</v>
      </c>
      <c r="M94" s="31" t="s">
        <v>251</v>
      </c>
      <c r="N94" s="32" t="s">
        <v>40</v>
      </c>
    </row>
    <row r="95" spans="1:14" ht="36" x14ac:dyDescent="0.2">
      <c r="A95" s="17" t="s">
        <v>141</v>
      </c>
      <c r="B95" s="18" t="s">
        <v>527</v>
      </c>
      <c r="C95" s="18" t="s">
        <v>528</v>
      </c>
      <c r="D95" s="94"/>
      <c r="E95" s="94" t="s">
        <v>40</v>
      </c>
      <c r="F95" s="37"/>
      <c r="G95" s="92"/>
      <c r="J95" s="61">
        <f t="shared" si="2"/>
        <v>4</v>
      </c>
      <c r="K95" s="29" t="s">
        <v>44</v>
      </c>
      <c r="L95" s="30" t="s">
        <v>445</v>
      </c>
      <c r="M95" s="31" t="s">
        <v>251</v>
      </c>
      <c r="N95" s="32" t="s">
        <v>40</v>
      </c>
    </row>
    <row r="96" spans="1:14" ht="48" x14ac:dyDescent="0.2">
      <c r="A96" s="17" t="s">
        <v>146</v>
      </c>
      <c r="B96" s="18" t="s">
        <v>530</v>
      </c>
      <c r="C96" s="18" t="s">
        <v>531</v>
      </c>
      <c r="D96" s="94"/>
      <c r="E96" s="94" t="s">
        <v>40</v>
      </c>
      <c r="F96" s="37"/>
      <c r="G96" s="92"/>
      <c r="J96" s="61">
        <f t="shared" si="2"/>
        <v>4</v>
      </c>
      <c r="K96" s="29" t="s">
        <v>44</v>
      </c>
      <c r="L96" s="30" t="s">
        <v>445</v>
      </c>
      <c r="M96" s="31" t="s">
        <v>251</v>
      </c>
      <c r="N96" s="32" t="s">
        <v>40</v>
      </c>
    </row>
    <row r="97" spans="1:14" ht="30" customHeight="1" x14ac:dyDescent="0.25">
      <c r="A97" s="212" t="s">
        <v>797</v>
      </c>
      <c r="B97" s="212"/>
      <c r="C97" s="212"/>
      <c r="D97" s="212"/>
      <c r="E97" s="212"/>
      <c r="F97" s="212"/>
      <c r="G97" s="212"/>
    </row>
    <row r="98" spans="1:14" ht="24" x14ac:dyDescent="0.2">
      <c r="A98" s="73"/>
      <c r="B98" s="72" t="s">
        <v>32</v>
      </c>
      <c r="C98" s="72" t="s">
        <v>33</v>
      </c>
      <c r="D98" s="71" t="s">
        <v>340</v>
      </c>
      <c r="E98" s="71" t="s">
        <v>341</v>
      </c>
      <c r="F98" s="71" t="s">
        <v>342</v>
      </c>
      <c r="G98" s="72" t="s">
        <v>34</v>
      </c>
    </row>
    <row r="99" spans="1:14" ht="72" x14ac:dyDescent="0.2">
      <c r="A99" s="17" t="s">
        <v>413</v>
      </c>
      <c r="B99" s="18" t="s">
        <v>512</v>
      </c>
      <c r="C99" s="18" t="s">
        <v>513</v>
      </c>
      <c r="D99" s="94"/>
      <c r="E99" s="94" t="s">
        <v>40</v>
      </c>
      <c r="F99" s="37"/>
      <c r="G99" s="92" t="s">
        <v>532</v>
      </c>
      <c r="J99" s="61">
        <f t="shared" ref="J99:J105" si="3">_xlfn.SWITCH(E99,K99,1,L99,2,M99,3,N99,4)</f>
        <v>4</v>
      </c>
      <c r="K99" s="29" t="s">
        <v>514</v>
      </c>
      <c r="L99" s="30" t="s">
        <v>515</v>
      </c>
      <c r="M99" s="31" t="s">
        <v>516</v>
      </c>
      <c r="N99" s="32" t="s">
        <v>40</v>
      </c>
    </row>
    <row r="100" spans="1:14" ht="72" x14ac:dyDescent="0.2">
      <c r="A100" s="17" t="s">
        <v>417</v>
      </c>
      <c r="B100" s="18" t="s">
        <v>517</v>
      </c>
      <c r="C100" s="18" t="s">
        <v>789</v>
      </c>
      <c r="D100" s="94"/>
      <c r="E100" s="94" t="s">
        <v>40</v>
      </c>
      <c r="F100" s="37"/>
      <c r="G100" s="92"/>
      <c r="J100" s="61">
        <f t="shared" si="3"/>
        <v>4</v>
      </c>
      <c r="K100" s="29" t="s">
        <v>44</v>
      </c>
      <c r="L100" s="30" t="s">
        <v>518</v>
      </c>
      <c r="M100" s="31" t="s">
        <v>251</v>
      </c>
      <c r="N100" s="32" t="s">
        <v>40</v>
      </c>
    </row>
    <row r="101" spans="1:14" ht="48" x14ac:dyDescent="0.2">
      <c r="A101" s="17" t="s">
        <v>798</v>
      </c>
      <c r="B101" s="18" t="s">
        <v>519</v>
      </c>
      <c r="C101" s="18" t="s">
        <v>520</v>
      </c>
      <c r="D101" s="94"/>
      <c r="E101" s="94" t="s">
        <v>40</v>
      </c>
      <c r="F101" s="37"/>
      <c r="G101" s="92"/>
      <c r="J101" s="61">
        <f t="shared" si="3"/>
        <v>4</v>
      </c>
      <c r="K101" s="29" t="s">
        <v>790</v>
      </c>
      <c r="L101" s="30" t="s">
        <v>518</v>
      </c>
      <c r="M101" s="31" t="s">
        <v>251</v>
      </c>
      <c r="N101" s="32" t="s">
        <v>40</v>
      </c>
    </row>
    <row r="102" spans="1:14" ht="36" x14ac:dyDescent="0.2">
      <c r="A102" s="17" t="s">
        <v>799</v>
      </c>
      <c r="B102" s="18" t="s">
        <v>521</v>
      </c>
      <c r="C102" s="18" t="s">
        <v>522</v>
      </c>
      <c r="D102" s="94"/>
      <c r="E102" s="94" t="s">
        <v>40</v>
      </c>
      <c r="F102" s="37"/>
      <c r="G102" s="92"/>
      <c r="J102" s="61">
        <f t="shared" si="3"/>
        <v>4</v>
      </c>
      <c r="K102" s="29" t="s">
        <v>523</v>
      </c>
      <c r="L102" s="30" t="s">
        <v>524</v>
      </c>
      <c r="M102" s="31" t="s">
        <v>525</v>
      </c>
      <c r="N102" s="32" t="s">
        <v>40</v>
      </c>
    </row>
    <row r="103" spans="1:14" ht="84" x14ac:dyDescent="0.2">
      <c r="A103" s="17" t="s">
        <v>800</v>
      </c>
      <c r="B103" s="18" t="s">
        <v>526</v>
      </c>
      <c r="C103" s="18" t="s">
        <v>791</v>
      </c>
      <c r="D103" s="94"/>
      <c r="E103" s="94" t="s">
        <v>40</v>
      </c>
      <c r="F103" s="37"/>
      <c r="G103" s="92"/>
      <c r="J103" s="61">
        <f t="shared" si="3"/>
        <v>4</v>
      </c>
      <c r="K103" s="29" t="s">
        <v>44</v>
      </c>
      <c r="L103" s="30" t="s">
        <v>518</v>
      </c>
      <c r="M103" s="31" t="s">
        <v>251</v>
      </c>
      <c r="N103" s="32" t="s">
        <v>40</v>
      </c>
    </row>
    <row r="104" spans="1:14" ht="36" x14ac:dyDescent="0.2">
      <c r="A104" s="17" t="s">
        <v>801</v>
      </c>
      <c r="B104" s="18" t="s">
        <v>527</v>
      </c>
      <c r="C104" s="18" t="s">
        <v>528</v>
      </c>
      <c r="D104" s="94"/>
      <c r="E104" s="94" t="s">
        <v>40</v>
      </c>
      <c r="F104" s="37"/>
      <c r="G104" s="92"/>
      <c r="J104" s="61">
        <f t="shared" si="3"/>
        <v>4</v>
      </c>
      <c r="K104" s="29" t="s">
        <v>44</v>
      </c>
      <c r="L104" s="30" t="s">
        <v>445</v>
      </c>
      <c r="M104" s="31" t="s">
        <v>251</v>
      </c>
      <c r="N104" s="32" t="s">
        <v>40</v>
      </c>
    </row>
    <row r="105" spans="1:14" ht="48" x14ac:dyDescent="0.2">
      <c r="A105" s="17" t="s">
        <v>802</v>
      </c>
      <c r="B105" s="18" t="s">
        <v>530</v>
      </c>
      <c r="C105" s="18" t="s">
        <v>531</v>
      </c>
      <c r="D105" s="94"/>
      <c r="E105" s="94" t="s">
        <v>40</v>
      </c>
      <c r="F105" s="37"/>
      <c r="G105" s="92"/>
      <c r="J105" s="61">
        <f t="shared" si="3"/>
        <v>4</v>
      </c>
      <c r="K105" s="29" t="s">
        <v>44</v>
      </c>
      <c r="L105" s="30" t="s">
        <v>445</v>
      </c>
      <c r="M105" s="31" t="s">
        <v>251</v>
      </c>
      <c r="N105" s="32" t="s">
        <v>40</v>
      </c>
    </row>
  </sheetData>
  <sheetProtection algorithmName="SHA-512" hashValue="gjDoGllUNCfDfNOAg+BqxfPUAaaaukCdKqbUjV3dMaYmiqzILAK1kcawbDAJnnmaMFnZNm4DKANy7nFYRwnIXQ==" saltValue="Ty+DtMIIw2kOeTsRwCftmA==" spinCount="100000" sheet="1" objects="1" scenarios="1"/>
  <mergeCells count="39">
    <mergeCell ref="A88:G88"/>
    <mergeCell ref="A97:G97"/>
    <mergeCell ref="A22:G22"/>
    <mergeCell ref="A1:G1"/>
    <mergeCell ref="A2:G2"/>
    <mergeCell ref="A3:G3"/>
    <mergeCell ref="A4:G4"/>
    <mergeCell ref="G6:G9"/>
    <mergeCell ref="A10:G10"/>
    <mergeCell ref="G12:G15"/>
    <mergeCell ref="A16:G16"/>
    <mergeCell ref="A17:G17"/>
    <mergeCell ref="A18:G18"/>
    <mergeCell ref="G20:G21"/>
    <mergeCell ref="A58:G58"/>
    <mergeCell ref="G24:G25"/>
    <mergeCell ref="A26:G26"/>
    <mergeCell ref="G28:G29"/>
    <mergeCell ref="A30:G30"/>
    <mergeCell ref="A31:G31"/>
    <mergeCell ref="A32:G32"/>
    <mergeCell ref="A37:G37"/>
    <mergeCell ref="G39:G42"/>
    <mergeCell ref="A43:G43"/>
    <mergeCell ref="A49:G49"/>
    <mergeCell ref="A57:G57"/>
    <mergeCell ref="G51:G56"/>
    <mergeCell ref="F66:F71"/>
    <mergeCell ref="A73:G73"/>
    <mergeCell ref="A78:G78"/>
    <mergeCell ref="A79:G79"/>
    <mergeCell ref="A59:G59"/>
    <mergeCell ref="G61:G63"/>
    <mergeCell ref="A64:G64"/>
    <mergeCell ref="G66:G72"/>
    <mergeCell ref="A66:A71"/>
    <mergeCell ref="B66:B71"/>
    <mergeCell ref="D66:D71"/>
    <mergeCell ref="E66:E71"/>
  </mergeCells>
  <conditionalFormatting sqref="F6:F9 F12:F15 F20:F21 F24:F25 F28:F29 F34:F36 F39:F42 F45:F48 F51:F56 F61:F63 F66:F70 F72 F75:F76 F81:F87">
    <cfRule type="expression" dxfId="17" priority="7">
      <formula>$J6=3</formula>
    </cfRule>
    <cfRule type="expression" dxfId="16" priority="8">
      <formula>$J6=2</formula>
    </cfRule>
    <cfRule type="expression" dxfId="15" priority="9">
      <formula>$J6=1</formula>
    </cfRule>
  </conditionalFormatting>
  <conditionalFormatting sqref="F90:F96">
    <cfRule type="expression" dxfId="14" priority="4">
      <formula>$J90=3</formula>
    </cfRule>
    <cfRule type="expression" dxfId="13" priority="5">
      <formula>$J90=2</formula>
    </cfRule>
    <cfRule type="expression" dxfId="12" priority="6">
      <formula>$J90=1</formula>
    </cfRule>
  </conditionalFormatting>
  <conditionalFormatting sqref="F99:F105">
    <cfRule type="expression" dxfId="11" priority="1">
      <formula>$J99=3</formula>
    </cfRule>
    <cfRule type="expression" dxfId="10" priority="2">
      <formula>$J99=2</formula>
    </cfRule>
    <cfRule type="expression" dxfId="9" priority="3">
      <formula>$J99=1</formula>
    </cfRule>
  </conditionalFormatting>
  <dataValidations count="45">
    <dataValidation type="list" allowBlank="1" showInputMessage="1" showErrorMessage="1" sqref="E6" xr:uid="{E92DED74-68DE-4848-B5A2-9BAE968C9965}">
      <formula1>$K$6:$N$6</formula1>
    </dataValidation>
    <dataValidation type="list" allowBlank="1" showInputMessage="1" showErrorMessage="1" sqref="E7" xr:uid="{887F0A83-DDF3-4A22-9BDF-0076BC4D32D6}">
      <formula1>$K$7:$N$7</formula1>
    </dataValidation>
    <dataValidation type="list" allowBlank="1" showInputMessage="1" showErrorMessage="1" sqref="E8" xr:uid="{C11F6740-B7BA-42FE-8EE8-E5A9C62C0ED6}">
      <formula1>$K$8:$N$8</formula1>
    </dataValidation>
    <dataValidation type="list" allowBlank="1" showInputMessage="1" showErrorMessage="1" sqref="E9" xr:uid="{E205783F-6DB2-4D91-87ED-0ECE1D025465}">
      <formula1>$K$9:$N$9</formula1>
    </dataValidation>
    <dataValidation type="list" allowBlank="1" showInputMessage="1" showErrorMessage="1" sqref="E12" xr:uid="{0F9D3BCB-DC2F-41B6-A67C-F1675F1669B8}">
      <formula1>$K$12:$N$12</formula1>
    </dataValidation>
    <dataValidation type="list" allowBlank="1" showInputMessage="1" showErrorMessage="1" sqref="E13" xr:uid="{A295E4A7-A73D-4954-8520-F58E47BCB922}">
      <formula1>$K$13:$N$13</formula1>
    </dataValidation>
    <dataValidation type="list" allowBlank="1" showInputMessage="1" showErrorMessage="1" sqref="E14" xr:uid="{31CE584E-36A4-4505-AC38-A8333A5C48FD}">
      <formula1>$K$14:$N$14</formula1>
    </dataValidation>
    <dataValidation type="list" allowBlank="1" showInputMessage="1" showErrorMessage="1" sqref="E15" xr:uid="{163402D6-B491-4647-85EE-06F0C80728ED}">
      <formula1>$K$15:$N$15</formula1>
    </dataValidation>
    <dataValidation type="list" allowBlank="1" showInputMessage="1" showErrorMessage="1" sqref="E20" xr:uid="{BF3E753D-FD8B-4671-8C23-EF4E7452985A}">
      <formula1>$K$20:$N$20</formula1>
    </dataValidation>
    <dataValidation type="list" allowBlank="1" showInputMessage="1" showErrorMessage="1" sqref="E21" xr:uid="{DD4323EB-1181-4CC3-AE00-99BDA0AC6E89}">
      <formula1>$K$21:$N$21</formula1>
    </dataValidation>
    <dataValidation type="list" allowBlank="1" showInputMessage="1" showErrorMessage="1" sqref="E24" xr:uid="{31A33FE1-B6E6-4163-A6DB-FDF54295E66A}">
      <formula1>$K$24:$N$24</formula1>
    </dataValidation>
    <dataValidation type="list" allowBlank="1" showInputMessage="1" showErrorMessage="1" sqref="E25" xr:uid="{DA298BB6-6CF1-4921-B994-C0062607F94A}">
      <formula1>$K$25:$N$25</formula1>
    </dataValidation>
    <dataValidation type="list" allowBlank="1" showInputMessage="1" showErrorMessage="1" sqref="E28" xr:uid="{06B6F42F-B878-4E36-834A-B094A64A568E}">
      <formula1>$K$28:$N$28</formula1>
    </dataValidation>
    <dataValidation type="list" allowBlank="1" showInputMessage="1" showErrorMessage="1" sqref="E29" xr:uid="{9D572CFD-124A-41DD-822F-0C4514F82008}">
      <formula1>$K$29:$N$29</formula1>
    </dataValidation>
    <dataValidation type="list" allowBlank="1" showInputMessage="1" showErrorMessage="1" sqref="E34" xr:uid="{E3443E0E-8D49-4688-84E8-56A22E260CC9}">
      <formula1>$K$34:$N$34</formula1>
    </dataValidation>
    <dataValidation type="list" allowBlank="1" showInputMessage="1" showErrorMessage="1" sqref="E35" xr:uid="{C4AE46E2-0267-4468-9E7A-BC071F97D912}">
      <formula1>$K$35:$N$35</formula1>
    </dataValidation>
    <dataValidation type="list" allowBlank="1" showInputMessage="1" showErrorMessage="1" sqref="E36" xr:uid="{8F927724-B1B2-4510-9731-C3EAA9E76634}">
      <formula1>$K$36:$N$36</formula1>
    </dataValidation>
    <dataValidation type="list" allowBlank="1" showInputMessage="1" showErrorMessage="1" sqref="E39" xr:uid="{2752FF22-1E2B-483D-AB66-8E5E7D6CF0B0}">
      <formula1>$K$39:$N$39</formula1>
    </dataValidation>
    <dataValidation type="list" allowBlank="1" showInputMessage="1" showErrorMessage="1" sqref="E40" xr:uid="{13555CEC-1CA0-4D29-B9C3-8F27C99F9AD9}">
      <formula1>$K$40:$N$40</formula1>
    </dataValidation>
    <dataValidation type="list" allowBlank="1" showInputMessage="1" showErrorMessage="1" sqref="E41" xr:uid="{839DCDF4-1E23-49F5-AC62-40CC9428575E}">
      <formula1>$K$41:$N$41</formula1>
    </dataValidation>
    <dataValidation type="list" allowBlank="1" showInputMessage="1" showErrorMessage="1" sqref="E42" xr:uid="{5EC6AC3B-C76D-4089-AAC6-5CA16A377965}">
      <formula1>$K$42:$N$42</formula1>
    </dataValidation>
    <dataValidation type="list" allowBlank="1" showInputMessage="1" showErrorMessage="1" sqref="E45" xr:uid="{353352DD-00AA-41E3-8F8A-476695DD1786}">
      <formula1>$K$45:$N$45</formula1>
    </dataValidation>
    <dataValidation type="list" allowBlank="1" showInputMessage="1" showErrorMessage="1" sqref="E46" xr:uid="{2D045429-D846-478D-8CDD-4C034B6A8145}">
      <formula1>$K$46:$N$46</formula1>
    </dataValidation>
    <dataValidation type="list" allowBlank="1" showInputMessage="1" showErrorMessage="1" sqref="E47" xr:uid="{FD7DBC70-C6E0-43F4-9B37-3D2D328D9BBD}">
      <formula1>$K$47:$N$47</formula1>
    </dataValidation>
    <dataValidation type="list" allowBlank="1" showInputMessage="1" showErrorMessage="1" sqref="E48" xr:uid="{301F235E-DD68-49FC-983D-2943BAAAB9EB}">
      <formula1>$K$48:$N$48</formula1>
    </dataValidation>
    <dataValidation type="list" allowBlank="1" showInputMessage="1" showErrorMessage="1" sqref="E51" xr:uid="{A0CA2AD9-6CB1-4565-BC21-A8E768A47626}">
      <formula1>$K$51:$N$51</formula1>
    </dataValidation>
    <dataValidation type="list" allowBlank="1" showInputMessage="1" showErrorMessage="1" sqref="E52" xr:uid="{1A73F7BE-D691-48A9-AC7F-D24896B3138E}">
      <formula1>$K$52:$N$52</formula1>
    </dataValidation>
    <dataValidation type="list" allowBlank="1" showInputMessage="1" showErrorMessage="1" sqref="E53" xr:uid="{772E5CDF-4224-43FD-B204-79ABE8A5BE7F}">
      <formula1>$K$53:$N$53</formula1>
    </dataValidation>
    <dataValidation type="list" allowBlank="1" showInputMessage="1" showErrorMessage="1" sqref="E54" xr:uid="{980B206B-FAFF-4C91-A4D7-3B0C6DCD33E5}">
      <formula1>$K$54:$N$54</formula1>
    </dataValidation>
    <dataValidation type="list" allowBlank="1" showInputMessage="1" showErrorMessage="1" sqref="E55" xr:uid="{DDE30124-95E3-447C-A2B4-D69BD0E4F06E}">
      <formula1>$K$55:$N$55</formula1>
    </dataValidation>
    <dataValidation type="list" allowBlank="1" showInputMessage="1" showErrorMessage="1" sqref="E56" xr:uid="{4FEFBA8D-B59D-4C76-8367-0B07C1E0B910}">
      <formula1>$K$56:$N$56</formula1>
    </dataValidation>
    <dataValidation type="list" allowBlank="1" showInputMessage="1" showErrorMessage="1" sqref="E61" xr:uid="{0569E2FD-45ED-4CE7-AD90-A681F511E9F2}">
      <formula1>$K$61:$N$61</formula1>
    </dataValidation>
    <dataValidation type="list" allowBlank="1" showInputMessage="1" showErrorMessage="1" sqref="E62" xr:uid="{733A7DCB-71F0-4C65-A1A9-6B08543D898C}">
      <formula1>$K$62:$N$62</formula1>
    </dataValidation>
    <dataValidation type="list" allowBlank="1" showInputMessage="1" showErrorMessage="1" sqref="E63" xr:uid="{53114380-A3F4-4607-B79C-6B74E50E2F04}">
      <formula1>$K$63:$N$63</formula1>
    </dataValidation>
    <dataValidation type="list" allowBlank="1" showInputMessage="1" showErrorMessage="1" sqref="E66:E70" xr:uid="{7CA95EBD-553B-4DD4-8F5B-16FD5816060A}">
      <formula1>$K$66:$N$66</formula1>
    </dataValidation>
    <dataValidation type="list" allowBlank="1" showInputMessage="1" showErrorMessage="1" sqref="E72" xr:uid="{1E61D8E4-297B-4DCD-A725-441CE58AE05A}">
      <formula1>$K$72:$N$72</formula1>
    </dataValidation>
    <dataValidation type="list" allowBlank="1" showInputMessage="1" showErrorMessage="1" sqref="E75" xr:uid="{3FACE874-2B31-463E-A9AD-8D37A6B427BC}">
      <formula1>$K$75:$N$75</formula1>
    </dataValidation>
    <dataValidation type="list" allowBlank="1" showInputMessage="1" showErrorMessage="1" sqref="E76" xr:uid="{4BC47039-EC99-42B9-BB67-1B5B4DAB3CB8}">
      <formula1>$K$76:$N$76</formula1>
    </dataValidation>
    <dataValidation type="list" allowBlank="1" showInputMessage="1" showErrorMessage="1" sqref="E81 E90 E99" xr:uid="{10F9743B-5372-48B8-8E64-03F89103890B}">
      <formula1>$K$81:$N$81</formula1>
    </dataValidation>
    <dataValidation type="list" allowBlank="1" showInputMessage="1" showErrorMessage="1" sqref="E82 E91 E100" xr:uid="{093ED9EC-583A-412C-885C-E2B5DFF746F5}">
      <formula1>$K$82:$N$82</formula1>
    </dataValidation>
    <dataValidation type="list" allowBlank="1" showInputMessage="1" showErrorMessage="1" sqref="E83 E92 E101" xr:uid="{35B66160-8A87-4F58-84DC-40F1BB0B607B}">
      <formula1>$K$83:$N$83</formula1>
    </dataValidation>
    <dataValidation type="list" allowBlank="1" showInputMessage="1" showErrorMessage="1" sqref="E84 E93 E102" xr:uid="{BB5AE0A7-DF35-4820-B6B8-DE361E4480F4}">
      <formula1>$K$84:$N$84</formula1>
    </dataValidation>
    <dataValidation type="list" allowBlank="1" showInputMessage="1" showErrorMessage="1" sqref="E85 E94 E103" xr:uid="{3F28B25B-2016-4308-984F-021C45591E4E}">
      <formula1>$K$85:$N$85</formula1>
    </dataValidation>
    <dataValidation type="list" allowBlank="1" showInputMessage="1" showErrorMessage="1" sqref="E86 E95 E104" xr:uid="{B92DA1E8-3FC8-4A40-8677-26F1EB862DEE}">
      <formula1>$K$86:$N$86</formula1>
    </dataValidation>
    <dataValidation type="list" allowBlank="1" showInputMessage="1" showErrorMessage="1" sqref="E87 E96 E105" xr:uid="{91C6B140-1094-4039-92CC-82DC3EAFCB19}">
      <formula1>$K$87:$N$87</formula1>
    </dataValidation>
  </dataValidations>
  <hyperlinks>
    <hyperlink ref="C67" r:id="rId1" display="https://unstats.un.org/sdgs/indicators/Global Indicator Framework after 2023 refinement_Eng.pdf" xr:uid="{831CA49E-F2CB-4319-9DAE-15F758ECB29F}"/>
    <hyperlink ref="C68" r:id="rId2" display="https://www.who.int/data/gho/data/indicators" xr:uid="{3CC28F60-518E-475B-B8D0-73F521468D30}"/>
    <hyperlink ref="C69" r:id="rId3" display="https://uis.unesco.org/sites/default/files/documents/education-indicators-technical-guidelines-en_0.pdf" xr:uid="{10594E9D-4168-478C-8C09-3EC8C547982D}"/>
    <hyperlink ref="C70" r:id="rId4" display="https://ilostat.ilo.org/resources/concepts-and-definitions/description-labour-force-statistics/" xr:uid="{E61F50B0-2A6D-4A18-9D93-84B36323A0E8}"/>
  </hyperlinks>
  <pageMargins left="0.7" right="0.7" top="0.75" bottom="0.75" header="0.3" footer="0.3"/>
  <pageSetup paperSize="9" scale="48" fitToHeight="0" orientation="portrait" verticalDpi="0" r:id="rId5"/>
  <rowBreaks count="3" manualBreakCount="3">
    <brk id="29" max="16383" man="1"/>
    <brk id="56" max="16383" man="1"/>
    <brk id="77"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CBDE9-1D9F-4FCA-9939-BC72AE91DE88}">
  <sheetPr codeName="Sheet14">
    <tabColor theme="5" tint="0.59999389629810485"/>
    <pageSetUpPr fitToPage="1"/>
  </sheetPr>
  <dimension ref="A1:N105"/>
  <sheetViews>
    <sheetView showGridLines="0" zoomScaleNormal="100" workbookViewId="0">
      <selection sqref="A1:G105"/>
    </sheetView>
  </sheetViews>
  <sheetFormatPr defaultColWidth="9.28515625" defaultRowHeight="14.25" x14ac:dyDescent="0.2"/>
  <cols>
    <col min="1" max="1" width="9.28515625" style="61"/>
    <col min="2" max="2" width="35.5703125" style="61" customWidth="1"/>
    <col min="3" max="3" width="59" style="61" customWidth="1"/>
    <col min="4" max="4" width="29.7109375" style="61" customWidth="1"/>
    <col min="5" max="5" width="18" style="61" customWidth="1"/>
    <col min="6" max="6" width="11.5703125" style="61" customWidth="1"/>
    <col min="7" max="7" width="18" style="61" customWidth="1"/>
    <col min="8" max="9" width="9.28515625" style="61"/>
    <col min="10" max="10" width="9.28515625" style="61" hidden="1" customWidth="1"/>
    <col min="11" max="14" width="15.42578125" style="67" hidden="1" customWidth="1"/>
    <col min="15" max="16384" width="9.28515625" style="61"/>
  </cols>
  <sheetData>
    <row r="1" spans="1:14" ht="36" customHeight="1" x14ac:dyDescent="0.2">
      <c r="A1" s="206" t="s">
        <v>751</v>
      </c>
      <c r="B1" s="206"/>
      <c r="C1" s="206"/>
      <c r="D1" s="206"/>
      <c r="E1" s="206"/>
      <c r="F1" s="206"/>
      <c r="G1" s="206"/>
    </row>
    <row r="2" spans="1:14" ht="31.5" customHeight="1" x14ac:dyDescent="0.2">
      <c r="A2" s="207" t="s">
        <v>377</v>
      </c>
      <c r="B2" s="207"/>
      <c r="C2" s="207"/>
      <c r="D2" s="207"/>
      <c r="E2" s="207"/>
      <c r="F2" s="207"/>
      <c r="G2" s="207"/>
    </row>
    <row r="3" spans="1:14" ht="15.75" x14ac:dyDescent="0.2">
      <c r="A3" s="208" t="s">
        <v>737</v>
      </c>
      <c r="B3" s="209"/>
      <c r="C3" s="209"/>
      <c r="D3" s="209"/>
      <c r="E3" s="209"/>
      <c r="F3" s="209"/>
      <c r="G3" s="210"/>
      <c r="J3" s="61" t="s">
        <v>533</v>
      </c>
      <c r="K3" s="62" t="s">
        <v>343</v>
      </c>
      <c r="L3" s="62" t="s">
        <v>344</v>
      </c>
      <c r="M3" s="65">
        <v>10.625</v>
      </c>
      <c r="N3" s="62" t="s">
        <v>345</v>
      </c>
    </row>
    <row r="4" spans="1:14" ht="30" customHeight="1" x14ac:dyDescent="0.25">
      <c r="A4" s="192" t="s">
        <v>378</v>
      </c>
      <c r="B4" s="192"/>
      <c r="C4" s="192"/>
      <c r="D4" s="192"/>
      <c r="E4" s="192"/>
      <c r="F4" s="192"/>
      <c r="G4" s="192"/>
    </row>
    <row r="5" spans="1:14" ht="24" x14ac:dyDescent="0.2">
      <c r="A5" s="70"/>
      <c r="B5" s="71" t="s">
        <v>32</v>
      </c>
      <c r="C5" s="71" t="s">
        <v>33</v>
      </c>
      <c r="D5" s="71" t="s">
        <v>340</v>
      </c>
      <c r="E5" s="71" t="s">
        <v>341</v>
      </c>
      <c r="F5" s="71" t="s">
        <v>342</v>
      </c>
      <c r="G5" s="72" t="s">
        <v>34</v>
      </c>
    </row>
    <row r="6" spans="1:14" ht="96" x14ac:dyDescent="0.2">
      <c r="A6" s="17" t="s">
        <v>35</v>
      </c>
      <c r="B6" s="18" t="s">
        <v>379</v>
      </c>
      <c r="C6" s="18" t="s">
        <v>380</v>
      </c>
      <c r="D6" s="94"/>
      <c r="E6" s="94" t="s">
        <v>40</v>
      </c>
      <c r="F6" s="37"/>
      <c r="G6" s="205" t="s">
        <v>382</v>
      </c>
      <c r="J6" s="61">
        <f>_xlfn.SWITCH(E6,K6,1,L6,2,M6,3,N6,4)</f>
        <v>4</v>
      </c>
      <c r="K6" s="29" t="s">
        <v>758</v>
      </c>
      <c r="L6" s="30" t="s">
        <v>381</v>
      </c>
      <c r="M6" s="31" t="s">
        <v>39</v>
      </c>
      <c r="N6" s="32" t="s">
        <v>40</v>
      </c>
    </row>
    <row r="7" spans="1:14" ht="108" x14ac:dyDescent="0.2">
      <c r="A7" s="17" t="s">
        <v>42</v>
      </c>
      <c r="B7" s="18" t="s">
        <v>383</v>
      </c>
      <c r="C7" s="18" t="s">
        <v>384</v>
      </c>
      <c r="D7" s="94"/>
      <c r="E7" s="94" t="s">
        <v>40</v>
      </c>
      <c r="F7" s="37"/>
      <c r="G7" s="205"/>
      <c r="J7" s="61">
        <f t="shared" ref="J7:J63" si="0">_xlfn.SWITCH(E7,K7,1,L7,2,M7,3,N7,4)</f>
        <v>4</v>
      </c>
      <c r="K7" s="29" t="s">
        <v>44</v>
      </c>
      <c r="L7" s="30" t="s">
        <v>385</v>
      </c>
      <c r="M7" s="31" t="s">
        <v>39</v>
      </c>
      <c r="N7" s="32" t="s">
        <v>40</v>
      </c>
    </row>
    <row r="8" spans="1:14" ht="48" x14ac:dyDescent="0.2">
      <c r="A8" s="19" t="s">
        <v>47</v>
      </c>
      <c r="B8" s="20" t="s">
        <v>386</v>
      </c>
      <c r="C8" s="20" t="s">
        <v>387</v>
      </c>
      <c r="D8" s="96"/>
      <c r="E8" s="96" t="s">
        <v>40</v>
      </c>
      <c r="F8" s="39"/>
      <c r="G8" s="205"/>
      <c r="J8" s="61">
        <f t="shared" si="0"/>
        <v>4</v>
      </c>
      <c r="K8" s="29" t="s">
        <v>44</v>
      </c>
      <c r="L8" s="30" t="s">
        <v>268</v>
      </c>
      <c r="M8" s="31" t="s">
        <v>39</v>
      </c>
      <c r="N8" s="32" t="s">
        <v>40</v>
      </c>
    </row>
    <row r="9" spans="1:14" ht="60" x14ac:dyDescent="0.2">
      <c r="A9" s="17" t="s">
        <v>54</v>
      </c>
      <c r="B9" s="18" t="s">
        <v>388</v>
      </c>
      <c r="C9" s="18" t="s">
        <v>389</v>
      </c>
      <c r="D9" s="94"/>
      <c r="E9" s="94" t="s">
        <v>40</v>
      </c>
      <c r="F9" s="37"/>
      <c r="G9" s="205"/>
      <c r="J9" s="61">
        <f t="shared" si="0"/>
        <v>4</v>
      </c>
      <c r="K9" s="29" t="s">
        <v>44</v>
      </c>
      <c r="L9" s="30" t="s">
        <v>133</v>
      </c>
      <c r="M9" s="31" t="s">
        <v>39</v>
      </c>
      <c r="N9" s="32" t="s">
        <v>40</v>
      </c>
    </row>
    <row r="10" spans="1:14" ht="30" customHeight="1" x14ac:dyDescent="0.25">
      <c r="A10" s="213" t="s">
        <v>390</v>
      </c>
      <c r="B10" s="213"/>
      <c r="C10" s="213"/>
      <c r="D10" s="213"/>
      <c r="E10" s="213"/>
      <c r="F10" s="213"/>
      <c r="G10" s="213"/>
    </row>
    <row r="11" spans="1:14" ht="24" x14ac:dyDescent="0.2">
      <c r="A11" s="73"/>
      <c r="B11" s="72" t="s">
        <v>32</v>
      </c>
      <c r="C11" s="72" t="s">
        <v>33</v>
      </c>
      <c r="D11" s="71" t="s">
        <v>340</v>
      </c>
      <c r="E11" s="71" t="s">
        <v>341</v>
      </c>
      <c r="F11" s="71" t="s">
        <v>342</v>
      </c>
      <c r="G11" s="72" t="s">
        <v>34</v>
      </c>
    </row>
    <row r="12" spans="1:14" ht="48" x14ac:dyDescent="0.2">
      <c r="A12" s="21" t="s">
        <v>61</v>
      </c>
      <c r="B12" s="18" t="s">
        <v>391</v>
      </c>
      <c r="C12" s="18" t="s">
        <v>392</v>
      </c>
      <c r="D12" s="94"/>
      <c r="E12" s="94" t="s">
        <v>40</v>
      </c>
      <c r="F12" s="37"/>
      <c r="G12" s="205" t="s">
        <v>394</v>
      </c>
      <c r="J12" s="61">
        <f t="shared" si="0"/>
        <v>4</v>
      </c>
      <c r="K12" s="29" t="s">
        <v>44</v>
      </c>
      <c r="L12" s="30" t="s">
        <v>393</v>
      </c>
      <c r="M12" s="31" t="s">
        <v>39</v>
      </c>
      <c r="N12" s="32" t="s">
        <v>40</v>
      </c>
    </row>
    <row r="13" spans="1:14" ht="36" x14ac:dyDescent="0.2">
      <c r="A13" s="21" t="s">
        <v>64</v>
      </c>
      <c r="B13" s="18" t="s">
        <v>395</v>
      </c>
      <c r="C13" s="18" t="s">
        <v>396</v>
      </c>
      <c r="D13" s="94"/>
      <c r="E13" s="94" t="s">
        <v>40</v>
      </c>
      <c r="F13" s="37"/>
      <c r="G13" s="205"/>
      <c r="J13" s="61">
        <f t="shared" si="0"/>
        <v>4</v>
      </c>
      <c r="K13" s="29" t="s">
        <v>44</v>
      </c>
      <c r="L13" s="30" t="s">
        <v>393</v>
      </c>
      <c r="M13" s="31" t="s">
        <v>39</v>
      </c>
      <c r="N13" s="32" t="s">
        <v>40</v>
      </c>
    </row>
    <row r="14" spans="1:14" ht="48" x14ac:dyDescent="0.2">
      <c r="A14" s="21" t="s">
        <v>67</v>
      </c>
      <c r="B14" s="18" t="s">
        <v>397</v>
      </c>
      <c r="C14" s="18" t="s">
        <v>398</v>
      </c>
      <c r="D14" s="94"/>
      <c r="E14" s="94" t="s">
        <v>40</v>
      </c>
      <c r="F14" s="37"/>
      <c r="G14" s="205"/>
      <c r="J14" s="61">
        <f t="shared" si="0"/>
        <v>4</v>
      </c>
      <c r="K14" s="29" t="s">
        <v>44</v>
      </c>
      <c r="L14" s="30" t="s">
        <v>399</v>
      </c>
      <c r="M14" s="31" t="s">
        <v>39</v>
      </c>
      <c r="N14" s="32" t="s">
        <v>40</v>
      </c>
    </row>
    <row r="15" spans="1:14" ht="72" x14ac:dyDescent="0.2">
      <c r="A15" s="21" t="s">
        <v>71</v>
      </c>
      <c r="B15" s="18" t="s">
        <v>400</v>
      </c>
      <c r="C15" s="22" t="s">
        <v>401</v>
      </c>
      <c r="D15" s="94"/>
      <c r="E15" s="94" t="s">
        <v>40</v>
      </c>
      <c r="F15" s="37"/>
      <c r="G15" s="205"/>
      <c r="J15" s="61">
        <f t="shared" si="0"/>
        <v>4</v>
      </c>
      <c r="K15" s="29" t="s">
        <v>44</v>
      </c>
      <c r="L15" s="30" t="s">
        <v>489</v>
      </c>
      <c r="M15" s="31" t="s">
        <v>39</v>
      </c>
      <c r="N15" s="32" t="s">
        <v>40</v>
      </c>
    </row>
    <row r="16" spans="1:14" x14ac:dyDescent="0.2">
      <c r="A16" s="211"/>
      <c r="B16" s="211"/>
      <c r="C16" s="211"/>
      <c r="D16" s="211"/>
      <c r="E16" s="211"/>
      <c r="F16" s="211"/>
      <c r="G16" s="211"/>
    </row>
    <row r="17" spans="1:14" ht="15.75" x14ac:dyDescent="0.2">
      <c r="A17" s="208" t="s">
        <v>402</v>
      </c>
      <c r="B17" s="209"/>
      <c r="C17" s="209"/>
      <c r="D17" s="209"/>
      <c r="E17" s="209"/>
      <c r="F17" s="209"/>
      <c r="G17" s="210"/>
    </row>
    <row r="18" spans="1:14" ht="30" customHeight="1" x14ac:dyDescent="0.25">
      <c r="A18" s="192" t="s">
        <v>157</v>
      </c>
      <c r="B18" s="192"/>
      <c r="C18" s="192"/>
      <c r="D18" s="192"/>
      <c r="E18" s="192"/>
      <c r="F18" s="192"/>
      <c r="G18" s="192"/>
    </row>
    <row r="19" spans="1:14" ht="24" x14ac:dyDescent="0.2">
      <c r="A19" s="73"/>
      <c r="B19" s="72" t="s">
        <v>32</v>
      </c>
      <c r="C19" s="72" t="s">
        <v>33</v>
      </c>
      <c r="D19" s="71" t="s">
        <v>340</v>
      </c>
      <c r="E19" s="71" t="s">
        <v>341</v>
      </c>
      <c r="F19" s="71" t="s">
        <v>342</v>
      </c>
      <c r="G19" s="72" t="s">
        <v>34</v>
      </c>
    </row>
    <row r="20" spans="1:14" ht="108" x14ac:dyDescent="0.2">
      <c r="A20" s="23" t="s">
        <v>85</v>
      </c>
      <c r="B20" s="18" t="s">
        <v>403</v>
      </c>
      <c r="C20" s="18" t="s">
        <v>775</v>
      </c>
      <c r="D20" s="94"/>
      <c r="E20" s="94" t="s">
        <v>155</v>
      </c>
      <c r="F20" s="37"/>
      <c r="G20" s="205" t="s">
        <v>404</v>
      </c>
      <c r="J20" s="61">
        <f t="shared" si="0"/>
        <v>4</v>
      </c>
      <c r="K20" s="29" t="s">
        <v>776</v>
      </c>
      <c r="L20" s="30" t="s">
        <v>777</v>
      </c>
      <c r="M20" s="31" t="s">
        <v>251</v>
      </c>
      <c r="N20" s="33" t="s">
        <v>155</v>
      </c>
    </row>
    <row r="21" spans="1:14" ht="96" x14ac:dyDescent="0.2">
      <c r="A21" s="24" t="s">
        <v>90</v>
      </c>
      <c r="B21" s="18" t="s">
        <v>778</v>
      </c>
      <c r="C21" s="18" t="s">
        <v>779</v>
      </c>
      <c r="D21" s="94"/>
      <c r="E21" s="94" t="s">
        <v>155</v>
      </c>
      <c r="F21" s="37"/>
      <c r="G21" s="205"/>
      <c r="J21" s="61">
        <f t="shared" si="0"/>
        <v>4</v>
      </c>
      <c r="K21" s="29" t="s">
        <v>780</v>
      </c>
      <c r="L21" s="30" t="s">
        <v>781</v>
      </c>
      <c r="M21" s="31" t="s">
        <v>39</v>
      </c>
      <c r="N21" s="33" t="s">
        <v>155</v>
      </c>
    </row>
    <row r="22" spans="1:14" ht="30" customHeight="1" x14ac:dyDescent="0.25">
      <c r="A22" s="192" t="s">
        <v>405</v>
      </c>
      <c r="B22" s="192"/>
      <c r="C22" s="192"/>
      <c r="D22" s="192"/>
      <c r="E22" s="192"/>
      <c r="F22" s="192"/>
      <c r="G22" s="192"/>
    </row>
    <row r="23" spans="1:14" ht="24" x14ac:dyDescent="0.2">
      <c r="A23" s="73"/>
      <c r="B23" s="72" t="s">
        <v>32</v>
      </c>
      <c r="C23" s="72" t="s">
        <v>33</v>
      </c>
      <c r="D23" s="71" t="s">
        <v>340</v>
      </c>
      <c r="E23" s="71" t="s">
        <v>341</v>
      </c>
      <c r="F23" s="71" t="s">
        <v>342</v>
      </c>
      <c r="G23" s="72" t="s">
        <v>34</v>
      </c>
    </row>
    <row r="24" spans="1:14" ht="48" x14ac:dyDescent="0.2">
      <c r="A24" s="23" t="s">
        <v>115</v>
      </c>
      <c r="B24" s="18" t="s">
        <v>406</v>
      </c>
      <c r="C24" s="18" t="s">
        <v>407</v>
      </c>
      <c r="D24" s="94"/>
      <c r="E24" s="94" t="s">
        <v>40</v>
      </c>
      <c r="F24" s="37"/>
      <c r="G24" s="205" t="s">
        <v>411</v>
      </c>
      <c r="J24" s="61">
        <f t="shared" si="0"/>
        <v>4</v>
      </c>
      <c r="K24" s="29" t="s">
        <v>408</v>
      </c>
      <c r="L24" s="30" t="s">
        <v>409</v>
      </c>
      <c r="M24" s="31" t="s">
        <v>410</v>
      </c>
      <c r="N24" s="32" t="s">
        <v>40</v>
      </c>
    </row>
    <row r="25" spans="1:14" ht="36" x14ac:dyDescent="0.2">
      <c r="A25" s="25" t="s">
        <v>121</v>
      </c>
      <c r="B25" s="18" t="s">
        <v>412</v>
      </c>
      <c r="C25" s="18" t="s">
        <v>782</v>
      </c>
      <c r="D25" s="94"/>
      <c r="E25" s="94" t="s">
        <v>40</v>
      </c>
      <c r="F25" s="37"/>
      <c r="G25" s="205"/>
      <c r="J25" s="61">
        <f t="shared" si="0"/>
        <v>4</v>
      </c>
      <c r="K25" s="29" t="s">
        <v>44</v>
      </c>
      <c r="L25" s="30" t="s">
        <v>133</v>
      </c>
      <c r="M25" s="31" t="s">
        <v>39</v>
      </c>
      <c r="N25" s="32" t="s">
        <v>40</v>
      </c>
    </row>
    <row r="26" spans="1:14" ht="30" customHeight="1" x14ac:dyDescent="0.25">
      <c r="A26" s="192" t="s">
        <v>185</v>
      </c>
      <c r="B26" s="192"/>
      <c r="C26" s="192"/>
      <c r="D26" s="192"/>
      <c r="E26" s="192"/>
      <c r="F26" s="192"/>
      <c r="G26" s="192"/>
    </row>
    <row r="27" spans="1:14" ht="24" x14ac:dyDescent="0.2">
      <c r="A27" s="73"/>
      <c r="B27" s="72" t="s">
        <v>32</v>
      </c>
      <c r="C27" s="72" t="s">
        <v>33</v>
      </c>
      <c r="D27" s="71" t="s">
        <v>340</v>
      </c>
      <c r="E27" s="71" t="s">
        <v>341</v>
      </c>
      <c r="F27" s="71" t="s">
        <v>342</v>
      </c>
      <c r="G27" s="72" t="s">
        <v>34</v>
      </c>
    </row>
    <row r="28" spans="1:14" ht="36" x14ac:dyDescent="0.2">
      <c r="A28" s="25" t="s">
        <v>413</v>
      </c>
      <c r="B28" s="20" t="s">
        <v>414</v>
      </c>
      <c r="C28" s="20" t="s">
        <v>415</v>
      </c>
      <c r="D28" s="105"/>
      <c r="E28" s="105" t="s">
        <v>40</v>
      </c>
      <c r="F28" s="37"/>
      <c r="G28" s="215" t="s">
        <v>416</v>
      </c>
      <c r="J28" s="61">
        <f t="shared" si="0"/>
        <v>4</v>
      </c>
      <c r="K28" s="29" t="s">
        <v>44</v>
      </c>
      <c r="L28" s="30" t="s">
        <v>45</v>
      </c>
      <c r="M28" s="31" t="s">
        <v>39</v>
      </c>
      <c r="N28" s="33" t="s">
        <v>40</v>
      </c>
    </row>
    <row r="29" spans="1:14" ht="48" x14ac:dyDescent="0.2">
      <c r="A29" s="26" t="s">
        <v>417</v>
      </c>
      <c r="B29" s="18" t="s">
        <v>418</v>
      </c>
      <c r="C29" s="18" t="s">
        <v>419</v>
      </c>
      <c r="D29" s="94"/>
      <c r="E29" s="94" t="s">
        <v>420</v>
      </c>
      <c r="F29" s="37"/>
      <c r="G29" s="215"/>
      <c r="J29" s="61">
        <f t="shared" si="0"/>
        <v>4</v>
      </c>
      <c r="K29" s="29" t="s">
        <v>267</v>
      </c>
      <c r="L29" s="30" t="s">
        <v>268</v>
      </c>
      <c r="M29" s="31" t="s">
        <v>39</v>
      </c>
      <c r="N29" s="32" t="s">
        <v>420</v>
      </c>
    </row>
    <row r="30" spans="1:14" x14ac:dyDescent="0.2">
      <c r="A30" s="211"/>
      <c r="B30" s="211"/>
      <c r="C30" s="211"/>
      <c r="D30" s="211"/>
      <c r="E30" s="211"/>
      <c r="F30" s="211"/>
      <c r="G30" s="211"/>
    </row>
    <row r="31" spans="1:14" ht="15.75" x14ac:dyDescent="0.2">
      <c r="A31" s="208" t="s">
        <v>421</v>
      </c>
      <c r="B31" s="209"/>
      <c r="C31" s="209"/>
      <c r="D31" s="209"/>
      <c r="E31" s="209"/>
      <c r="F31" s="209"/>
      <c r="G31" s="210"/>
    </row>
    <row r="32" spans="1:14" ht="30" customHeight="1" x14ac:dyDescent="0.25">
      <c r="A32" s="192" t="s">
        <v>422</v>
      </c>
      <c r="B32" s="192"/>
      <c r="C32" s="192"/>
      <c r="D32" s="192"/>
      <c r="E32" s="192"/>
      <c r="F32" s="192"/>
      <c r="G32" s="192"/>
    </row>
    <row r="33" spans="1:14" ht="24" x14ac:dyDescent="0.2">
      <c r="A33" s="73"/>
      <c r="B33" s="72" t="s">
        <v>32</v>
      </c>
      <c r="C33" s="72" t="s">
        <v>33</v>
      </c>
      <c r="D33" s="71" t="s">
        <v>340</v>
      </c>
      <c r="E33" s="71" t="s">
        <v>341</v>
      </c>
      <c r="F33" s="71" t="s">
        <v>342</v>
      </c>
      <c r="G33" s="72" t="s">
        <v>34</v>
      </c>
    </row>
    <row r="34" spans="1:14" ht="60" x14ac:dyDescent="0.2">
      <c r="A34" s="23" t="s">
        <v>158</v>
      </c>
      <c r="B34" s="18" t="s">
        <v>423</v>
      </c>
      <c r="C34" s="18" t="s">
        <v>424</v>
      </c>
      <c r="D34" s="94"/>
      <c r="E34" s="94" t="s">
        <v>40</v>
      </c>
      <c r="F34" s="37"/>
      <c r="G34" s="92" t="s">
        <v>404</v>
      </c>
      <c r="J34" s="61">
        <f t="shared" si="0"/>
        <v>4</v>
      </c>
      <c r="K34" s="29" t="s">
        <v>44</v>
      </c>
      <c r="L34" s="30" t="s">
        <v>425</v>
      </c>
      <c r="M34" s="31" t="s">
        <v>39</v>
      </c>
      <c r="N34" s="32" t="s">
        <v>40</v>
      </c>
    </row>
    <row r="35" spans="1:14" ht="36" x14ac:dyDescent="0.2">
      <c r="A35" s="23" t="s">
        <v>162</v>
      </c>
      <c r="B35" s="18" t="s">
        <v>427</v>
      </c>
      <c r="C35" s="18" t="s">
        <v>428</v>
      </c>
      <c r="D35" s="94"/>
      <c r="E35" s="94" t="s">
        <v>40</v>
      </c>
      <c r="F35" s="37"/>
      <c r="G35" s="106"/>
      <c r="J35" s="61">
        <f t="shared" si="0"/>
        <v>4</v>
      </c>
      <c r="K35" s="29" t="s">
        <v>44</v>
      </c>
      <c r="L35" s="30" t="s">
        <v>425</v>
      </c>
      <c r="M35" s="31" t="s">
        <v>39</v>
      </c>
      <c r="N35" s="32" t="s">
        <v>40</v>
      </c>
    </row>
    <row r="36" spans="1:14" ht="72" x14ac:dyDescent="0.2">
      <c r="A36" s="23" t="s">
        <v>164</v>
      </c>
      <c r="B36" s="18" t="s">
        <v>429</v>
      </c>
      <c r="C36" s="18" t="s">
        <v>770</v>
      </c>
      <c r="D36" s="94"/>
      <c r="E36" s="94" t="s">
        <v>40</v>
      </c>
      <c r="F36" s="37"/>
      <c r="G36" s="92" t="s">
        <v>426</v>
      </c>
      <c r="J36" s="61">
        <f t="shared" si="0"/>
        <v>4</v>
      </c>
      <c r="K36" s="29" t="s">
        <v>44</v>
      </c>
      <c r="L36" s="30" t="s">
        <v>783</v>
      </c>
      <c r="M36" s="31" t="s">
        <v>39</v>
      </c>
      <c r="N36" s="32" t="s">
        <v>40</v>
      </c>
    </row>
    <row r="37" spans="1:14" ht="30" customHeight="1" x14ac:dyDescent="0.25">
      <c r="A37" s="192" t="s">
        <v>430</v>
      </c>
      <c r="B37" s="192"/>
      <c r="C37" s="192"/>
      <c r="D37" s="192"/>
      <c r="E37" s="192"/>
      <c r="F37" s="192"/>
      <c r="G37" s="192"/>
    </row>
    <row r="38" spans="1:14" ht="24" x14ac:dyDescent="0.2">
      <c r="A38" s="73"/>
      <c r="B38" s="72" t="s">
        <v>32</v>
      </c>
      <c r="C38" s="72" t="s">
        <v>33</v>
      </c>
      <c r="D38" s="71" t="s">
        <v>340</v>
      </c>
      <c r="E38" s="71" t="s">
        <v>341</v>
      </c>
      <c r="F38" s="71" t="s">
        <v>342</v>
      </c>
      <c r="G38" s="72" t="s">
        <v>34</v>
      </c>
    </row>
    <row r="39" spans="1:14" ht="72" x14ac:dyDescent="0.2">
      <c r="A39" s="23" t="s">
        <v>173</v>
      </c>
      <c r="B39" s="18" t="s">
        <v>431</v>
      </c>
      <c r="C39" s="18" t="s">
        <v>432</v>
      </c>
      <c r="D39" s="94"/>
      <c r="E39" s="94" t="s">
        <v>433</v>
      </c>
      <c r="F39" s="37"/>
      <c r="G39" s="205" t="s">
        <v>434</v>
      </c>
      <c r="J39" s="61">
        <f t="shared" si="0"/>
        <v>4</v>
      </c>
      <c r="K39" s="29" t="s">
        <v>267</v>
      </c>
      <c r="L39" s="30" t="s">
        <v>268</v>
      </c>
      <c r="M39" s="31" t="s">
        <v>39</v>
      </c>
      <c r="N39" s="32" t="s">
        <v>433</v>
      </c>
    </row>
    <row r="40" spans="1:14" ht="60" x14ac:dyDescent="0.2">
      <c r="A40" s="24" t="s">
        <v>180</v>
      </c>
      <c r="B40" s="18" t="s">
        <v>435</v>
      </c>
      <c r="C40" s="18" t="s">
        <v>436</v>
      </c>
      <c r="D40" s="94"/>
      <c r="E40" s="94" t="s">
        <v>40</v>
      </c>
      <c r="F40" s="37"/>
      <c r="G40" s="205"/>
      <c r="J40" s="61">
        <f t="shared" si="0"/>
        <v>4</v>
      </c>
      <c r="K40" s="29" t="s">
        <v>437</v>
      </c>
      <c r="L40" s="30" t="s">
        <v>438</v>
      </c>
      <c r="M40" s="31" t="s">
        <v>39</v>
      </c>
      <c r="N40" s="32" t="s">
        <v>40</v>
      </c>
    </row>
    <row r="41" spans="1:14" ht="36" x14ac:dyDescent="0.2">
      <c r="A41" s="24" t="s">
        <v>182</v>
      </c>
      <c r="B41" s="18" t="s">
        <v>439</v>
      </c>
      <c r="C41" s="18" t="s">
        <v>440</v>
      </c>
      <c r="D41" s="94"/>
      <c r="E41" s="94" t="s">
        <v>40</v>
      </c>
      <c r="F41" s="37"/>
      <c r="G41" s="205"/>
      <c r="J41" s="61">
        <f t="shared" si="0"/>
        <v>4</v>
      </c>
      <c r="K41" s="29" t="s">
        <v>44</v>
      </c>
      <c r="L41" s="30" t="s">
        <v>441</v>
      </c>
      <c r="M41" s="31" t="s">
        <v>39</v>
      </c>
      <c r="N41" s="32" t="s">
        <v>40</v>
      </c>
    </row>
    <row r="42" spans="1:14" ht="48" x14ac:dyDescent="0.2">
      <c r="A42" s="24" t="s">
        <v>442</v>
      </c>
      <c r="B42" s="18" t="s">
        <v>443</v>
      </c>
      <c r="C42" s="18" t="s">
        <v>444</v>
      </c>
      <c r="D42" s="94"/>
      <c r="E42" s="94" t="s">
        <v>40</v>
      </c>
      <c r="F42" s="37"/>
      <c r="G42" s="205"/>
      <c r="J42" s="61">
        <f t="shared" si="0"/>
        <v>4</v>
      </c>
      <c r="K42" s="29" t="s">
        <v>44</v>
      </c>
      <c r="L42" s="30" t="s">
        <v>445</v>
      </c>
      <c r="M42" s="31" t="s">
        <v>39</v>
      </c>
      <c r="N42" s="32" t="s">
        <v>40</v>
      </c>
    </row>
    <row r="43" spans="1:14" ht="30" customHeight="1" x14ac:dyDescent="0.25">
      <c r="A43" s="192" t="s">
        <v>446</v>
      </c>
      <c r="B43" s="192"/>
      <c r="C43" s="192"/>
      <c r="D43" s="192"/>
      <c r="E43" s="192"/>
      <c r="F43" s="192"/>
      <c r="G43" s="192"/>
    </row>
    <row r="44" spans="1:14" ht="24" x14ac:dyDescent="0.2">
      <c r="A44" s="73"/>
      <c r="B44" s="72" t="s">
        <v>32</v>
      </c>
      <c r="C44" s="72" t="s">
        <v>33</v>
      </c>
      <c r="D44" s="71" t="s">
        <v>340</v>
      </c>
      <c r="E44" s="71" t="s">
        <v>341</v>
      </c>
      <c r="F44" s="71" t="s">
        <v>342</v>
      </c>
      <c r="G44" s="72" t="s">
        <v>34</v>
      </c>
    </row>
    <row r="45" spans="1:14" ht="36" x14ac:dyDescent="0.2">
      <c r="A45" s="27" t="s">
        <v>186</v>
      </c>
      <c r="B45" s="18" t="s">
        <v>447</v>
      </c>
      <c r="C45" s="18" t="s">
        <v>448</v>
      </c>
      <c r="D45" s="94"/>
      <c r="E45" s="94" t="s">
        <v>40</v>
      </c>
      <c r="F45" s="37"/>
      <c r="G45" s="94" t="s">
        <v>450</v>
      </c>
      <c r="J45" s="61">
        <f t="shared" si="0"/>
        <v>4</v>
      </c>
      <c r="K45" s="29" t="s">
        <v>437</v>
      </c>
      <c r="L45" s="30" t="s">
        <v>449</v>
      </c>
      <c r="M45" s="31" t="s">
        <v>39</v>
      </c>
      <c r="N45" s="32" t="s">
        <v>40</v>
      </c>
    </row>
    <row r="46" spans="1:14" ht="72" x14ac:dyDescent="0.2">
      <c r="A46" s="27" t="s">
        <v>192</v>
      </c>
      <c r="B46" s="18" t="s">
        <v>452</v>
      </c>
      <c r="C46" s="18" t="s">
        <v>453</v>
      </c>
      <c r="D46" s="94"/>
      <c r="E46" s="94" t="s">
        <v>40</v>
      </c>
      <c r="F46" s="37"/>
      <c r="G46" s="107"/>
      <c r="J46" s="61">
        <f t="shared" si="0"/>
        <v>4</v>
      </c>
      <c r="K46" s="29" t="s">
        <v>44</v>
      </c>
      <c r="L46" s="30" t="s">
        <v>454</v>
      </c>
      <c r="M46" s="31" t="s">
        <v>39</v>
      </c>
      <c r="N46" s="32" t="s">
        <v>40</v>
      </c>
    </row>
    <row r="47" spans="1:14" ht="108" x14ac:dyDescent="0.2">
      <c r="A47" s="27" t="s">
        <v>194</v>
      </c>
      <c r="B47" s="18" t="s">
        <v>455</v>
      </c>
      <c r="C47" s="18" t="s">
        <v>456</v>
      </c>
      <c r="D47" s="94"/>
      <c r="E47" s="94" t="s">
        <v>40</v>
      </c>
      <c r="F47" s="37"/>
      <c r="G47" s="94" t="s">
        <v>404</v>
      </c>
      <c r="J47" s="61">
        <f t="shared" si="0"/>
        <v>4</v>
      </c>
      <c r="K47" s="29" t="s">
        <v>44</v>
      </c>
      <c r="L47" s="30" t="s">
        <v>457</v>
      </c>
      <c r="M47" s="31" t="s">
        <v>39</v>
      </c>
      <c r="N47" s="32" t="s">
        <v>40</v>
      </c>
    </row>
    <row r="48" spans="1:14" ht="72" x14ac:dyDescent="0.2">
      <c r="A48" s="27" t="s">
        <v>200</v>
      </c>
      <c r="B48" s="18" t="s">
        <v>458</v>
      </c>
      <c r="C48" s="18" t="s">
        <v>459</v>
      </c>
      <c r="D48" s="94"/>
      <c r="E48" s="94" t="s">
        <v>40</v>
      </c>
      <c r="F48" s="37"/>
      <c r="G48" s="94" t="s">
        <v>451</v>
      </c>
      <c r="J48" s="61">
        <f t="shared" si="0"/>
        <v>4</v>
      </c>
      <c r="K48" s="29" t="s">
        <v>44</v>
      </c>
      <c r="L48" s="30" t="s">
        <v>460</v>
      </c>
      <c r="M48" s="31" t="s">
        <v>39</v>
      </c>
      <c r="N48" s="32" t="s">
        <v>40</v>
      </c>
    </row>
    <row r="49" spans="1:14" ht="30" customHeight="1" x14ac:dyDescent="0.25">
      <c r="A49" s="192" t="s">
        <v>461</v>
      </c>
      <c r="B49" s="192"/>
      <c r="C49" s="192"/>
      <c r="D49" s="192"/>
      <c r="E49" s="192"/>
      <c r="F49" s="192"/>
      <c r="G49" s="192"/>
    </row>
    <row r="50" spans="1:14" ht="24" x14ac:dyDescent="0.2">
      <c r="A50" s="73"/>
      <c r="B50" s="72" t="s">
        <v>32</v>
      </c>
      <c r="C50" s="72" t="s">
        <v>33</v>
      </c>
      <c r="D50" s="71" t="s">
        <v>340</v>
      </c>
      <c r="E50" s="71" t="s">
        <v>341</v>
      </c>
      <c r="F50" s="71" t="s">
        <v>342</v>
      </c>
      <c r="G50" s="72" t="s">
        <v>34</v>
      </c>
    </row>
    <row r="51" spans="1:14" ht="60" x14ac:dyDescent="0.2">
      <c r="A51" s="26" t="s">
        <v>466</v>
      </c>
      <c r="B51" s="18" t="s">
        <v>462</v>
      </c>
      <c r="C51" s="18" t="s">
        <v>463</v>
      </c>
      <c r="D51" s="108"/>
      <c r="E51" s="108" t="s">
        <v>465</v>
      </c>
      <c r="F51" s="38"/>
      <c r="G51" s="193" t="s">
        <v>795</v>
      </c>
      <c r="J51" s="61">
        <f t="shared" si="0"/>
        <v>4</v>
      </c>
      <c r="K51" s="34" t="s">
        <v>44</v>
      </c>
      <c r="L51" s="90" t="s">
        <v>464</v>
      </c>
      <c r="M51" s="35" t="s">
        <v>39</v>
      </c>
      <c r="N51" s="36" t="s">
        <v>465</v>
      </c>
    </row>
    <row r="52" spans="1:14" ht="60" x14ac:dyDescent="0.2">
      <c r="A52" s="27" t="s">
        <v>470</v>
      </c>
      <c r="B52" s="18" t="s">
        <v>467</v>
      </c>
      <c r="C52" s="18" t="s">
        <v>468</v>
      </c>
      <c r="D52" s="94"/>
      <c r="E52" s="94" t="s">
        <v>40</v>
      </c>
      <c r="F52" s="37"/>
      <c r="G52" s="194"/>
      <c r="J52" s="61">
        <f t="shared" si="0"/>
        <v>4</v>
      </c>
      <c r="K52" s="29" t="s">
        <v>44</v>
      </c>
      <c r="L52" s="30" t="s">
        <v>469</v>
      </c>
      <c r="M52" s="31" t="s">
        <v>39</v>
      </c>
      <c r="N52" s="32" t="s">
        <v>40</v>
      </c>
    </row>
    <row r="53" spans="1:14" ht="60" x14ac:dyDescent="0.2">
      <c r="A53" s="17" t="s">
        <v>473</v>
      </c>
      <c r="B53" s="18" t="s">
        <v>471</v>
      </c>
      <c r="C53" s="18" t="s">
        <v>784</v>
      </c>
      <c r="D53" s="94"/>
      <c r="E53" s="94" t="s">
        <v>40</v>
      </c>
      <c r="F53" s="37"/>
      <c r="G53" s="194"/>
      <c r="J53" s="61">
        <f t="shared" si="0"/>
        <v>4</v>
      </c>
      <c r="K53" s="29" t="s">
        <v>44</v>
      </c>
      <c r="L53" s="30" t="s">
        <v>472</v>
      </c>
      <c r="M53" s="31" t="s">
        <v>39</v>
      </c>
      <c r="N53" s="32" t="s">
        <v>40</v>
      </c>
    </row>
    <row r="54" spans="1:14" ht="36" x14ac:dyDescent="0.2">
      <c r="A54" s="17" t="s">
        <v>476</v>
      </c>
      <c r="B54" s="18" t="s">
        <v>474</v>
      </c>
      <c r="C54" s="18" t="s">
        <v>475</v>
      </c>
      <c r="D54" s="94"/>
      <c r="E54" s="94" t="s">
        <v>40</v>
      </c>
      <c r="F54" s="37"/>
      <c r="G54" s="194"/>
      <c r="J54" s="61">
        <f t="shared" si="0"/>
        <v>4</v>
      </c>
      <c r="K54" s="29" t="s">
        <v>44</v>
      </c>
      <c r="L54" s="30" t="s">
        <v>472</v>
      </c>
      <c r="M54" s="31" t="s">
        <v>39</v>
      </c>
      <c r="N54" s="32" t="s">
        <v>40</v>
      </c>
    </row>
    <row r="55" spans="1:14" ht="48" x14ac:dyDescent="0.2">
      <c r="A55" s="17" t="s">
        <v>479</v>
      </c>
      <c r="B55" s="18" t="s">
        <v>477</v>
      </c>
      <c r="C55" s="18" t="s">
        <v>785</v>
      </c>
      <c r="D55" s="94"/>
      <c r="E55" s="94" t="s">
        <v>40</v>
      </c>
      <c r="F55" s="37"/>
      <c r="G55" s="194"/>
      <c r="J55" s="61">
        <f t="shared" si="0"/>
        <v>4</v>
      </c>
      <c r="K55" s="29" t="s">
        <v>44</v>
      </c>
      <c r="L55" s="30" t="s">
        <v>478</v>
      </c>
      <c r="M55" s="31" t="s">
        <v>39</v>
      </c>
      <c r="N55" s="32" t="s">
        <v>40</v>
      </c>
    </row>
    <row r="56" spans="1:14" ht="48" x14ac:dyDescent="0.2">
      <c r="A56" s="17" t="s">
        <v>759</v>
      </c>
      <c r="B56" s="18" t="s">
        <v>480</v>
      </c>
      <c r="C56" s="18" t="s">
        <v>481</v>
      </c>
      <c r="D56" s="94"/>
      <c r="E56" s="94" t="s">
        <v>40</v>
      </c>
      <c r="F56" s="37"/>
      <c r="G56" s="195"/>
      <c r="J56" s="61">
        <f t="shared" si="0"/>
        <v>4</v>
      </c>
      <c r="K56" s="29" t="s">
        <v>44</v>
      </c>
      <c r="L56" s="30" t="s">
        <v>482</v>
      </c>
      <c r="M56" s="31" t="s">
        <v>39</v>
      </c>
      <c r="N56" s="32" t="s">
        <v>40</v>
      </c>
    </row>
    <row r="57" spans="1:14" x14ac:dyDescent="0.2">
      <c r="A57" s="214"/>
      <c r="B57" s="214"/>
      <c r="C57" s="214"/>
      <c r="D57" s="214"/>
      <c r="E57" s="214"/>
      <c r="F57" s="214"/>
      <c r="G57" s="214"/>
    </row>
    <row r="58" spans="1:14" ht="15.75" x14ac:dyDescent="0.2">
      <c r="A58" s="208" t="s">
        <v>483</v>
      </c>
      <c r="B58" s="209"/>
      <c r="C58" s="209"/>
      <c r="D58" s="209"/>
      <c r="E58" s="209"/>
      <c r="F58" s="209"/>
      <c r="G58" s="210"/>
    </row>
    <row r="59" spans="1:14" ht="30" customHeight="1" x14ac:dyDescent="0.25">
      <c r="A59" s="192" t="s">
        <v>484</v>
      </c>
      <c r="B59" s="192"/>
      <c r="C59" s="192"/>
      <c r="D59" s="192"/>
      <c r="E59" s="192"/>
      <c r="F59" s="192"/>
      <c r="G59" s="192"/>
    </row>
    <row r="60" spans="1:14" ht="24" x14ac:dyDescent="0.2">
      <c r="A60" s="73"/>
      <c r="B60" s="72" t="s">
        <v>32</v>
      </c>
      <c r="C60" s="72" t="s">
        <v>33</v>
      </c>
      <c r="D60" s="71" t="s">
        <v>340</v>
      </c>
      <c r="E60" s="71" t="s">
        <v>341</v>
      </c>
      <c r="F60" s="71" t="s">
        <v>342</v>
      </c>
      <c r="G60" s="72" t="s">
        <v>34</v>
      </c>
    </row>
    <row r="61" spans="1:14" ht="84" x14ac:dyDescent="0.2">
      <c r="A61" s="27" t="s">
        <v>206</v>
      </c>
      <c r="B61" s="18" t="s">
        <v>485</v>
      </c>
      <c r="C61" s="18" t="s">
        <v>786</v>
      </c>
      <c r="D61" s="94"/>
      <c r="E61" s="94" t="s">
        <v>40</v>
      </c>
      <c r="F61" s="37"/>
      <c r="G61" s="205" t="s">
        <v>486</v>
      </c>
      <c r="J61" s="61">
        <f t="shared" si="0"/>
        <v>4</v>
      </c>
      <c r="K61" s="29" t="s">
        <v>787</v>
      </c>
      <c r="L61" s="30" t="s">
        <v>788</v>
      </c>
      <c r="M61" s="31" t="s">
        <v>39</v>
      </c>
      <c r="N61" s="32" t="s">
        <v>40</v>
      </c>
    </row>
    <row r="62" spans="1:14" ht="36" x14ac:dyDescent="0.2">
      <c r="A62" s="17" t="s">
        <v>211</v>
      </c>
      <c r="B62" s="18" t="s">
        <v>487</v>
      </c>
      <c r="C62" s="18" t="s">
        <v>488</v>
      </c>
      <c r="D62" s="94"/>
      <c r="E62" s="94" t="s">
        <v>40</v>
      </c>
      <c r="F62" s="37"/>
      <c r="G62" s="205"/>
      <c r="J62" s="61">
        <f t="shared" si="0"/>
        <v>4</v>
      </c>
      <c r="K62" s="29" t="s">
        <v>44</v>
      </c>
      <c r="L62" s="30" t="s">
        <v>489</v>
      </c>
      <c r="M62" s="31" t="s">
        <v>39</v>
      </c>
      <c r="N62" s="32" t="s">
        <v>40</v>
      </c>
    </row>
    <row r="63" spans="1:14" ht="36" x14ac:dyDescent="0.2">
      <c r="A63" s="17" t="s">
        <v>213</v>
      </c>
      <c r="B63" s="18" t="s">
        <v>490</v>
      </c>
      <c r="C63" s="18" t="s">
        <v>491</v>
      </c>
      <c r="D63" s="94"/>
      <c r="E63" s="94" t="s">
        <v>40</v>
      </c>
      <c r="F63" s="37"/>
      <c r="G63" s="205"/>
      <c r="J63" s="61">
        <f t="shared" si="0"/>
        <v>4</v>
      </c>
      <c r="K63" s="29" t="s">
        <v>267</v>
      </c>
      <c r="L63" s="30" t="s">
        <v>268</v>
      </c>
      <c r="M63" s="31" t="s">
        <v>39</v>
      </c>
      <c r="N63" s="32" t="s">
        <v>40</v>
      </c>
    </row>
    <row r="64" spans="1:14" ht="30" customHeight="1" x14ac:dyDescent="0.25">
      <c r="A64" s="192" t="s">
        <v>309</v>
      </c>
      <c r="B64" s="192"/>
      <c r="C64" s="192"/>
      <c r="D64" s="192"/>
      <c r="E64" s="192"/>
      <c r="F64" s="192"/>
      <c r="G64" s="192"/>
    </row>
    <row r="65" spans="1:14" ht="24" x14ac:dyDescent="0.2">
      <c r="A65" s="73"/>
      <c r="B65" s="72" t="s">
        <v>32</v>
      </c>
      <c r="C65" s="72" t="s">
        <v>33</v>
      </c>
      <c r="D65" s="71" t="s">
        <v>340</v>
      </c>
      <c r="E65" s="71" t="s">
        <v>341</v>
      </c>
      <c r="F65" s="71" t="s">
        <v>342</v>
      </c>
      <c r="G65" s="72" t="s">
        <v>34</v>
      </c>
    </row>
    <row r="66" spans="1:14" ht="48" x14ac:dyDescent="0.2">
      <c r="A66" s="196" t="s">
        <v>232</v>
      </c>
      <c r="B66" s="199" t="s">
        <v>492</v>
      </c>
      <c r="C66" s="28" t="s">
        <v>493</v>
      </c>
      <c r="D66" s="193"/>
      <c r="E66" s="193" t="s">
        <v>40</v>
      </c>
      <c r="F66" s="202"/>
      <c r="G66" s="205" t="s">
        <v>498</v>
      </c>
      <c r="J66" s="61">
        <f t="shared" ref="J66:J87" si="1">_xlfn.SWITCH(E66,K66,1,L66,2,M66,3,N66,4)</f>
        <v>4</v>
      </c>
      <c r="K66" s="29" t="s">
        <v>495</v>
      </c>
      <c r="L66" s="30" t="s">
        <v>496</v>
      </c>
      <c r="M66" s="31" t="s">
        <v>497</v>
      </c>
      <c r="N66" s="32" t="s">
        <v>40</v>
      </c>
    </row>
    <row r="67" spans="1:14" ht="36" x14ac:dyDescent="0.2">
      <c r="A67" s="197"/>
      <c r="B67" s="200"/>
      <c r="C67" s="68" t="s">
        <v>738</v>
      </c>
      <c r="D67" s="194"/>
      <c r="E67" s="194"/>
      <c r="F67" s="203"/>
      <c r="G67" s="205"/>
      <c r="K67" s="61"/>
      <c r="L67" s="61"/>
      <c r="M67" s="61"/>
      <c r="N67" s="61"/>
    </row>
    <row r="68" spans="1:14" ht="24" x14ac:dyDescent="0.2">
      <c r="A68" s="197"/>
      <c r="B68" s="200"/>
      <c r="C68" s="68" t="s">
        <v>739</v>
      </c>
      <c r="D68" s="194"/>
      <c r="E68" s="194"/>
      <c r="F68" s="203"/>
      <c r="G68" s="205"/>
      <c r="K68" s="61"/>
      <c r="L68" s="61"/>
      <c r="M68" s="61"/>
      <c r="N68" s="61"/>
    </row>
    <row r="69" spans="1:14" ht="36" x14ac:dyDescent="0.2">
      <c r="A69" s="197"/>
      <c r="B69" s="200"/>
      <c r="C69" s="68" t="s">
        <v>740</v>
      </c>
      <c r="D69" s="194"/>
      <c r="E69" s="194"/>
      <c r="F69" s="203"/>
      <c r="G69" s="205"/>
      <c r="K69" s="61"/>
      <c r="L69" s="61"/>
      <c r="M69" s="61"/>
      <c r="N69" s="61"/>
    </row>
    <row r="70" spans="1:14" ht="36" x14ac:dyDescent="0.2">
      <c r="A70" s="197"/>
      <c r="B70" s="200"/>
      <c r="C70" s="69" t="s">
        <v>741</v>
      </c>
      <c r="D70" s="194"/>
      <c r="E70" s="194"/>
      <c r="F70" s="203"/>
      <c r="G70" s="205"/>
      <c r="K70" s="61"/>
      <c r="L70" s="61"/>
      <c r="M70" s="61"/>
      <c r="N70" s="61"/>
    </row>
    <row r="71" spans="1:14" ht="24" x14ac:dyDescent="0.2">
      <c r="A71" s="198"/>
      <c r="B71" s="201"/>
      <c r="C71" s="89" t="s">
        <v>760</v>
      </c>
      <c r="D71" s="195"/>
      <c r="E71" s="195"/>
      <c r="F71" s="204"/>
      <c r="G71" s="205"/>
      <c r="K71" s="61"/>
      <c r="L71" s="61"/>
      <c r="M71" s="61"/>
      <c r="N71" s="61"/>
    </row>
    <row r="72" spans="1:14" ht="48" x14ac:dyDescent="0.2">
      <c r="A72" s="17" t="s">
        <v>238</v>
      </c>
      <c r="B72" s="18" t="s">
        <v>499</v>
      </c>
      <c r="C72" s="18" t="s">
        <v>500</v>
      </c>
      <c r="D72" s="94"/>
      <c r="E72" s="94" t="s">
        <v>40</v>
      </c>
      <c r="F72" s="37"/>
      <c r="G72" s="205"/>
      <c r="J72" s="61">
        <f t="shared" si="1"/>
        <v>4</v>
      </c>
      <c r="K72" s="29" t="s">
        <v>44</v>
      </c>
      <c r="L72" s="30" t="s">
        <v>472</v>
      </c>
      <c r="M72" s="31" t="s">
        <v>39</v>
      </c>
      <c r="N72" s="32" t="s">
        <v>40</v>
      </c>
    </row>
    <row r="73" spans="1:14" ht="30" customHeight="1" x14ac:dyDescent="0.25">
      <c r="A73" s="192" t="s">
        <v>501</v>
      </c>
      <c r="B73" s="192"/>
      <c r="C73" s="192"/>
      <c r="D73" s="192"/>
      <c r="E73" s="192"/>
      <c r="F73" s="192"/>
      <c r="G73" s="192"/>
    </row>
    <row r="74" spans="1:14" ht="24" x14ac:dyDescent="0.2">
      <c r="A74" s="73"/>
      <c r="B74" s="72" t="s">
        <v>32</v>
      </c>
      <c r="C74" s="72" t="s">
        <v>33</v>
      </c>
      <c r="D74" s="71" t="s">
        <v>340</v>
      </c>
      <c r="E74" s="71" t="s">
        <v>341</v>
      </c>
      <c r="F74" s="71" t="s">
        <v>342</v>
      </c>
      <c r="G74" s="72" t="s">
        <v>34</v>
      </c>
    </row>
    <row r="75" spans="1:14" ht="72" x14ac:dyDescent="0.2">
      <c r="A75" s="27" t="s">
        <v>253</v>
      </c>
      <c r="B75" s="18" t="s">
        <v>333</v>
      </c>
      <c r="C75" s="18" t="s">
        <v>502</v>
      </c>
      <c r="D75" s="94"/>
      <c r="E75" s="94" t="s">
        <v>40</v>
      </c>
      <c r="F75" s="37"/>
      <c r="G75" s="94" t="s">
        <v>504</v>
      </c>
      <c r="J75" s="61">
        <f t="shared" si="1"/>
        <v>4</v>
      </c>
      <c r="K75" s="29" t="s">
        <v>761</v>
      </c>
      <c r="L75" s="30" t="s">
        <v>503</v>
      </c>
      <c r="M75" s="31" t="s">
        <v>39</v>
      </c>
      <c r="N75" s="32" t="s">
        <v>40</v>
      </c>
    </row>
    <row r="76" spans="1:14" ht="60" x14ac:dyDescent="0.2">
      <c r="A76" s="27" t="s">
        <v>259</v>
      </c>
      <c r="B76" s="18" t="s">
        <v>505</v>
      </c>
      <c r="C76" s="18" t="s">
        <v>506</v>
      </c>
      <c r="D76" s="94"/>
      <c r="E76" s="94" t="s">
        <v>40</v>
      </c>
      <c r="F76" s="37"/>
      <c r="G76" s="94" t="s">
        <v>509</v>
      </c>
      <c r="J76" s="61">
        <f t="shared" si="1"/>
        <v>4</v>
      </c>
      <c r="K76" s="29" t="s">
        <v>507</v>
      </c>
      <c r="L76" s="30" t="s">
        <v>508</v>
      </c>
      <c r="M76" s="31" t="s">
        <v>39</v>
      </c>
      <c r="N76" s="32" t="s">
        <v>40</v>
      </c>
    </row>
    <row r="78" spans="1:14" ht="18" x14ac:dyDescent="0.2">
      <c r="A78" s="207" t="s">
        <v>510</v>
      </c>
      <c r="B78" s="207"/>
      <c r="C78" s="207"/>
      <c r="D78" s="207"/>
      <c r="E78" s="207"/>
      <c r="F78" s="207"/>
      <c r="G78" s="207"/>
    </row>
    <row r="79" spans="1:14" ht="30" customHeight="1" x14ac:dyDescent="0.25">
      <c r="A79" s="212" t="s">
        <v>511</v>
      </c>
      <c r="B79" s="212"/>
      <c r="C79" s="212"/>
      <c r="D79" s="212"/>
      <c r="E79" s="212"/>
      <c r="F79" s="212"/>
      <c r="G79" s="212"/>
    </row>
    <row r="80" spans="1:14" ht="24" x14ac:dyDescent="0.2">
      <c r="A80" s="73"/>
      <c r="B80" s="72" t="s">
        <v>32</v>
      </c>
      <c r="C80" s="72" t="s">
        <v>33</v>
      </c>
      <c r="D80" s="71" t="s">
        <v>340</v>
      </c>
      <c r="E80" s="71" t="s">
        <v>341</v>
      </c>
      <c r="F80" s="71" t="s">
        <v>342</v>
      </c>
      <c r="G80" s="72" t="s">
        <v>34</v>
      </c>
    </row>
    <row r="81" spans="1:14" ht="72" x14ac:dyDescent="0.2">
      <c r="A81" s="17" t="s">
        <v>85</v>
      </c>
      <c r="B81" s="18" t="s">
        <v>512</v>
      </c>
      <c r="C81" s="18" t="s">
        <v>513</v>
      </c>
      <c r="D81" s="94"/>
      <c r="E81" s="94" t="s">
        <v>40</v>
      </c>
      <c r="F81" s="37"/>
      <c r="G81" s="92" t="s">
        <v>532</v>
      </c>
      <c r="J81" s="61">
        <f t="shared" si="1"/>
        <v>4</v>
      </c>
      <c r="K81" s="29" t="s">
        <v>514</v>
      </c>
      <c r="L81" s="30" t="s">
        <v>515</v>
      </c>
      <c r="M81" s="31" t="s">
        <v>516</v>
      </c>
      <c r="N81" s="32" t="s">
        <v>40</v>
      </c>
    </row>
    <row r="82" spans="1:14" ht="72" x14ac:dyDescent="0.2">
      <c r="A82" s="17" t="s">
        <v>90</v>
      </c>
      <c r="B82" s="18" t="s">
        <v>517</v>
      </c>
      <c r="C82" s="18" t="s">
        <v>789</v>
      </c>
      <c r="D82" s="94"/>
      <c r="E82" s="94" t="s">
        <v>40</v>
      </c>
      <c r="F82" s="37"/>
      <c r="G82" s="92"/>
      <c r="J82" s="61">
        <f t="shared" si="1"/>
        <v>4</v>
      </c>
      <c r="K82" s="29" t="s">
        <v>44</v>
      </c>
      <c r="L82" s="30" t="s">
        <v>518</v>
      </c>
      <c r="M82" s="31" t="s">
        <v>251</v>
      </c>
      <c r="N82" s="32" t="s">
        <v>40</v>
      </c>
    </row>
    <row r="83" spans="1:14" ht="48" x14ac:dyDescent="0.2">
      <c r="A83" s="17" t="s">
        <v>96</v>
      </c>
      <c r="B83" s="18" t="s">
        <v>519</v>
      </c>
      <c r="C83" s="18" t="s">
        <v>520</v>
      </c>
      <c r="D83" s="94"/>
      <c r="E83" s="94" t="s">
        <v>40</v>
      </c>
      <c r="F83" s="37"/>
      <c r="G83" s="92"/>
      <c r="J83" s="61">
        <f t="shared" si="1"/>
        <v>4</v>
      </c>
      <c r="K83" s="29" t="s">
        <v>790</v>
      </c>
      <c r="L83" s="30" t="s">
        <v>518</v>
      </c>
      <c r="M83" s="31" t="s">
        <v>251</v>
      </c>
      <c r="N83" s="32" t="s">
        <v>40</v>
      </c>
    </row>
    <row r="84" spans="1:14" ht="36" x14ac:dyDescent="0.2">
      <c r="A84" s="17" t="s">
        <v>101</v>
      </c>
      <c r="B84" s="18" t="s">
        <v>521</v>
      </c>
      <c r="C84" s="18" t="s">
        <v>522</v>
      </c>
      <c r="D84" s="94"/>
      <c r="E84" s="94" t="s">
        <v>40</v>
      </c>
      <c r="F84" s="37"/>
      <c r="G84" s="92"/>
      <c r="J84" s="61">
        <f t="shared" si="1"/>
        <v>4</v>
      </c>
      <c r="K84" s="29" t="s">
        <v>523</v>
      </c>
      <c r="L84" s="30" t="s">
        <v>524</v>
      </c>
      <c r="M84" s="31" t="s">
        <v>525</v>
      </c>
      <c r="N84" s="32" t="s">
        <v>40</v>
      </c>
    </row>
    <row r="85" spans="1:14" ht="84" x14ac:dyDescent="0.2">
      <c r="A85" s="17" t="s">
        <v>105</v>
      </c>
      <c r="B85" s="18" t="s">
        <v>526</v>
      </c>
      <c r="C85" s="18" t="s">
        <v>791</v>
      </c>
      <c r="D85" s="94"/>
      <c r="E85" s="94" t="s">
        <v>40</v>
      </c>
      <c r="F85" s="37"/>
      <c r="G85" s="92"/>
      <c r="J85" s="61">
        <f t="shared" si="1"/>
        <v>4</v>
      </c>
      <c r="K85" s="29" t="s">
        <v>44</v>
      </c>
      <c r="L85" s="30" t="s">
        <v>518</v>
      </c>
      <c r="M85" s="31" t="s">
        <v>251</v>
      </c>
      <c r="N85" s="32" t="s">
        <v>40</v>
      </c>
    </row>
    <row r="86" spans="1:14" ht="36" x14ac:dyDescent="0.2">
      <c r="A86" s="17" t="s">
        <v>111</v>
      </c>
      <c r="B86" s="18" t="s">
        <v>527</v>
      </c>
      <c r="C86" s="18" t="s">
        <v>528</v>
      </c>
      <c r="D86" s="94"/>
      <c r="E86" s="94" t="s">
        <v>40</v>
      </c>
      <c r="F86" s="37"/>
      <c r="G86" s="92"/>
      <c r="J86" s="61">
        <f t="shared" si="1"/>
        <v>4</v>
      </c>
      <c r="K86" s="29" t="s">
        <v>44</v>
      </c>
      <c r="L86" s="30" t="s">
        <v>445</v>
      </c>
      <c r="M86" s="31" t="s">
        <v>251</v>
      </c>
      <c r="N86" s="32" t="s">
        <v>40</v>
      </c>
    </row>
    <row r="87" spans="1:14" ht="48" x14ac:dyDescent="0.2">
      <c r="A87" s="17" t="s">
        <v>529</v>
      </c>
      <c r="B87" s="18" t="s">
        <v>530</v>
      </c>
      <c r="C87" s="18" t="s">
        <v>531</v>
      </c>
      <c r="D87" s="94"/>
      <c r="E87" s="94" t="s">
        <v>40</v>
      </c>
      <c r="F87" s="37"/>
      <c r="G87" s="92"/>
      <c r="J87" s="61">
        <f t="shared" si="1"/>
        <v>4</v>
      </c>
      <c r="K87" s="29" t="s">
        <v>44</v>
      </c>
      <c r="L87" s="30" t="s">
        <v>445</v>
      </c>
      <c r="M87" s="31" t="s">
        <v>251</v>
      </c>
      <c r="N87" s="32" t="s">
        <v>40</v>
      </c>
    </row>
    <row r="88" spans="1:14" ht="30" customHeight="1" x14ac:dyDescent="0.25">
      <c r="A88" s="212" t="s">
        <v>796</v>
      </c>
      <c r="B88" s="212"/>
      <c r="C88" s="212"/>
      <c r="D88" s="212"/>
      <c r="E88" s="212"/>
      <c r="F88" s="212"/>
      <c r="G88" s="212"/>
    </row>
    <row r="89" spans="1:14" ht="24" x14ac:dyDescent="0.2">
      <c r="A89" s="73"/>
      <c r="B89" s="72" t="s">
        <v>32</v>
      </c>
      <c r="C89" s="72" t="s">
        <v>33</v>
      </c>
      <c r="D89" s="71" t="s">
        <v>340</v>
      </c>
      <c r="E89" s="71" t="s">
        <v>341</v>
      </c>
      <c r="F89" s="71" t="s">
        <v>342</v>
      </c>
      <c r="G89" s="72" t="s">
        <v>34</v>
      </c>
    </row>
    <row r="90" spans="1:14" ht="72" x14ac:dyDescent="0.2">
      <c r="A90" s="17" t="s">
        <v>115</v>
      </c>
      <c r="B90" s="18" t="s">
        <v>512</v>
      </c>
      <c r="C90" s="18" t="s">
        <v>513</v>
      </c>
      <c r="D90" s="94"/>
      <c r="E90" s="94" t="s">
        <v>40</v>
      </c>
      <c r="F90" s="37"/>
      <c r="G90" s="92" t="s">
        <v>532</v>
      </c>
      <c r="J90" s="61">
        <f t="shared" ref="J90:J96" si="2">_xlfn.SWITCH(E90,K90,1,L90,2,M90,3,N90,4)</f>
        <v>4</v>
      </c>
      <c r="K90" s="29" t="s">
        <v>514</v>
      </c>
      <c r="L90" s="30" t="s">
        <v>515</v>
      </c>
      <c r="M90" s="31" t="s">
        <v>516</v>
      </c>
      <c r="N90" s="32" t="s">
        <v>40</v>
      </c>
    </row>
    <row r="91" spans="1:14" ht="72" x14ac:dyDescent="0.2">
      <c r="A91" s="17" t="s">
        <v>121</v>
      </c>
      <c r="B91" s="18" t="s">
        <v>517</v>
      </c>
      <c r="C91" s="18" t="s">
        <v>789</v>
      </c>
      <c r="D91" s="94"/>
      <c r="E91" s="94" t="s">
        <v>40</v>
      </c>
      <c r="F91" s="37"/>
      <c r="G91" s="92"/>
      <c r="J91" s="61">
        <f t="shared" si="2"/>
        <v>4</v>
      </c>
      <c r="K91" s="29" t="s">
        <v>44</v>
      </c>
      <c r="L91" s="30" t="s">
        <v>518</v>
      </c>
      <c r="M91" s="31" t="s">
        <v>251</v>
      </c>
      <c r="N91" s="32" t="s">
        <v>40</v>
      </c>
    </row>
    <row r="92" spans="1:14" ht="48" x14ac:dyDescent="0.2">
      <c r="A92" s="17" t="s">
        <v>127</v>
      </c>
      <c r="B92" s="18" t="s">
        <v>519</v>
      </c>
      <c r="C92" s="18" t="s">
        <v>520</v>
      </c>
      <c r="D92" s="94"/>
      <c r="E92" s="94" t="s">
        <v>40</v>
      </c>
      <c r="F92" s="37"/>
      <c r="G92" s="92"/>
      <c r="J92" s="61">
        <f t="shared" si="2"/>
        <v>4</v>
      </c>
      <c r="K92" s="29" t="s">
        <v>790</v>
      </c>
      <c r="L92" s="30" t="s">
        <v>518</v>
      </c>
      <c r="M92" s="31" t="s">
        <v>251</v>
      </c>
      <c r="N92" s="32" t="s">
        <v>40</v>
      </c>
    </row>
    <row r="93" spans="1:14" ht="36" x14ac:dyDescent="0.2">
      <c r="A93" s="17" t="s">
        <v>131</v>
      </c>
      <c r="B93" s="18" t="s">
        <v>521</v>
      </c>
      <c r="C93" s="18" t="s">
        <v>522</v>
      </c>
      <c r="D93" s="94"/>
      <c r="E93" s="94" t="s">
        <v>40</v>
      </c>
      <c r="F93" s="37"/>
      <c r="G93" s="92"/>
      <c r="J93" s="61">
        <f t="shared" si="2"/>
        <v>4</v>
      </c>
      <c r="K93" s="29" t="s">
        <v>523</v>
      </c>
      <c r="L93" s="30" t="s">
        <v>524</v>
      </c>
      <c r="M93" s="31" t="s">
        <v>525</v>
      </c>
      <c r="N93" s="32" t="s">
        <v>40</v>
      </c>
    </row>
    <row r="94" spans="1:14" ht="84" x14ac:dyDescent="0.2">
      <c r="A94" s="17" t="s">
        <v>134</v>
      </c>
      <c r="B94" s="18" t="s">
        <v>526</v>
      </c>
      <c r="C94" s="18" t="s">
        <v>791</v>
      </c>
      <c r="D94" s="94"/>
      <c r="E94" s="94" t="s">
        <v>40</v>
      </c>
      <c r="F94" s="37"/>
      <c r="G94" s="92"/>
      <c r="J94" s="61">
        <f t="shared" si="2"/>
        <v>4</v>
      </c>
      <c r="K94" s="29" t="s">
        <v>44</v>
      </c>
      <c r="L94" s="30" t="s">
        <v>518</v>
      </c>
      <c r="M94" s="31" t="s">
        <v>251</v>
      </c>
      <c r="N94" s="32" t="s">
        <v>40</v>
      </c>
    </row>
    <row r="95" spans="1:14" ht="36" x14ac:dyDescent="0.2">
      <c r="A95" s="17" t="s">
        <v>141</v>
      </c>
      <c r="B95" s="18" t="s">
        <v>527</v>
      </c>
      <c r="C95" s="18" t="s">
        <v>528</v>
      </c>
      <c r="D95" s="94"/>
      <c r="E95" s="94" t="s">
        <v>40</v>
      </c>
      <c r="F95" s="37"/>
      <c r="G95" s="92"/>
      <c r="J95" s="61">
        <f t="shared" si="2"/>
        <v>4</v>
      </c>
      <c r="K95" s="29" t="s">
        <v>44</v>
      </c>
      <c r="L95" s="30" t="s">
        <v>445</v>
      </c>
      <c r="M95" s="31" t="s">
        <v>251</v>
      </c>
      <c r="N95" s="32" t="s">
        <v>40</v>
      </c>
    </row>
    <row r="96" spans="1:14" ht="48" x14ac:dyDescent="0.2">
      <c r="A96" s="17" t="s">
        <v>146</v>
      </c>
      <c r="B96" s="18" t="s">
        <v>530</v>
      </c>
      <c r="C96" s="18" t="s">
        <v>531</v>
      </c>
      <c r="D96" s="94"/>
      <c r="E96" s="94" t="s">
        <v>40</v>
      </c>
      <c r="F96" s="37"/>
      <c r="G96" s="92"/>
      <c r="J96" s="61">
        <f t="shared" si="2"/>
        <v>4</v>
      </c>
      <c r="K96" s="29" t="s">
        <v>44</v>
      </c>
      <c r="L96" s="30" t="s">
        <v>445</v>
      </c>
      <c r="M96" s="31" t="s">
        <v>251</v>
      </c>
      <c r="N96" s="32" t="s">
        <v>40</v>
      </c>
    </row>
    <row r="97" spans="1:14" ht="30" customHeight="1" x14ac:dyDescent="0.25">
      <c r="A97" s="212" t="s">
        <v>797</v>
      </c>
      <c r="B97" s="212"/>
      <c r="C97" s="212"/>
      <c r="D97" s="212"/>
      <c r="E97" s="212"/>
      <c r="F97" s="212"/>
      <c r="G97" s="212"/>
    </row>
    <row r="98" spans="1:14" ht="24" x14ac:dyDescent="0.2">
      <c r="A98" s="73"/>
      <c r="B98" s="72" t="s">
        <v>32</v>
      </c>
      <c r="C98" s="72" t="s">
        <v>33</v>
      </c>
      <c r="D98" s="71" t="s">
        <v>340</v>
      </c>
      <c r="E98" s="71" t="s">
        <v>341</v>
      </c>
      <c r="F98" s="71" t="s">
        <v>342</v>
      </c>
      <c r="G98" s="72" t="s">
        <v>34</v>
      </c>
    </row>
    <row r="99" spans="1:14" ht="72" x14ac:dyDescent="0.2">
      <c r="A99" s="17" t="s">
        <v>413</v>
      </c>
      <c r="B99" s="18" t="s">
        <v>512</v>
      </c>
      <c r="C99" s="18" t="s">
        <v>513</v>
      </c>
      <c r="D99" s="94"/>
      <c r="E99" s="94" t="s">
        <v>40</v>
      </c>
      <c r="F99" s="37"/>
      <c r="G99" s="92" t="s">
        <v>532</v>
      </c>
      <c r="J99" s="61">
        <f t="shared" ref="J99:J105" si="3">_xlfn.SWITCH(E99,K99,1,L99,2,M99,3,N99,4)</f>
        <v>4</v>
      </c>
      <c r="K99" s="29" t="s">
        <v>514</v>
      </c>
      <c r="L99" s="30" t="s">
        <v>515</v>
      </c>
      <c r="M99" s="31" t="s">
        <v>516</v>
      </c>
      <c r="N99" s="32" t="s">
        <v>40</v>
      </c>
    </row>
    <row r="100" spans="1:14" ht="72" x14ac:dyDescent="0.2">
      <c r="A100" s="17" t="s">
        <v>417</v>
      </c>
      <c r="B100" s="18" t="s">
        <v>517</v>
      </c>
      <c r="C100" s="18" t="s">
        <v>789</v>
      </c>
      <c r="D100" s="94"/>
      <c r="E100" s="94" t="s">
        <v>40</v>
      </c>
      <c r="F100" s="37"/>
      <c r="G100" s="92"/>
      <c r="J100" s="61">
        <f t="shared" si="3"/>
        <v>4</v>
      </c>
      <c r="K100" s="29" t="s">
        <v>44</v>
      </c>
      <c r="L100" s="30" t="s">
        <v>518</v>
      </c>
      <c r="M100" s="31" t="s">
        <v>251</v>
      </c>
      <c r="N100" s="32" t="s">
        <v>40</v>
      </c>
    </row>
    <row r="101" spans="1:14" ht="48" x14ac:dyDescent="0.2">
      <c r="A101" s="17" t="s">
        <v>798</v>
      </c>
      <c r="B101" s="18" t="s">
        <v>519</v>
      </c>
      <c r="C101" s="18" t="s">
        <v>520</v>
      </c>
      <c r="D101" s="94"/>
      <c r="E101" s="94" t="s">
        <v>40</v>
      </c>
      <c r="F101" s="37"/>
      <c r="G101" s="92"/>
      <c r="J101" s="61">
        <f t="shared" si="3"/>
        <v>4</v>
      </c>
      <c r="K101" s="29" t="s">
        <v>790</v>
      </c>
      <c r="L101" s="30" t="s">
        <v>518</v>
      </c>
      <c r="M101" s="31" t="s">
        <v>251</v>
      </c>
      <c r="N101" s="32" t="s">
        <v>40</v>
      </c>
    </row>
    <row r="102" spans="1:14" ht="36" x14ac:dyDescent="0.2">
      <c r="A102" s="17" t="s">
        <v>799</v>
      </c>
      <c r="B102" s="18" t="s">
        <v>521</v>
      </c>
      <c r="C102" s="18" t="s">
        <v>522</v>
      </c>
      <c r="D102" s="94"/>
      <c r="E102" s="94" t="s">
        <v>40</v>
      </c>
      <c r="F102" s="37"/>
      <c r="G102" s="92"/>
      <c r="J102" s="61">
        <f t="shared" si="3"/>
        <v>4</v>
      </c>
      <c r="K102" s="29" t="s">
        <v>523</v>
      </c>
      <c r="L102" s="30" t="s">
        <v>524</v>
      </c>
      <c r="M102" s="31" t="s">
        <v>525</v>
      </c>
      <c r="N102" s="32" t="s">
        <v>40</v>
      </c>
    </row>
    <row r="103" spans="1:14" ht="84" x14ac:dyDescent="0.2">
      <c r="A103" s="17" t="s">
        <v>800</v>
      </c>
      <c r="B103" s="18" t="s">
        <v>526</v>
      </c>
      <c r="C103" s="18" t="s">
        <v>791</v>
      </c>
      <c r="D103" s="94"/>
      <c r="E103" s="94" t="s">
        <v>40</v>
      </c>
      <c r="F103" s="37"/>
      <c r="G103" s="92"/>
      <c r="J103" s="61">
        <f t="shared" si="3"/>
        <v>4</v>
      </c>
      <c r="K103" s="29" t="s">
        <v>44</v>
      </c>
      <c r="L103" s="30" t="s">
        <v>518</v>
      </c>
      <c r="M103" s="31" t="s">
        <v>251</v>
      </c>
      <c r="N103" s="32" t="s">
        <v>40</v>
      </c>
    </row>
    <row r="104" spans="1:14" ht="36" x14ac:dyDescent="0.2">
      <c r="A104" s="17" t="s">
        <v>801</v>
      </c>
      <c r="B104" s="18" t="s">
        <v>527</v>
      </c>
      <c r="C104" s="18" t="s">
        <v>528</v>
      </c>
      <c r="D104" s="94"/>
      <c r="E104" s="94" t="s">
        <v>40</v>
      </c>
      <c r="F104" s="37"/>
      <c r="G104" s="92"/>
      <c r="J104" s="61">
        <f t="shared" si="3"/>
        <v>4</v>
      </c>
      <c r="K104" s="29" t="s">
        <v>44</v>
      </c>
      <c r="L104" s="30" t="s">
        <v>445</v>
      </c>
      <c r="M104" s="31" t="s">
        <v>251</v>
      </c>
      <c r="N104" s="32" t="s">
        <v>40</v>
      </c>
    </row>
    <row r="105" spans="1:14" ht="48" x14ac:dyDescent="0.2">
      <c r="A105" s="17" t="s">
        <v>802</v>
      </c>
      <c r="B105" s="18" t="s">
        <v>530</v>
      </c>
      <c r="C105" s="18" t="s">
        <v>531</v>
      </c>
      <c r="D105" s="94"/>
      <c r="E105" s="94" t="s">
        <v>40</v>
      </c>
      <c r="F105" s="37"/>
      <c r="G105" s="92"/>
      <c r="J105" s="61">
        <f t="shared" si="3"/>
        <v>4</v>
      </c>
      <c r="K105" s="29" t="s">
        <v>44</v>
      </c>
      <c r="L105" s="30" t="s">
        <v>445</v>
      </c>
      <c r="M105" s="31" t="s">
        <v>251</v>
      </c>
      <c r="N105" s="32" t="s">
        <v>40</v>
      </c>
    </row>
  </sheetData>
  <sheetProtection algorithmName="SHA-512" hashValue="10y1/4anj8T5HJsEvKrLyyXSVlbMS8t/9xA4RP8csNJSojwMV1Q/M6xRJNl7i9HP8vjzicz1cdE/hO38fXCTGA==" saltValue="3ucCth0I1avna6+HNx01pg==" spinCount="100000" sheet="1" objects="1" scenarios="1"/>
  <mergeCells count="39">
    <mergeCell ref="A88:G88"/>
    <mergeCell ref="A97:G97"/>
    <mergeCell ref="A22:G22"/>
    <mergeCell ref="A1:G1"/>
    <mergeCell ref="A2:G2"/>
    <mergeCell ref="A3:G3"/>
    <mergeCell ref="A4:G4"/>
    <mergeCell ref="G6:G9"/>
    <mergeCell ref="A10:G10"/>
    <mergeCell ref="G12:G15"/>
    <mergeCell ref="A16:G16"/>
    <mergeCell ref="A17:G17"/>
    <mergeCell ref="A18:G18"/>
    <mergeCell ref="G20:G21"/>
    <mergeCell ref="A58:G58"/>
    <mergeCell ref="G24:G25"/>
    <mergeCell ref="A26:G26"/>
    <mergeCell ref="G28:G29"/>
    <mergeCell ref="A30:G30"/>
    <mergeCell ref="A31:G31"/>
    <mergeCell ref="A32:G32"/>
    <mergeCell ref="A37:G37"/>
    <mergeCell ref="G39:G42"/>
    <mergeCell ref="A43:G43"/>
    <mergeCell ref="A49:G49"/>
    <mergeCell ref="A57:G57"/>
    <mergeCell ref="G51:G56"/>
    <mergeCell ref="F66:F71"/>
    <mergeCell ref="A73:G73"/>
    <mergeCell ref="A78:G78"/>
    <mergeCell ref="A79:G79"/>
    <mergeCell ref="A59:G59"/>
    <mergeCell ref="G61:G63"/>
    <mergeCell ref="A64:G64"/>
    <mergeCell ref="G66:G72"/>
    <mergeCell ref="A66:A71"/>
    <mergeCell ref="B66:B71"/>
    <mergeCell ref="D66:D71"/>
    <mergeCell ref="E66:E71"/>
  </mergeCells>
  <conditionalFormatting sqref="F6:F9 F12:F15 F20:F21 F24:F25 F28:F29 F34:F36 F39:F42 F45:F48 F51:F56 F61:F63 F66:F70 F72 F75:F76 F81:F87">
    <cfRule type="expression" dxfId="8" priority="7">
      <formula>$J6=3</formula>
    </cfRule>
    <cfRule type="expression" dxfId="7" priority="8">
      <formula>$J6=2</formula>
    </cfRule>
    <cfRule type="expression" dxfId="6" priority="9">
      <formula>$J6=1</formula>
    </cfRule>
  </conditionalFormatting>
  <conditionalFormatting sqref="F90:F96">
    <cfRule type="expression" dxfId="5" priority="4">
      <formula>$J90=3</formula>
    </cfRule>
    <cfRule type="expression" dxfId="4" priority="5">
      <formula>$J90=2</formula>
    </cfRule>
    <cfRule type="expression" dxfId="3" priority="6">
      <formula>$J90=1</formula>
    </cfRule>
  </conditionalFormatting>
  <conditionalFormatting sqref="F99:F105">
    <cfRule type="expression" dxfId="2" priority="1">
      <formula>$J99=3</formula>
    </cfRule>
    <cfRule type="expression" dxfId="1" priority="2">
      <formula>$J99=2</formula>
    </cfRule>
    <cfRule type="expression" dxfId="0" priority="3">
      <formula>$J99=1</formula>
    </cfRule>
  </conditionalFormatting>
  <dataValidations count="45">
    <dataValidation type="list" allowBlank="1" showInputMessage="1" showErrorMessage="1" sqref="E87 E96 E105" xr:uid="{5C988186-D7C9-4284-A611-AF5CBB5BB48A}">
      <formula1>$K$87:$N$87</formula1>
    </dataValidation>
    <dataValidation type="list" allowBlank="1" showInputMessage="1" showErrorMessage="1" sqref="E86 E95 E104" xr:uid="{723BA6DF-1D81-4F1C-9BE8-0739FE58CEE3}">
      <formula1>$K$86:$N$86</formula1>
    </dataValidation>
    <dataValidation type="list" allowBlank="1" showInputMessage="1" showErrorMessage="1" sqref="E85 E94 E103" xr:uid="{7793D1B7-717D-48FA-B3F8-CA8418B67B1D}">
      <formula1>$K$85:$N$85</formula1>
    </dataValidation>
    <dataValidation type="list" allowBlank="1" showInputMessage="1" showErrorMessage="1" sqref="E84 E93 E102" xr:uid="{D41F73C0-9AE6-424D-8642-8BBF0A4ACB16}">
      <formula1>$K$84:$N$84</formula1>
    </dataValidation>
    <dataValidation type="list" allowBlank="1" showInputMessage="1" showErrorMessage="1" sqref="E83 E92 E101" xr:uid="{CE06A0FE-4341-4F79-AF92-D3FC9935039F}">
      <formula1>$K$83:$N$83</formula1>
    </dataValidation>
    <dataValidation type="list" allowBlank="1" showInputMessage="1" showErrorMessage="1" sqref="E82 E91 E100" xr:uid="{18E1C8CD-ED11-439D-A597-CCCBAC5363B0}">
      <formula1>$K$82:$N$82</formula1>
    </dataValidation>
    <dataValidation type="list" allowBlank="1" showInputMessage="1" showErrorMessage="1" sqref="E81 E90 E99" xr:uid="{CA62E83D-F561-473A-9906-D591DBF02931}">
      <formula1>$K$81:$N$81</formula1>
    </dataValidation>
    <dataValidation type="list" allowBlank="1" showInputMessage="1" showErrorMessage="1" sqref="E76" xr:uid="{B86D5608-32D0-449B-9D45-FF676F648149}">
      <formula1>$K$76:$N$76</formula1>
    </dataValidation>
    <dataValidation type="list" allowBlank="1" showInputMessage="1" showErrorMessage="1" sqref="E75" xr:uid="{110D35D0-D0F7-4C08-92F6-FF045CB5EF09}">
      <formula1>$K$75:$N$75</formula1>
    </dataValidation>
    <dataValidation type="list" allowBlank="1" showInputMessage="1" showErrorMessage="1" sqref="E72" xr:uid="{AA927475-E1D2-498C-8FE9-4297BEE60CD7}">
      <formula1>$K$72:$N$72</formula1>
    </dataValidation>
    <dataValidation type="list" allowBlank="1" showInputMessage="1" showErrorMessage="1" sqref="E66:E70" xr:uid="{6F2BB0C2-C650-4ADA-B2C6-C6B1A4332333}">
      <formula1>$K$66:$N$66</formula1>
    </dataValidation>
    <dataValidation type="list" allowBlank="1" showInputMessage="1" showErrorMessage="1" sqref="E63" xr:uid="{5E0A5E7B-7515-4530-B7A3-930E4D875D2F}">
      <formula1>$K$63:$N$63</formula1>
    </dataValidation>
    <dataValidation type="list" allowBlank="1" showInputMessage="1" showErrorMessage="1" sqref="E62" xr:uid="{DCA73C28-FFE2-4728-88FB-B775CBC77262}">
      <formula1>$K$62:$N$62</formula1>
    </dataValidation>
    <dataValidation type="list" allowBlank="1" showInputMessage="1" showErrorMessage="1" sqref="E61" xr:uid="{607CDF72-C5B7-4926-896F-B99A55DA3562}">
      <formula1>$K$61:$N$61</formula1>
    </dataValidation>
    <dataValidation type="list" allowBlank="1" showInputMessage="1" showErrorMessage="1" sqref="E56" xr:uid="{C611DB04-6923-497F-9344-B92ADB852363}">
      <formula1>$K$56:$N$56</formula1>
    </dataValidation>
    <dataValidation type="list" allowBlank="1" showInputMessage="1" showErrorMessage="1" sqref="E55" xr:uid="{55A37DDC-9C00-44D1-8B82-6E2D294C6224}">
      <formula1>$K$55:$N$55</formula1>
    </dataValidation>
    <dataValidation type="list" allowBlank="1" showInputMessage="1" showErrorMessage="1" sqref="E54" xr:uid="{3A9E30F2-32ED-43FB-9362-9E2E7AFF252F}">
      <formula1>$K$54:$N$54</formula1>
    </dataValidation>
    <dataValidation type="list" allowBlank="1" showInputMessage="1" showErrorMessage="1" sqref="E53" xr:uid="{2A24BA18-4C91-4BCB-B745-0ED985C8F80B}">
      <formula1>$K$53:$N$53</formula1>
    </dataValidation>
    <dataValidation type="list" allowBlank="1" showInputMessage="1" showErrorMessage="1" sqref="E52" xr:uid="{231033F3-3642-47A7-A973-DC728E29483A}">
      <formula1>$K$52:$N$52</formula1>
    </dataValidation>
    <dataValidation type="list" allowBlank="1" showInputMessage="1" showErrorMessage="1" sqref="E51" xr:uid="{D8EE0A5B-8393-4C93-8B4C-E7F91D8316CA}">
      <formula1>$K$51:$N$51</formula1>
    </dataValidation>
    <dataValidation type="list" allowBlank="1" showInputMessage="1" showErrorMessage="1" sqref="E48" xr:uid="{37A3BC5E-9FD0-4B84-A8FE-F42DC8679BAF}">
      <formula1>$K$48:$N$48</formula1>
    </dataValidation>
    <dataValidation type="list" allowBlank="1" showInputMessage="1" showErrorMessage="1" sqref="E47" xr:uid="{12A8DCB7-9E63-4956-8094-5CD9D09FA90F}">
      <formula1>$K$47:$N$47</formula1>
    </dataValidation>
    <dataValidation type="list" allowBlank="1" showInputMessage="1" showErrorMessage="1" sqref="E46" xr:uid="{A4D7CECF-47F7-4E72-BCE2-97D3FD9F8DF6}">
      <formula1>$K$46:$N$46</formula1>
    </dataValidation>
    <dataValidation type="list" allowBlank="1" showInputMessage="1" showErrorMessage="1" sqref="E45" xr:uid="{A67A505F-ED9F-4C3D-B447-28E84EF717E7}">
      <formula1>$K$45:$N$45</formula1>
    </dataValidation>
    <dataValidation type="list" allowBlank="1" showInputMessage="1" showErrorMessage="1" sqref="E42" xr:uid="{AFF9F1E9-6920-4735-B235-1BB586E0F94A}">
      <formula1>$K$42:$N$42</formula1>
    </dataValidation>
    <dataValidation type="list" allowBlank="1" showInputMessage="1" showErrorMessage="1" sqref="E41" xr:uid="{0E198586-6C9D-4C4E-BD6E-8A7864AA29D4}">
      <formula1>$K$41:$N$41</formula1>
    </dataValidation>
    <dataValidation type="list" allowBlank="1" showInputMessage="1" showErrorMessage="1" sqref="E40" xr:uid="{B6502284-62F0-40DD-879C-65F5BA145350}">
      <formula1>$K$40:$N$40</formula1>
    </dataValidation>
    <dataValidation type="list" allowBlank="1" showInputMessage="1" showErrorMessage="1" sqref="E39" xr:uid="{85EE8E44-AF65-4079-9C2B-3F272949DF7D}">
      <formula1>$K$39:$N$39</formula1>
    </dataValidation>
    <dataValidation type="list" allowBlank="1" showInputMessage="1" showErrorMessage="1" sqref="E36" xr:uid="{2A900006-7E25-4082-A1FA-0898B9D22A08}">
      <formula1>$K$36:$N$36</formula1>
    </dataValidation>
    <dataValidation type="list" allowBlank="1" showInputMessage="1" showErrorMessage="1" sqref="E35" xr:uid="{CE7D214E-13A6-48F9-82AF-478EC2EF9342}">
      <formula1>$K$35:$N$35</formula1>
    </dataValidation>
    <dataValidation type="list" allowBlank="1" showInputMessage="1" showErrorMessage="1" sqref="E34" xr:uid="{CF2601BF-0A9E-414B-8D97-9B7C3C06C167}">
      <formula1>$K$34:$N$34</formula1>
    </dataValidation>
    <dataValidation type="list" allowBlank="1" showInputMessage="1" showErrorMessage="1" sqref="E29" xr:uid="{31C55569-BF12-4AB0-9F20-11FE781588A2}">
      <formula1>$K$29:$N$29</formula1>
    </dataValidation>
    <dataValidation type="list" allowBlank="1" showInputMessage="1" showErrorMessage="1" sqref="E28" xr:uid="{9AD88677-DCD0-4D40-B89E-308FE29285E6}">
      <formula1>$K$28:$N$28</formula1>
    </dataValidation>
    <dataValidation type="list" allowBlank="1" showInputMessage="1" showErrorMessage="1" sqref="E25" xr:uid="{01B08352-77D3-4FAD-95A1-5B98453976CE}">
      <formula1>$K$25:$N$25</formula1>
    </dataValidation>
    <dataValidation type="list" allowBlank="1" showInputMessage="1" showErrorMessage="1" sqref="E24" xr:uid="{62B9E29C-02F7-48AF-AD50-E43B9FD6B029}">
      <formula1>$K$24:$N$24</formula1>
    </dataValidation>
    <dataValidation type="list" allowBlank="1" showInputMessage="1" showErrorMessage="1" sqref="E21" xr:uid="{E0BFFD47-B448-4861-8EF0-837B038AE83E}">
      <formula1>$K$21:$N$21</formula1>
    </dataValidation>
    <dataValidation type="list" allowBlank="1" showInputMessage="1" showErrorMessage="1" sqref="E20" xr:uid="{9EE4EE56-85E4-414A-BC70-27BF95AEADDD}">
      <formula1>$K$20:$N$20</formula1>
    </dataValidation>
    <dataValidation type="list" allowBlank="1" showInputMessage="1" showErrorMessage="1" sqref="E15" xr:uid="{E4147D1F-7871-457C-9DD8-BEB096A8EB1F}">
      <formula1>$K$15:$N$15</formula1>
    </dataValidation>
    <dataValidation type="list" allowBlank="1" showInputMessage="1" showErrorMessage="1" sqref="E14" xr:uid="{61158360-5C94-42C7-88AF-E61697329267}">
      <formula1>$K$14:$N$14</formula1>
    </dataValidation>
    <dataValidation type="list" allowBlank="1" showInputMessage="1" showErrorMessage="1" sqref="E13" xr:uid="{A4BDB77C-B75A-42C9-BEF3-200771251A2D}">
      <formula1>$K$13:$N$13</formula1>
    </dataValidation>
    <dataValidation type="list" allowBlank="1" showInputMessage="1" showErrorMessage="1" sqref="E12" xr:uid="{D0ACF455-9F38-41D2-A391-C92E999DB481}">
      <formula1>$K$12:$N$12</formula1>
    </dataValidation>
    <dataValidation type="list" allowBlank="1" showInputMessage="1" showErrorMessage="1" sqref="E9" xr:uid="{F83AA550-2B1A-4D87-923D-296747AD4CE2}">
      <formula1>$K$9:$N$9</formula1>
    </dataValidation>
    <dataValidation type="list" allowBlank="1" showInputMessage="1" showErrorMessage="1" sqref="E8" xr:uid="{0BF1717D-8E87-4CE4-A6D7-87E67CAAC92F}">
      <formula1>$K$8:$N$8</formula1>
    </dataValidation>
    <dataValidation type="list" allowBlank="1" showInputMessage="1" showErrorMessage="1" sqref="E7" xr:uid="{E68C827D-02F1-4FDF-A39E-722B6B9356E2}">
      <formula1>$K$7:$N$7</formula1>
    </dataValidation>
    <dataValidation type="list" allowBlank="1" showInputMessage="1" showErrorMessage="1" sqref="E6" xr:uid="{F11F1355-6992-40B6-B6FD-485E4397D5FA}">
      <formula1>$K$6:$N$6</formula1>
    </dataValidation>
  </dataValidations>
  <hyperlinks>
    <hyperlink ref="C67" r:id="rId1" display="https://unstats.un.org/sdgs/indicators/Global Indicator Framework after 2023 refinement_Eng.pdf" xr:uid="{982005AC-3612-454A-A27D-8C3F1C0BD4BD}"/>
    <hyperlink ref="C68" r:id="rId2" display="https://www.who.int/data/gho/data/indicators" xr:uid="{4DF633CB-0C2F-4B70-8B94-09BFBCC97DC8}"/>
    <hyperlink ref="C69" r:id="rId3" display="https://uis.unesco.org/sites/default/files/documents/education-indicators-technical-guidelines-en_0.pdf" xr:uid="{4BF96ECA-23C6-4767-81D1-9ACA2E598672}"/>
    <hyperlink ref="C70" r:id="rId4" display="https://ilostat.ilo.org/resources/concepts-and-definitions/description-labour-force-statistics/" xr:uid="{3165F305-B31E-4366-A764-8D2E7C4D6D11}"/>
  </hyperlinks>
  <pageMargins left="0.7" right="0.7" top="0.75" bottom="0.75" header="0.3" footer="0.3"/>
  <pageSetup paperSize="9" scale="48" fitToHeight="0" orientation="portrait" verticalDpi="0" r:id="rId5"/>
  <rowBreaks count="3" manualBreakCount="3">
    <brk id="30" max="16383" man="1"/>
    <brk id="57" max="16383" man="1"/>
    <brk id="77"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14DC1-048E-474E-9AD0-8897E2FAA699}">
  <sheetPr codeName="Sheet15">
    <tabColor theme="9" tint="-0.249977111117893"/>
    <pageSetUpPr fitToPage="1"/>
  </sheetPr>
  <dimension ref="A1:V317"/>
  <sheetViews>
    <sheetView showGridLines="0" workbookViewId="0">
      <selection sqref="A1:T1"/>
    </sheetView>
  </sheetViews>
  <sheetFormatPr defaultRowHeight="15" x14ac:dyDescent="0.25"/>
  <cols>
    <col min="1" max="1" width="25" style="86" customWidth="1"/>
    <col min="2" max="5" width="9.28515625" style="86"/>
    <col min="6" max="8" width="9.28515625" style="91"/>
  </cols>
  <sheetData>
    <row r="1" spans="1:22" ht="26.25" x14ac:dyDescent="0.25">
      <c r="A1" s="216" t="s">
        <v>742</v>
      </c>
      <c r="B1" s="216"/>
      <c r="C1" s="216"/>
      <c r="D1" s="216"/>
      <c r="E1" s="216"/>
      <c r="F1" s="216"/>
      <c r="G1" s="216"/>
      <c r="H1" s="216"/>
      <c r="I1" s="216"/>
      <c r="J1" s="216"/>
      <c r="K1" s="216"/>
      <c r="L1" s="216"/>
      <c r="M1" s="216"/>
      <c r="N1" s="216"/>
      <c r="O1" s="216"/>
      <c r="P1" s="216"/>
      <c r="Q1" s="216"/>
      <c r="R1" s="216"/>
      <c r="S1" s="216"/>
      <c r="T1" s="216"/>
      <c r="U1" s="85"/>
      <c r="V1" s="85"/>
    </row>
    <row r="3" spans="1:22" x14ac:dyDescent="0.25">
      <c r="B3" s="87"/>
      <c r="C3" s="87"/>
      <c r="D3" s="87"/>
      <c r="E3" s="87"/>
    </row>
    <row r="4" spans="1:22" x14ac:dyDescent="0.25">
      <c r="A4" s="86" t="s">
        <v>29</v>
      </c>
    </row>
    <row r="5" spans="1:22" x14ac:dyDescent="0.25">
      <c r="A5" s="86" t="s">
        <v>709</v>
      </c>
    </row>
    <row r="6" spans="1:22" x14ac:dyDescent="0.25">
      <c r="A6" s="86" t="str">
        <f>A5</f>
        <v>THEME 1: Country strategy for statistics</v>
      </c>
      <c r="B6" s="86">
        <f>COUNTIF('Module 1'!J7:J17,1)</f>
        <v>0</v>
      </c>
      <c r="C6" s="86">
        <f>COUNTIF('Module 1'!J7:J17,2)</f>
        <v>0</v>
      </c>
      <c r="D6" s="86">
        <f>COUNTIF('Module 1'!J7:J17,3)</f>
        <v>0</v>
      </c>
      <c r="E6" s="86">
        <f>COUNTIF('Module 1'!J7:J17,4)</f>
        <v>9</v>
      </c>
    </row>
    <row r="7" spans="1:22" x14ac:dyDescent="0.25">
      <c r="A7" s="86" t="s">
        <v>31</v>
      </c>
      <c r="B7" s="86">
        <f>COUNTIF('Module 1'!J7:J10,1)</f>
        <v>0</v>
      </c>
      <c r="C7" s="86">
        <f>COUNTIF('Module 1'!J7:J10,2)</f>
        <v>0</v>
      </c>
      <c r="D7" s="86">
        <f>COUNTIF('Module 1'!J7:J10,3)</f>
        <v>0</v>
      </c>
      <c r="E7" s="86">
        <f>COUNTIF('Module 1'!J7:J10,4)</f>
        <v>4</v>
      </c>
    </row>
    <row r="8" spans="1:22" x14ac:dyDescent="0.25">
      <c r="A8" s="86" t="s">
        <v>60</v>
      </c>
      <c r="B8" s="86">
        <f>COUNTIF('Module 1'!J13:J17,1)</f>
        <v>0</v>
      </c>
      <c r="C8" s="86">
        <f>COUNTIF('Module 1'!J13:J17,2)</f>
        <v>0</v>
      </c>
      <c r="D8" s="86">
        <f>COUNTIF('Module 1'!J13:J17,3)</f>
        <v>0</v>
      </c>
      <c r="E8" s="86">
        <f>COUNTIF('Module 1'!J13:J17,4)</f>
        <v>5</v>
      </c>
    </row>
    <row r="9" spans="1:22" x14ac:dyDescent="0.25">
      <c r="A9" s="86" t="s">
        <v>710</v>
      </c>
    </row>
    <row r="10" spans="1:22" x14ac:dyDescent="0.25">
      <c r="A10" s="86" t="str">
        <f>A9</f>
        <v>THEME  2: Organisation of the NSS</v>
      </c>
      <c r="B10" s="86">
        <f>COUNTIF('Module 1'!J22:J37,1)</f>
        <v>0</v>
      </c>
      <c r="C10" s="86">
        <f>COUNTIF('Module 1'!J22:J37,2)</f>
        <v>0</v>
      </c>
      <c r="D10" s="86">
        <f>COUNTIF('Module 1'!J22:J37,3)</f>
        <v>0</v>
      </c>
      <c r="E10" s="86">
        <f>COUNTIF('Module 1'!J22:J37,4)</f>
        <v>14</v>
      </c>
    </row>
    <row r="11" spans="1:22" x14ac:dyDescent="0.25">
      <c r="A11" s="86" t="s">
        <v>84</v>
      </c>
      <c r="B11" s="86">
        <f>COUNTIF('Module 1'!J22:J27,1)</f>
        <v>0</v>
      </c>
      <c r="C11" s="86">
        <f>COUNTIF('Module 1'!J22:J27,2)</f>
        <v>0</v>
      </c>
      <c r="D11" s="86">
        <f>COUNTIF('Module 1'!J22:J27,3)</f>
        <v>0</v>
      </c>
      <c r="E11" s="86">
        <f>COUNTIF('Module 1'!J22:J27,4)</f>
        <v>6</v>
      </c>
    </row>
    <row r="12" spans="1:22" x14ac:dyDescent="0.25">
      <c r="A12" s="86" t="s">
        <v>114</v>
      </c>
      <c r="B12" s="86">
        <f>COUNTIF('Module 1'!J30:J37,1)</f>
        <v>0</v>
      </c>
      <c r="C12" s="86">
        <f>COUNTIF('Module 1'!J30:J37,2)</f>
        <v>0</v>
      </c>
      <c r="D12" s="86">
        <f>COUNTIF('Module 1'!J30:J37,3)</f>
        <v>0</v>
      </c>
      <c r="E12" s="86">
        <f>COUNTIF('Module 1'!J30:J37,4)</f>
        <v>8</v>
      </c>
    </row>
    <row r="13" spans="1:22" x14ac:dyDescent="0.25">
      <c r="A13" s="86" t="s">
        <v>711</v>
      </c>
    </row>
    <row r="14" spans="1:22" x14ac:dyDescent="0.25">
      <c r="A14" s="86" t="str">
        <f>A13</f>
        <v>THEME  3: Adequacy of resources</v>
      </c>
      <c r="B14" s="86">
        <f>SUM(B15:B17)</f>
        <v>0</v>
      </c>
      <c r="C14" s="86">
        <f t="shared" ref="C14:E14" si="0">SUM(C15:C17)</f>
        <v>0</v>
      </c>
      <c r="D14" s="86">
        <f t="shared" si="0"/>
        <v>0</v>
      </c>
      <c r="E14" s="86">
        <f t="shared" si="0"/>
        <v>11</v>
      </c>
    </row>
    <row r="15" spans="1:22" x14ac:dyDescent="0.25">
      <c r="A15" s="86" t="s">
        <v>157</v>
      </c>
      <c r="B15" s="86">
        <f>COUNTIF('Module 1'!J42:J45,1)</f>
        <v>0</v>
      </c>
      <c r="C15" s="86">
        <f>COUNTIF('Module 1'!J42:J45,2)</f>
        <v>0</v>
      </c>
      <c r="D15" s="86">
        <f>COUNTIF('Module 1'!J42:J45,3)</f>
        <v>0</v>
      </c>
      <c r="E15" s="86">
        <f>COUNTIF('Module 1'!J42:J45,4)</f>
        <v>4</v>
      </c>
    </row>
    <row r="16" spans="1:22" x14ac:dyDescent="0.25">
      <c r="A16" s="86" t="s">
        <v>172</v>
      </c>
      <c r="B16" s="86">
        <f>COUNTIF('Module 1'!J48:J50,1)</f>
        <v>0</v>
      </c>
      <c r="C16" s="86">
        <f>COUNTIF('Module 1'!J48:J50,2)</f>
        <v>0</v>
      </c>
      <c r="D16" s="86">
        <f>COUNTIF('Module 1'!J48:J50,3)</f>
        <v>0</v>
      </c>
      <c r="E16" s="86">
        <f>COUNTIF('Module 1'!J48:J50,4)</f>
        <v>3</v>
      </c>
    </row>
    <row r="17" spans="1:5" x14ac:dyDescent="0.25">
      <c r="A17" s="86" t="s">
        <v>185</v>
      </c>
      <c r="B17" s="86">
        <f>COUNTIF('Module 1'!J53:J56,1)</f>
        <v>0</v>
      </c>
      <c r="C17" s="86">
        <f>COUNTIF('Module 1'!J53:J56,2)</f>
        <v>0</v>
      </c>
      <c r="D17" s="86">
        <f>COUNTIF('Module 1'!J53:J56,3)</f>
        <v>0</v>
      </c>
      <c r="E17" s="86">
        <f>COUNTIF('Module 1'!J53:J56,4)</f>
        <v>4</v>
      </c>
    </row>
    <row r="18" spans="1:5" x14ac:dyDescent="0.25">
      <c r="A18" s="86" t="s">
        <v>712</v>
      </c>
    </row>
    <row r="19" spans="1:5" x14ac:dyDescent="0.25">
      <c r="A19" s="86" t="str">
        <f>A18</f>
        <v>THEME  4: Determinants of the data quality</v>
      </c>
      <c r="B19" s="86">
        <f>SUM(B20:B24)</f>
        <v>0</v>
      </c>
      <c r="C19" s="86">
        <f t="shared" ref="C19:E19" si="1">SUM(C20:C24)</f>
        <v>0</v>
      </c>
      <c r="D19" s="86">
        <f t="shared" si="1"/>
        <v>0</v>
      </c>
      <c r="E19" s="86">
        <f t="shared" si="1"/>
        <v>19</v>
      </c>
    </row>
    <row r="20" spans="1:5" x14ac:dyDescent="0.25">
      <c r="A20" s="86" t="s">
        <v>205</v>
      </c>
      <c r="B20" s="86">
        <f>COUNTIF('Module 1'!J62:J67,1)</f>
        <v>0</v>
      </c>
      <c r="C20" s="86">
        <f>COUNTIF('Module 1'!J62:J67,2)</f>
        <v>0</v>
      </c>
      <c r="D20" s="86">
        <f>COUNTIF('Module 1'!J62:J67,3)</f>
        <v>0</v>
      </c>
      <c r="E20" s="86">
        <f>COUNTIF('Module 1'!J62:J67,4)</f>
        <v>6</v>
      </c>
    </row>
    <row r="21" spans="1:5" x14ac:dyDescent="0.25">
      <c r="A21" s="86" t="s">
        <v>231</v>
      </c>
      <c r="B21" s="86">
        <f>COUNTIF('Module 1'!J70:J73,1)</f>
        <v>0</v>
      </c>
      <c r="C21" s="86">
        <f>COUNTIF('Module 1'!J70:J73,2)</f>
        <v>0</v>
      </c>
      <c r="D21" s="86">
        <f>COUNTIF('Module 1'!J70:J73,3)</f>
        <v>0</v>
      </c>
      <c r="E21" s="86">
        <f>COUNTIF('Module 1'!J70:J73,4)</f>
        <v>4</v>
      </c>
    </row>
    <row r="22" spans="1:5" x14ac:dyDescent="0.25">
      <c r="A22" s="86" t="s">
        <v>252</v>
      </c>
      <c r="B22" s="86">
        <f>COUNTIF('Module 1'!J76:J78,1)</f>
        <v>0</v>
      </c>
      <c r="C22" s="86">
        <f>COUNTIF('Module 1'!J76:J78,2)</f>
        <v>0</v>
      </c>
      <c r="D22" s="86">
        <f>COUNTIF('Module 1'!J76:J78,3)</f>
        <v>0</v>
      </c>
      <c r="E22" s="86">
        <f>COUNTIF('Module 1'!J76:J78,4)</f>
        <v>3</v>
      </c>
    </row>
    <row r="23" spans="1:5" x14ac:dyDescent="0.25">
      <c r="A23" s="86" t="s">
        <v>270</v>
      </c>
      <c r="B23" s="86">
        <f>COUNTIF('Module 1'!J81:J84,1)</f>
        <v>0</v>
      </c>
      <c r="C23" s="86">
        <f>COUNTIF('Module 1'!J81:J84,2)</f>
        <v>0</v>
      </c>
      <c r="D23" s="86">
        <f>COUNTIF('Module 1'!J81:J84,3)</f>
        <v>0</v>
      </c>
      <c r="E23" s="86">
        <f>COUNTIF('Module 1'!J81:J84,4)</f>
        <v>4</v>
      </c>
    </row>
    <row r="24" spans="1:5" x14ac:dyDescent="0.25">
      <c r="A24" s="86" t="s">
        <v>291</v>
      </c>
      <c r="B24" s="86">
        <f>COUNTIF('Module 1'!J87:J88,1)</f>
        <v>0</v>
      </c>
      <c r="C24" s="86">
        <f>COUNTIF('Module 1'!J87:J88,2)</f>
        <v>0</v>
      </c>
      <c r="D24" s="86">
        <f>COUNTIF('Module 1'!J87:J88,3)</f>
        <v>0</v>
      </c>
      <c r="E24" s="86">
        <f>COUNTIF('Module 1'!J87:J88,4)</f>
        <v>2</v>
      </c>
    </row>
    <row r="25" spans="1:5" x14ac:dyDescent="0.25">
      <c r="A25" s="86" t="s">
        <v>713</v>
      </c>
    </row>
    <row r="26" spans="1:5" x14ac:dyDescent="0.25">
      <c r="A26" s="86" t="str">
        <f>A25</f>
        <v xml:space="preserve">THEME  5: Relations with users </v>
      </c>
      <c r="B26" s="86">
        <f>SUM(B27:B28)</f>
        <v>0</v>
      </c>
      <c r="C26" s="86">
        <f t="shared" ref="C26:E26" si="2">SUM(C27:C28)</f>
        <v>0</v>
      </c>
      <c r="D26" s="86">
        <f t="shared" si="2"/>
        <v>0</v>
      </c>
      <c r="E26" s="86">
        <f t="shared" si="2"/>
        <v>7</v>
      </c>
    </row>
    <row r="27" spans="1:5" x14ac:dyDescent="0.25">
      <c r="A27" s="86" t="s">
        <v>301</v>
      </c>
      <c r="B27" s="86">
        <f>COUNTIF('Module 1'!J93:J94,1)</f>
        <v>0</v>
      </c>
      <c r="C27" s="86">
        <f>COUNTIF('Module 1'!J93:J94,2)</f>
        <v>0</v>
      </c>
      <c r="D27" s="86">
        <f>COUNTIF('Module 1'!J93:J94,3)</f>
        <v>0</v>
      </c>
      <c r="E27" s="86">
        <f>COUNTIF('Module 1'!J93:J94,4)</f>
        <v>2</v>
      </c>
    </row>
    <row r="28" spans="1:5" x14ac:dyDescent="0.25">
      <c r="A28" s="86" t="s">
        <v>309</v>
      </c>
      <c r="B28" s="86">
        <f>COUNTIF('Module 1'!J97:J101,1)</f>
        <v>0</v>
      </c>
      <c r="C28" s="86">
        <f>COUNTIF('Module 1'!J97:J101,2)</f>
        <v>0</v>
      </c>
      <c r="D28" s="86">
        <f>COUNTIF('Module 1'!J97:J101,3)</f>
        <v>0</v>
      </c>
      <c r="E28" s="86">
        <f>COUNTIF('Module 1'!J97:J101,4)</f>
        <v>5</v>
      </c>
    </row>
    <row r="30" spans="1:5" x14ac:dyDescent="0.25">
      <c r="A30" s="86" t="str">
        <f>'Module 2 - Sector 1'!A1:G1</f>
        <v>Module 2 - Sector 1</v>
      </c>
      <c r="B30" s="86" t="str">
        <f>A30 &amp; " - Global results"</f>
        <v>Module 2 - Sector 1 - Global results</v>
      </c>
      <c r="C30" s="86" t="str">
        <f>A30 &amp; " - Detailed results"</f>
        <v>Module 2 - Sector 1 - Detailed results</v>
      </c>
    </row>
    <row r="31" spans="1:5" x14ac:dyDescent="0.25">
      <c r="A31" s="86" t="s">
        <v>377</v>
      </c>
    </row>
    <row r="32" spans="1:5" x14ac:dyDescent="0.25">
      <c r="A32" s="86" t="s">
        <v>714</v>
      </c>
    </row>
    <row r="33" spans="1:5" x14ac:dyDescent="0.25">
      <c r="A33" s="86" t="s">
        <v>708</v>
      </c>
      <c r="B33" s="86">
        <f>SUM(B34:B35)</f>
        <v>0</v>
      </c>
      <c r="C33" s="86">
        <f t="shared" ref="C33:E33" si="3">SUM(C34:C35)</f>
        <v>0</v>
      </c>
      <c r="D33" s="86">
        <f t="shared" si="3"/>
        <v>0</v>
      </c>
      <c r="E33" s="86">
        <f t="shared" si="3"/>
        <v>8</v>
      </c>
    </row>
    <row r="34" spans="1:5" x14ac:dyDescent="0.25">
      <c r="A34" s="86" t="s">
        <v>378</v>
      </c>
      <c r="B34" s="86">
        <f>COUNTIF('Module 2 - Sector 1'!J6:J9,1)</f>
        <v>0</v>
      </c>
      <c r="C34" s="86">
        <f>COUNTIF('Module 2 - Sector 1'!J6:J9,2)</f>
        <v>0</v>
      </c>
      <c r="D34" s="86">
        <f>COUNTIF('Module 2 - Sector 1'!J6:J9,3)</f>
        <v>0</v>
      </c>
      <c r="E34" s="86">
        <f>COUNTIF('Module 2 - Sector 1'!J6:J9,4)</f>
        <v>4</v>
      </c>
    </row>
    <row r="35" spans="1:5" x14ac:dyDescent="0.25">
      <c r="A35" s="86" t="s">
        <v>390</v>
      </c>
      <c r="B35" s="86">
        <f>COUNTIF('Module 2 - Sector 1'!J12:J15,1)</f>
        <v>0</v>
      </c>
      <c r="C35" s="86">
        <f>COUNTIF('Module 2 - Sector 1'!J12:J15,2)</f>
        <v>0</v>
      </c>
      <c r="D35" s="86">
        <f>COUNTIF('Module 2 - Sector 1'!J12:J15,3)</f>
        <v>0</v>
      </c>
      <c r="E35" s="86">
        <f>COUNTIF('Module 2 - Sector 1'!J12:J15,4)</f>
        <v>4</v>
      </c>
    </row>
    <row r="36" spans="1:5" x14ac:dyDescent="0.25">
      <c r="A36" s="86" t="s">
        <v>715</v>
      </c>
    </row>
    <row r="37" spans="1:5" x14ac:dyDescent="0.25">
      <c r="A37" s="86" t="s">
        <v>402</v>
      </c>
      <c r="B37" s="86">
        <f>SUM(B38:B40)</f>
        <v>0</v>
      </c>
      <c r="C37" s="86">
        <f t="shared" ref="C37:E37" si="4">SUM(C38:C40)</f>
        <v>0</v>
      </c>
      <c r="D37" s="86">
        <f t="shared" si="4"/>
        <v>0</v>
      </c>
      <c r="E37" s="86">
        <f t="shared" si="4"/>
        <v>6</v>
      </c>
    </row>
    <row r="38" spans="1:5" x14ac:dyDescent="0.25">
      <c r="A38" s="86" t="s">
        <v>157</v>
      </c>
      <c r="B38" s="86">
        <f>COUNTIF('Module 2 - Sector 1'!J20:J21,1)</f>
        <v>0</v>
      </c>
      <c r="C38" s="86">
        <f>COUNTIF('Module 2 - Sector 1'!J20:J21,2)</f>
        <v>0</v>
      </c>
      <c r="D38" s="86">
        <f>COUNTIF('Module 2 - Sector 1'!J20:J21,3)</f>
        <v>0</v>
      </c>
      <c r="E38" s="86">
        <f>COUNTIF('Module 2 - Sector 1'!J20:J21,4)</f>
        <v>2</v>
      </c>
    </row>
    <row r="39" spans="1:5" x14ac:dyDescent="0.25">
      <c r="A39" s="86" t="s">
        <v>405</v>
      </c>
      <c r="B39" s="86">
        <f>COUNTIF('Module 2 - Sector 1'!J24:J25,1)</f>
        <v>0</v>
      </c>
      <c r="C39" s="86">
        <f>COUNTIF('Module 2 - Sector 1'!J24:J25,2)</f>
        <v>0</v>
      </c>
      <c r="D39" s="86">
        <f>COUNTIF('Module 2 - Sector 1'!J24:J25,3)</f>
        <v>0</v>
      </c>
      <c r="E39" s="86">
        <f>COUNTIF('Module 2 - Sector 1'!J24:J25,4)</f>
        <v>2</v>
      </c>
    </row>
    <row r="40" spans="1:5" x14ac:dyDescent="0.25">
      <c r="A40" s="86" t="s">
        <v>185</v>
      </c>
      <c r="B40" s="86">
        <f>COUNTIF('Module 2 - Sector 1'!J28:J29,1)</f>
        <v>0</v>
      </c>
      <c r="C40" s="86">
        <f>COUNTIF('Module 2 - Sector 1'!J28:J29,2)</f>
        <v>0</v>
      </c>
      <c r="D40" s="86">
        <f>COUNTIF('Module 2 - Sector 1'!J28:J29,3)</f>
        <v>0</v>
      </c>
      <c r="E40" s="86">
        <f>COUNTIF('Module 2 - Sector 1'!J28:J29,4)</f>
        <v>2</v>
      </c>
    </row>
    <row r="41" spans="1:5" x14ac:dyDescent="0.25">
      <c r="A41" s="86" t="s">
        <v>716</v>
      </c>
    </row>
    <row r="42" spans="1:5" x14ac:dyDescent="0.25">
      <c r="A42" s="86" t="s">
        <v>421</v>
      </c>
      <c r="B42" s="86">
        <f>SUM(B43:B46)</f>
        <v>0</v>
      </c>
      <c r="C42" s="86">
        <f t="shared" ref="C42:E42" si="5">SUM(C43:C46)</f>
        <v>0</v>
      </c>
      <c r="D42" s="86">
        <f t="shared" si="5"/>
        <v>0</v>
      </c>
      <c r="E42" s="86">
        <f t="shared" si="5"/>
        <v>17</v>
      </c>
    </row>
    <row r="43" spans="1:5" x14ac:dyDescent="0.25">
      <c r="A43" s="86" t="s">
        <v>422</v>
      </c>
      <c r="B43" s="86">
        <f>COUNTIF('Module 2 - Sector 1'!J34:J36,1)</f>
        <v>0</v>
      </c>
      <c r="C43" s="86">
        <f>COUNTIF('Module 2 - Sector 1'!J34:J36,2)</f>
        <v>0</v>
      </c>
      <c r="D43" s="86">
        <f>COUNTIF('Module 2 - Sector 1'!J34:J36,3)</f>
        <v>0</v>
      </c>
      <c r="E43" s="86">
        <f>COUNTIF('Module 2 - Sector 1'!J34:J36,4)</f>
        <v>3</v>
      </c>
    </row>
    <row r="44" spans="1:5" x14ac:dyDescent="0.25">
      <c r="A44" s="86" t="s">
        <v>430</v>
      </c>
      <c r="B44" s="86">
        <f>COUNTIF('Module 2 - Sector 1'!J39:J42,1)</f>
        <v>0</v>
      </c>
      <c r="C44" s="86">
        <f>COUNTIF('Module 2 - Sector 1'!J39:J42,2)</f>
        <v>0</v>
      </c>
      <c r="D44" s="86">
        <f>COUNTIF('Module 2 - Sector 1'!J39:J42,3)</f>
        <v>0</v>
      </c>
      <c r="E44" s="86">
        <f>COUNTIF('Module 2 - Sector 1'!J39:J42,4)</f>
        <v>4</v>
      </c>
    </row>
    <row r="45" spans="1:5" x14ac:dyDescent="0.25">
      <c r="A45" s="86" t="s">
        <v>446</v>
      </c>
      <c r="B45" s="86">
        <f>COUNTIF('Module 2 - Sector 1'!J45:J48,1)</f>
        <v>0</v>
      </c>
      <c r="C45" s="86">
        <f>COUNTIF('Module 2 - Sector 1'!J45:J48,2)</f>
        <v>0</v>
      </c>
      <c r="D45" s="86">
        <f>COUNTIF('Module 2 - Sector 1'!J45:J48,3)</f>
        <v>0</v>
      </c>
      <c r="E45" s="86">
        <f>COUNTIF('Module 2 - Sector 1'!J45:J48,4)</f>
        <v>4</v>
      </c>
    </row>
    <row r="46" spans="1:5" x14ac:dyDescent="0.25">
      <c r="A46" s="86" t="s">
        <v>461</v>
      </c>
      <c r="B46" s="86">
        <f>COUNTIF('Module 2 - Sector 1'!J51:J56,1)</f>
        <v>0</v>
      </c>
      <c r="C46" s="86">
        <f>COUNTIF('Module 2 - Sector 1'!J51:J56,2)</f>
        <v>0</v>
      </c>
      <c r="D46" s="86">
        <f>COUNTIF('Module 2 - Sector 1'!J51:J56,3)</f>
        <v>0</v>
      </c>
      <c r="E46" s="86">
        <f>COUNTIF('Module 2 - Sector 1'!J51:J56,4)</f>
        <v>6</v>
      </c>
    </row>
    <row r="47" spans="1:5" x14ac:dyDescent="0.25">
      <c r="A47" s="86" t="s">
        <v>717</v>
      </c>
    </row>
    <row r="48" spans="1:5" x14ac:dyDescent="0.25">
      <c r="A48" s="86" t="s">
        <v>483</v>
      </c>
      <c r="B48" s="86">
        <f>SUM(B49:B51)</f>
        <v>0</v>
      </c>
      <c r="C48" s="86">
        <f t="shared" ref="C48:E48" si="6">SUM(C49:C51)</f>
        <v>0</v>
      </c>
      <c r="D48" s="86">
        <f t="shared" si="6"/>
        <v>0</v>
      </c>
      <c r="E48" s="86">
        <f t="shared" si="6"/>
        <v>7</v>
      </c>
    </row>
    <row r="49" spans="1:5" x14ac:dyDescent="0.25">
      <c r="A49" s="86" t="s">
        <v>484</v>
      </c>
      <c r="B49" s="86">
        <f>COUNTIF('Module 2 - Sector 1'!J61:J63,1)</f>
        <v>0</v>
      </c>
      <c r="C49" s="86">
        <f>COUNTIF('Module 2 - Sector 1'!J61:J63,2)</f>
        <v>0</v>
      </c>
      <c r="D49" s="86">
        <f>COUNTIF('Module 2 - Sector 1'!J61:J63,3)</f>
        <v>0</v>
      </c>
      <c r="E49" s="86">
        <f>COUNTIF('Module 2 - Sector 1'!J61:J63,4)</f>
        <v>3</v>
      </c>
    </row>
    <row r="50" spans="1:5" x14ac:dyDescent="0.25">
      <c r="A50" s="86" t="s">
        <v>309</v>
      </c>
      <c r="B50" s="86">
        <f>COUNTIF('Module 2 - Sector 1'!J66:J72,1)</f>
        <v>0</v>
      </c>
      <c r="C50" s="86">
        <f>COUNTIF('Module 2 - Sector 1'!J66:J72,2)</f>
        <v>0</v>
      </c>
      <c r="D50" s="86">
        <f>COUNTIF('Module 2 - Sector 1'!J66:J72,3)</f>
        <v>0</v>
      </c>
      <c r="E50" s="86">
        <f>COUNTIF('Module 2 - Sector 1'!J66:J72,4)</f>
        <v>2</v>
      </c>
    </row>
    <row r="51" spans="1:5" x14ac:dyDescent="0.25">
      <c r="A51" s="86" t="s">
        <v>501</v>
      </c>
      <c r="B51" s="86">
        <f>COUNTIF('Module 2 - Sector 1'!J75:J76,1)</f>
        <v>0</v>
      </c>
      <c r="C51" s="86">
        <f>COUNTIF('Module 2 - Sector 1'!J75:J76,2)</f>
        <v>0</v>
      </c>
      <c r="D51" s="86">
        <f>COUNTIF('Module 2 - Sector 1'!J75:J76,3)</f>
        <v>0</v>
      </c>
      <c r="E51" s="86">
        <f>COUNTIF('Module 2 - Sector 1'!J75:J76,4)</f>
        <v>2</v>
      </c>
    </row>
    <row r="52" spans="1:5" x14ac:dyDescent="0.25">
      <c r="A52" s="86" t="s">
        <v>510</v>
      </c>
    </row>
    <row r="53" spans="1:5" x14ac:dyDescent="0.25">
      <c r="A53" s="86" t="s">
        <v>510</v>
      </c>
      <c r="B53" s="86">
        <f>SUM(B54:B56)</f>
        <v>0</v>
      </c>
      <c r="C53" s="86">
        <f t="shared" ref="C53:E53" si="7">SUM(C54:C56)</f>
        <v>0</v>
      </c>
      <c r="D53" s="86">
        <f t="shared" si="7"/>
        <v>0</v>
      </c>
      <c r="E53" s="86">
        <f t="shared" si="7"/>
        <v>21</v>
      </c>
    </row>
    <row r="54" spans="1:5" ht="15" customHeight="1" x14ac:dyDescent="0.25">
      <c r="A54" s="86" t="str">
        <f>'Module 2 - Sector 1'!A79:G79</f>
        <v>INDICATOR 1: (to be defined)</v>
      </c>
      <c r="B54" s="86">
        <f>COUNTIF('Module 2 - Sector 1'!J81:J87,1)</f>
        <v>0</v>
      </c>
      <c r="C54" s="86">
        <f>COUNTIF('Module 2 - Sector 1'!J81:J87,2)</f>
        <v>0</v>
      </c>
      <c r="D54" s="86">
        <f>COUNTIF('Module 2 - Sector 1'!J81:J87,3)</f>
        <v>0</v>
      </c>
      <c r="E54" s="86">
        <f>COUNTIF('Module 2 - Sector 1'!J81:J87,4)</f>
        <v>7</v>
      </c>
    </row>
    <row r="55" spans="1:5" ht="15" customHeight="1" x14ac:dyDescent="0.25">
      <c r="A55" s="86" t="str">
        <f>'Module 2 - Sector 1'!A88:G88</f>
        <v>INDICATOR 2: (to be defined)</v>
      </c>
      <c r="B55" s="86">
        <f>COUNTIF('Module 2 - Sector 1'!J90:J96,1)</f>
        <v>0</v>
      </c>
      <c r="C55" s="86">
        <f>COUNTIF('Module 2 - Sector 1'!J90:J96,2)</f>
        <v>0</v>
      </c>
      <c r="D55" s="86">
        <f>COUNTIF('Module 2 - Sector 1'!J90:J96,3)</f>
        <v>0</v>
      </c>
      <c r="E55" s="86">
        <f>COUNTIF('Module 2 - Sector 1'!J90:J96,4)</f>
        <v>7</v>
      </c>
    </row>
    <row r="56" spans="1:5" ht="15" customHeight="1" x14ac:dyDescent="0.25">
      <c r="A56" s="86" t="str">
        <f>'Module 2 - Sector 1'!A97:G97</f>
        <v>INDICATOR 3: (to be defined)</v>
      </c>
      <c r="B56" s="86">
        <f>COUNTIF('Module 2 - Sector 1'!J99:J105,1)</f>
        <v>0</v>
      </c>
      <c r="C56" s="86">
        <f>COUNTIF('Module 2 - Sector 1'!J99:J105,2)</f>
        <v>0</v>
      </c>
      <c r="D56" s="86">
        <f>COUNTIF('Module 2 - Sector 1'!J99:J105,3)</f>
        <v>0</v>
      </c>
      <c r="E56" s="86">
        <f>COUNTIF('Module 2 - Sector 1'!J99:J105,4)</f>
        <v>7</v>
      </c>
    </row>
    <row r="59" spans="1:5" x14ac:dyDescent="0.25">
      <c r="A59" s="86" t="str">
        <f>'Module 2 - Sector 2'!A1:G1</f>
        <v>Module 2 - Sector 2</v>
      </c>
      <c r="B59" s="86" t="str">
        <f>A59 &amp; " - Global results"</f>
        <v>Module 2 - Sector 2 - Global results</v>
      </c>
      <c r="C59" s="86" t="str">
        <f>A59 &amp; " - Detailed results"</f>
        <v>Module 2 - Sector 2 - Detailed results</v>
      </c>
    </row>
    <row r="60" spans="1:5" x14ac:dyDescent="0.25">
      <c r="A60" s="86" t="s">
        <v>377</v>
      </c>
    </row>
    <row r="61" spans="1:5" x14ac:dyDescent="0.25">
      <c r="A61" s="86" t="s">
        <v>714</v>
      </c>
    </row>
    <row r="62" spans="1:5" x14ac:dyDescent="0.25">
      <c r="A62" s="86" t="s">
        <v>708</v>
      </c>
      <c r="B62" s="86">
        <f>SUM(B63:B64)</f>
        <v>0</v>
      </c>
      <c r="C62" s="86">
        <f>SUM(C63:C64)</f>
        <v>0</v>
      </c>
      <c r="D62" s="86">
        <f>SUM(D63:D64)</f>
        <v>0</v>
      </c>
      <c r="E62" s="86">
        <f>SUM(E63:E64)</f>
        <v>8</v>
      </c>
    </row>
    <row r="63" spans="1:5" x14ac:dyDescent="0.25">
      <c r="A63" s="86" t="s">
        <v>378</v>
      </c>
      <c r="B63" s="86">
        <f>COUNTIF('Module 2 - Sector 2'!J6:J9,1)</f>
        <v>0</v>
      </c>
      <c r="C63" s="86">
        <f>COUNTIF('Module 2 - Sector 2'!J6:J9,2)</f>
        <v>0</v>
      </c>
      <c r="D63" s="86">
        <f>COUNTIF('Module 2 - Sector 2'!J6:J9,3)</f>
        <v>0</v>
      </c>
      <c r="E63" s="86">
        <f>COUNTIF('Module 2 - Sector 2'!J6:J9,4)</f>
        <v>4</v>
      </c>
    </row>
    <row r="64" spans="1:5" x14ac:dyDescent="0.25">
      <c r="A64" s="86" t="s">
        <v>390</v>
      </c>
      <c r="B64" s="86">
        <f>COUNTIF('Module 2 - Sector 2'!J12:J15,1)</f>
        <v>0</v>
      </c>
      <c r="C64" s="86">
        <f>COUNTIF('Module 2 - Sector 2'!J12:J15,2)</f>
        <v>0</v>
      </c>
      <c r="D64" s="86">
        <f>COUNTIF('Module 2 - Sector 2'!J12:J15,3)</f>
        <v>0</v>
      </c>
      <c r="E64" s="86">
        <f>COUNTIF('Module 2 - Sector 2'!J12:J15,4)</f>
        <v>4</v>
      </c>
    </row>
    <row r="65" spans="1:5" x14ac:dyDescent="0.25">
      <c r="A65" s="86" t="s">
        <v>715</v>
      </c>
    </row>
    <row r="66" spans="1:5" x14ac:dyDescent="0.25">
      <c r="A66" s="86" t="s">
        <v>402</v>
      </c>
      <c r="B66" s="86">
        <f>SUM(B67:B69)</f>
        <v>0</v>
      </c>
      <c r="C66" s="86">
        <f>SUM(C67:C69)</f>
        <v>0</v>
      </c>
      <c r="D66" s="86">
        <f>SUM(D67:D69)</f>
        <v>0</v>
      </c>
      <c r="E66" s="86">
        <f>SUM(E67:E69)</f>
        <v>6</v>
      </c>
    </row>
    <row r="67" spans="1:5" x14ac:dyDescent="0.25">
      <c r="A67" s="86" t="s">
        <v>157</v>
      </c>
      <c r="B67" s="86">
        <f>COUNTIF('Module 2 - Sector 2'!J20:J21,1)</f>
        <v>0</v>
      </c>
      <c r="C67" s="86">
        <f>COUNTIF('Module 2 - Sector 2'!J20:J21,2)</f>
        <v>0</v>
      </c>
      <c r="D67" s="86">
        <f>COUNTIF('Module 2 - Sector 2'!J20:J21,3)</f>
        <v>0</v>
      </c>
      <c r="E67" s="86">
        <f>COUNTIF('Module 2 - Sector 2'!J20:J21,4)</f>
        <v>2</v>
      </c>
    </row>
    <row r="68" spans="1:5" x14ac:dyDescent="0.25">
      <c r="A68" s="86" t="s">
        <v>405</v>
      </c>
      <c r="B68" s="86">
        <f>COUNTIF('Module 2 - Sector 2'!J24:J25,1)</f>
        <v>0</v>
      </c>
      <c r="C68" s="86">
        <f>COUNTIF('Module 2 - Sector 2'!J24:J25,2)</f>
        <v>0</v>
      </c>
      <c r="D68" s="86">
        <f>COUNTIF('Module 2 - Sector 2'!J24:J25,3)</f>
        <v>0</v>
      </c>
      <c r="E68" s="86">
        <f>COUNTIF('Module 2 - Sector 2'!J24:J25,4)</f>
        <v>2</v>
      </c>
    </row>
    <row r="69" spans="1:5" x14ac:dyDescent="0.25">
      <c r="A69" s="86" t="s">
        <v>185</v>
      </c>
      <c r="B69" s="86">
        <f>COUNTIF('Module 2 - Sector 2'!J28:J29,1)</f>
        <v>0</v>
      </c>
      <c r="C69" s="86">
        <f>COUNTIF('Module 2 - Sector 2'!J28:J29,2)</f>
        <v>0</v>
      </c>
      <c r="D69" s="86">
        <f>COUNTIF('Module 2 - Sector 2'!J28:J29,3)</f>
        <v>0</v>
      </c>
      <c r="E69" s="86">
        <f>COUNTIF('Module 2 - Sector 2'!J28:J29,4)</f>
        <v>2</v>
      </c>
    </row>
    <row r="70" spans="1:5" x14ac:dyDescent="0.25">
      <c r="A70" s="86" t="s">
        <v>716</v>
      </c>
    </row>
    <row r="71" spans="1:5" x14ac:dyDescent="0.25">
      <c r="A71" s="86" t="s">
        <v>421</v>
      </c>
      <c r="B71" s="86">
        <f>SUM(B72:B75)</f>
        <v>0</v>
      </c>
      <c r="C71" s="86">
        <f>SUM(C72:C75)</f>
        <v>0</v>
      </c>
      <c r="D71" s="86">
        <f>SUM(D72:D75)</f>
        <v>0</v>
      </c>
      <c r="E71" s="86">
        <f>SUM(E72:E75)</f>
        <v>17</v>
      </c>
    </row>
    <row r="72" spans="1:5" x14ac:dyDescent="0.25">
      <c r="A72" s="86" t="s">
        <v>422</v>
      </c>
      <c r="B72" s="86">
        <f>COUNTIF('Module 2 - Sector 2'!J34:J36,1)</f>
        <v>0</v>
      </c>
      <c r="C72" s="86">
        <f>COUNTIF('Module 2 - Sector 2'!J34:J36,2)</f>
        <v>0</v>
      </c>
      <c r="D72" s="86">
        <f>COUNTIF('Module 2 - Sector 2'!J34:J36,3)</f>
        <v>0</v>
      </c>
      <c r="E72" s="86">
        <f>COUNTIF('Module 2 - Sector 2'!J34:J36,4)</f>
        <v>3</v>
      </c>
    </row>
    <row r="73" spans="1:5" x14ac:dyDescent="0.25">
      <c r="A73" s="86" t="s">
        <v>430</v>
      </c>
      <c r="B73" s="86">
        <f>COUNTIF('Module 2 - Sector 2'!J39:J42,1)</f>
        <v>0</v>
      </c>
      <c r="C73" s="86">
        <f>COUNTIF('Module 2 - Sector 2'!J39:J42,2)</f>
        <v>0</v>
      </c>
      <c r="D73" s="86">
        <f>COUNTIF('Module 2 - Sector 2'!J39:J42,3)</f>
        <v>0</v>
      </c>
      <c r="E73" s="86">
        <f>COUNTIF('Module 2 - Sector 2'!J39:J42,4)</f>
        <v>4</v>
      </c>
    </row>
    <row r="74" spans="1:5" x14ac:dyDescent="0.25">
      <c r="A74" s="86" t="s">
        <v>446</v>
      </c>
      <c r="B74" s="86">
        <f>COUNTIF('Module 2 - Sector 2'!J45:J48,1)</f>
        <v>0</v>
      </c>
      <c r="C74" s="86">
        <f>COUNTIF('Module 2 - Sector 2'!J45:J48,2)</f>
        <v>0</v>
      </c>
      <c r="D74" s="86">
        <f>COUNTIF('Module 2 - Sector 2'!J45:J48,3)</f>
        <v>0</v>
      </c>
      <c r="E74" s="86">
        <f>COUNTIF('Module 2 - Sector 2'!J45:J48,4)</f>
        <v>4</v>
      </c>
    </row>
    <row r="75" spans="1:5" x14ac:dyDescent="0.25">
      <c r="A75" s="86" t="s">
        <v>461</v>
      </c>
      <c r="B75" s="86">
        <f>COUNTIF('Module 2 - Sector 2'!J51:J56,1)</f>
        <v>0</v>
      </c>
      <c r="C75" s="86">
        <f>COUNTIF('Module 2 - Sector 2'!J51:J56,2)</f>
        <v>0</v>
      </c>
      <c r="D75" s="86">
        <f>COUNTIF('Module 2 - Sector 2'!J51:J56,3)</f>
        <v>0</v>
      </c>
      <c r="E75" s="86">
        <f>COUNTIF('Module 2 - Sector 2'!J51:J56,4)</f>
        <v>6</v>
      </c>
    </row>
    <row r="76" spans="1:5" x14ac:dyDescent="0.25">
      <c r="A76" s="86" t="s">
        <v>717</v>
      </c>
    </row>
    <row r="77" spans="1:5" x14ac:dyDescent="0.25">
      <c r="A77" s="86" t="s">
        <v>483</v>
      </c>
      <c r="B77" s="86">
        <f>SUM(B78:B80)</f>
        <v>0</v>
      </c>
      <c r="C77" s="86">
        <f>SUM(C78:C80)</f>
        <v>0</v>
      </c>
      <c r="D77" s="86">
        <f>SUM(D78:D80)</f>
        <v>0</v>
      </c>
      <c r="E77" s="86">
        <f>SUM(E78:E80)</f>
        <v>7</v>
      </c>
    </row>
    <row r="78" spans="1:5" x14ac:dyDescent="0.25">
      <c r="A78" s="86" t="s">
        <v>484</v>
      </c>
      <c r="B78" s="86">
        <f>COUNTIF('Module 2 - Sector 2'!J61:J63,1)</f>
        <v>0</v>
      </c>
      <c r="C78" s="86">
        <f>COUNTIF('Module 2 - Sector 2'!J61:J63,2)</f>
        <v>0</v>
      </c>
      <c r="D78" s="86">
        <f>COUNTIF('Module 2 - Sector 2'!J61:J63,3)</f>
        <v>0</v>
      </c>
      <c r="E78" s="86">
        <f>COUNTIF('Module 2 - Sector 2'!J61:J63,4)</f>
        <v>3</v>
      </c>
    </row>
    <row r="79" spans="1:5" x14ac:dyDescent="0.25">
      <c r="A79" s="86" t="s">
        <v>309</v>
      </c>
      <c r="B79" s="86">
        <f>COUNTIF('Module 2 - Sector 2'!J66:J72,1)</f>
        <v>0</v>
      </c>
      <c r="C79" s="86">
        <f>COUNTIF('Module 2 - Sector 2'!J66:J72,2)</f>
        <v>0</v>
      </c>
      <c r="D79" s="86">
        <f>COUNTIF('Module 2 - Sector 2'!J66:J72,3)</f>
        <v>0</v>
      </c>
      <c r="E79" s="86">
        <f>COUNTIF('Module 2 - Sector 2'!J66:J72,4)</f>
        <v>2</v>
      </c>
    </row>
    <row r="80" spans="1:5" x14ac:dyDescent="0.25">
      <c r="A80" s="86" t="s">
        <v>501</v>
      </c>
      <c r="B80" s="86">
        <f>COUNTIF('Module 2 - Sector 2'!J75:J76,1)</f>
        <v>0</v>
      </c>
      <c r="C80" s="86">
        <f>COUNTIF('Module 2 - Sector 2'!J75:J76,2)</f>
        <v>0</v>
      </c>
      <c r="D80" s="86">
        <f>COUNTIF('Module 2 - Sector 2'!J75:J76,3)</f>
        <v>0</v>
      </c>
      <c r="E80" s="86">
        <f>COUNTIF('Module 2 - Sector 2'!J75:J76,4)</f>
        <v>2</v>
      </c>
    </row>
    <row r="81" spans="1:5" x14ac:dyDescent="0.25">
      <c r="A81" s="86" t="s">
        <v>510</v>
      </c>
    </row>
    <row r="82" spans="1:5" x14ac:dyDescent="0.25">
      <c r="A82" s="86" t="s">
        <v>510</v>
      </c>
      <c r="B82" s="86">
        <f>SUM(B83:B85)</f>
        <v>0</v>
      </c>
      <c r="C82" s="86">
        <f t="shared" ref="C82:E82" si="8">SUM(C83:C85)</f>
        <v>0</v>
      </c>
      <c r="D82" s="86">
        <f t="shared" si="8"/>
        <v>0</v>
      </c>
      <c r="E82" s="86">
        <f t="shared" si="8"/>
        <v>21</v>
      </c>
    </row>
    <row r="83" spans="1:5" x14ac:dyDescent="0.25">
      <c r="A83" s="86" t="str">
        <f>'Module 2 - Sector 2'!A79:G79</f>
        <v>INDICATOR 1: (to be defined)</v>
      </c>
      <c r="B83" s="86">
        <f>COUNTIF('Module 2 - Sector 2'!J81:J87,1)</f>
        <v>0</v>
      </c>
      <c r="C83" s="86">
        <f>COUNTIF('Module 2 - Sector 2'!J81:J87,2)</f>
        <v>0</v>
      </c>
      <c r="D83" s="86">
        <f>COUNTIF('Module 2 - Sector 2'!J81:J87,3)</f>
        <v>0</v>
      </c>
      <c r="E83" s="86">
        <f>COUNTIF('Module 2 - Sector 2'!J81:J87,4)</f>
        <v>7</v>
      </c>
    </row>
    <row r="84" spans="1:5" x14ac:dyDescent="0.25">
      <c r="A84" s="86" t="str">
        <f>'Module 2 - Sector 2'!A88:G88</f>
        <v>INDICATOR 2: (to be defined)</v>
      </c>
      <c r="B84" s="86">
        <f>COUNTIF('Module 2 - Sector 2'!J90:J96,1)</f>
        <v>0</v>
      </c>
      <c r="C84" s="86">
        <f>COUNTIF('Module 2 - Sector 2'!J90:J96,2)</f>
        <v>0</v>
      </c>
      <c r="D84" s="86">
        <f>COUNTIF('Module 2 - Sector 2'!J90:J96,3)</f>
        <v>0</v>
      </c>
      <c r="E84" s="86">
        <f>COUNTIF('Module 2 - Sector 2'!J90:J96,4)</f>
        <v>7</v>
      </c>
    </row>
    <row r="85" spans="1:5" x14ac:dyDescent="0.25">
      <c r="A85" s="86" t="str">
        <f>'Module 2 - Sector 2'!A97:G97</f>
        <v>INDICATOR 3: (to be defined)</v>
      </c>
      <c r="B85" s="86">
        <f>COUNTIF('Module 2 - Sector 2'!J99:J105,1)</f>
        <v>0</v>
      </c>
      <c r="C85" s="86">
        <f>COUNTIF('Module 2 - Sector 2'!J99:J105,2)</f>
        <v>0</v>
      </c>
      <c r="D85" s="86">
        <f>COUNTIF('Module 2 - Sector 2'!J99:J105,3)</f>
        <v>0</v>
      </c>
      <c r="E85" s="86">
        <f>COUNTIF('Module 2 - Sector 2'!J99:J105,4)</f>
        <v>7</v>
      </c>
    </row>
    <row r="88" spans="1:5" x14ac:dyDescent="0.25">
      <c r="A88" s="86" t="str">
        <f>'Module 2 - Sector 3'!A1:G1</f>
        <v>Module 2 - Sector 3</v>
      </c>
      <c r="B88" s="86" t="str">
        <f>A88 &amp; " - Global results"</f>
        <v>Module 2 - Sector 3 - Global results</v>
      </c>
      <c r="C88" s="86" t="str">
        <f>A88 &amp; " - Detailed results"</f>
        <v>Module 2 - Sector 3 - Detailed results</v>
      </c>
    </row>
    <row r="89" spans="1:5" x14ac:dyDescent="0.25">
      <c r="A89" s="86" t="s">
        <v>377</v>
      </c>
    </row>
    <row r="90" spans="1:5" x14ac:dyDescent="0.25">
      <c r="A90" s="86" t="s">
        <v>714</v>
      </c>
    </row>
    <row r="91" spans="1:5" x14ac:dyDescent="0.25">
      <c r="A91" s="86" t="s">
        <v>708</v>
      </c>
      <c r="B91" s="86">
        <f>SUM(B92:B93)</f>
        <v>0</v>
      </c>
      <c r="C91" s="86">
        <f>SUM(C92:C93)</f>
        <v>0</v>
      </c>
      <c r="D91" s="86">
        <f>SUM(D92:D93)</f>
        <v>0</v>
      </c>
      <c r="E91" s="86">
        <f>SUM(E92:E93)</f>
        <v>8</v>
      </c>
    </row>
    <row r="92" spans="1:5" x14ac:dyDescent="0.25">
      <c r="A92" s="86" t="s">
        <v>378</v>
      </c>
      <c r="B92" s="86">
        <f>COUNTIF('Module 2 - Sector 3'!J6:J9,1)</f>
        <v>0</v>
      </c>
      <c r="C92" s="86">
        <f>COUNTIF('Module 2 - Sector 3'!J6:J9,2)</f>
        <v>0</v>
      </c>
      <c r="D92" s="86">
        <f>COUNTIF('Module 2 - Sector 3'!J6:J9,3)</f>
        <v>0</v>
      </c>
      <c r="E92" s="86">
        <f>COUNTIF('Module 2 - Sector 3'!J6:J9,4)</f>
        <v>4</v>
      </c>
    </row>
    <row r="93" spans="1:5" x14ac:dyDescent="0.25">
      <c r="A93" s="86" t="s">
        <v>390</v>
      </c>
      <c r="B93" s="86">
        <f>COUNTIF('Module 2 - Sector 3'!J12:J15,1)</f>
        <v>0</v>
      </c>
      <c r="C93" s="86">
        <f>COUNTIF('Module 2 - Sector 3'!J12:J15,2)</f>
        <v>0</v>
      </c>
      <c r="D93" s="86">
        <f>COUNTIF('Module 2 - Sector 3'!J12:J15,3)</f>
        <v>0</v>
      </c>
      <c r="E93" s="86">
        <f>COUNTIF('Module 2 - Sector 3'!J12:J15,4)</f>
        <v>4</v>
      </c>
    </row>
    <row r="94" spans="1:5" x14ac:dyDescent="0.25">
      <c r="A94" s="86" t="s">
        <v>715</v>
      </c>
    </row>
    <row r="95" spans="1:5" x14ac:dyDescent="0.25">
      <c r="A95" s="86" t="s">
        <v>402</v>
      </c>
      <c r="B95" s="86">
        <f>SUM(B96:B98)</f>
        <v>0</v>
      </c>
      <c r="C95" s="86">
        <f>SUM(C96:C98)</f>
        <v>0</v>
      </c>
      <c r="D95" s="86">
        <f>SUM(D96:D98)</f>
        <v>0</v>
      </c>
      <c r="E95" s="86">
        <f>SUM(E96:E98)</f>
        <v>6</v>
      </c>
    </row>
    <row r="96" spans="1:5" x14ac:dyDescent="0.25">
      <c r="A96" s="86" t="s">
        <v>157</v>
      </c>
      <c r="B96" s="86">
        <f>COUNTIF('Module 2 - Sector 3'!J20:J21,1)</f>
        <v>0</v>
      </c>
      <c r="C96" s="86">
        <f>COUNTIF('Module 2 - Sector 3'!J20:J21,2)</f>
        <v>0</v>
      </c>
      <c r="D96" s="86">
        <f>COUNTIF('Module 2 - Sector 3'!J20:J21,3)</f>
        <v>0</v>
      </c>
      <c r="E96" s="86">
        <f>COUNTIF('Module 2 - Sector 3'!J20:J21,4)</f>
        <v>2</v>
      </c>
    </row>
    <row r="97" spans="1:5" x14ac:dyDescent="0.25">
      <c r="A97" s="86" t="s">
        <v>405</v>
      </c>
      <c r="B97" s="86">
        <f>COUNTIF('Module 2 - Sector 3'!J24:J25,1)</f>
        <v>0</v>
      </c>
      <c r="C97" s="86">
        <f>COUNTIF('Module 2 - Sector 3'!J24:J25,2)</f>
        <v>0</v>
      </c>
      <c r="D97" s="86">
        <f>COUNTIF('Module 2 - Sector 3'!J24:J25,3)</f>
        <v>0</v>
      </c>
      <c r="E97" s="86">
        <f>COUNTIF('Module 2 - Sector 3'!J24:J25,4)</f>
        <v>2</v>
      </c>
    </row>
    <row r="98" spans="1:5" x14ac:dyDescent="0.25">
      <c r="A98" s="86" t="s">
        <v>185</v>
      </c>
      <c r="B98" s="86">
        <f>COUNTIF('Module 2 - Sector 3'!J28:J29,1)</f>
        <v>0</v>
      </c>
      <c r="C98" s="86">
        <f>COUNTIF('Module 2 - Sector 3'!J28:J29,2)</f>
        <v>0</v>
      </c>
      <c r="D98" s="86">
        <f>COUNTIF('Module 2 - Sector 3'!J28:J29,3)</f>
        <v>0</v>
      </c>
      <c r="E98" s="86">
        <f>COUNTIF('Module 2 - Sector 3'!J28:J29,4)</f>
        <v>2</v>
      </c>
    </row>
    <row r="99" spans="1:5" x14ac:dyDescent="0.25">
      <c r="A99" s="86" t="s">
        <v>716</v>
      </c>
    </row>
    <row r="100" spans="1:5" x14ac:dyDescent="0.25">
      <c r="A100" s="86" t="s">
        <v>421</v>
      </c>
      <c r="B100" s="86">
        <f>SUM(B101:B104)</f>
        <v>0</v>
      </c>
      <c r="C100" s="86">
        <f>SUM(C101:C104)</f>
        <v>0</v>
      </c>
      <c r="D100" s="86">
        <f>SUM(D101:D104)</f>
        <v>0</v>
      </c>
      <c r="E100" s="86">
        <f>SUM(E101:E104)</f>
        <v>17</v>
      </c>
    </row>
    <row r="101" spans="1:5" x14ac:dyDescent="0.25">
      <c r="A101" s="86" t="s">
        <v>422</v>
      </c>
      <c r="B101" s="86">
        <f>COUNTIF('Module 2 - Sector 3'!J34:J36,1)</f>
        <v>0</v>
      </c>
      <c r="C101" s="86">
        <f>COUNTIF('Module 2 - Sector 3'!J34:J36,2)</f>
        <v>0</v>
      </c>
      <c r="D101" s="86">
        <f>COUNTIF('Module 2 - Sector 3'!J34:J36,3)</f>
        <v>0</v>
      </c>
      <c r="E101" s="86">
        <f>COUNTIF('Module 2 - Sector 3'!J34:J36,4)</f>
        <v>3</v>
      </c>
    </row>
    <row r="102" spans="1:5" x14ac:dyDescent="0.25">
      <c r="A102" s="86" t="s">
        <v>430</v>
      </c>
      <c r="B102" s="86">
        <f>COUNTIF('Module 2 - Sector 3'!J39:J42,1)</f>
        <v>0</v>
      </c>
      <c r="C102" s="86">
        <f>COUNTIF('Module 2 - Sector 3'!J39:J42,2)</f>
        <v>0</v>
      </c>
      <c r="D102" s="86">
        <f>COUNTIF('Module 2 - Sector 3'!J39:J42,3)</f>
        <v>0</v>
      </c>
      <c r="E102" s="86">
        <f>COUNTIF('Module 2 - Sector 3'!J39:J42,4)</f>
        <v>4</v>
      </c>
    </row>
    <row r="103" spans="1:5" x14ac:dyDescent="0.25">
      <c r="A103" s="86" t="s">
        <v>446</v>
      </c>
      <c r="B103" s="86">
        <f>COUNTIF('Module 2 - Sector 3'!J45:J48,1)</f>
        <v>0</v>
      </c>
      <c r="C103" s="86">
        <f>COUNTIF('Module 2 - Sector 3'!J45:J48,2)</f>
        <v>0</v>
      </c>
      <c r="D103" s="86">
        <f>COUNTIF('Module 2 - Sector 3'!J45:J48,3)</f>
        <v>0</v>
      </c>
      <c r="E103" s="86">
        <f>COUNTIF('Module 2 - Sector 3'!J45:J48,4)</f>
        <v>4</v>
      </c>
    </row>
    <row r="104" spans="1:5" x14ac:dyDescent="0.25">
      <c r="A104" s="86" t="s">
        <v>461</v>
      </c>
      <c r="B104" s="86">
        <f>COUNTIF('Module 2 - Sector 3'!J51:J56,1)</f>
        <v>0</v>
      </c>
      <c r="C104" s="86">
        <f>COUNTIF('Module 2 - Sector 3'!J51:J56,2)</f>
        <v>0</v>
      </c>
      <c r="D104" s="86">
        <f>COUNTIF('Module 2 - Sector 3'!J51:J56,3)</f>
        <v>0</v>
      </c>
      <c r="E104" s="86">
        <f>COUNTIF('Module 2 - Sector 3'!J51:J56,4)</f>
        <v>6</v>
      </c>
    </row>
    <row r="105" spans="1:5" x14ac:dyDescent="0.25">
      <c r="A105" s="86" t="s">
        <v>717</v>
      </c>
    </row>
    <row r="106" spans="1:5" x14ac:dyDescent="0.25">
      <c r="A106" s="86" t="s">
        <v>483</v>
      </c>
      <c r="B106" s="86">
        <f>SUM(B107:B109)</f>
        <v>0</v>
      </c>
      <c r="C106" s="86">
        <f>SUM(C107:C109)</f>
        <v>0</v>
      </c>
      <c r="D106" s="86">
        <f>SUM(D107:D109)</f>
        <v>0</v>
      </c>
      <c r="E106" s="86">
        <f>SUM(E107:E109)</f>
        <v>7</v>
      </c>
    </row>
    <row r="107" spans="1:5" x14ac:dyDescent="0.25">
      <c r="A107" s="86" t="s">
        <v>484</v>
      </c>
      <c r="B107" s="86">
        <f>COUNTIF('Module 2 - Sector 3'!J61:J63,1)</f>
        <v>0</v>
      </c>
      <c r="C107" s="86">
        <f>COUNTIF('Module 2 - Sector 3'!J61:J63,2)</f>
        <v>0</v>
      </c>
      <c r="D107" s="86">
        <f>COUNTIF('Module 2 - Sector 3'!J61:J63,3)</f>
        <v>0</v>
      </c>
      <c r="E107" s="86">
        <f>COUNTIF('Module 2 - Sector 3'!J61:J63,4)</f>
        <v>3</v>
      </c>
    </row>
    <row r="108" spans="1:5" x14ac:dyDescent="0.25">
      <c r="A108" s="86" t="s">
        <v>309</v>
      </c>
      <c r="B108" s="86">
        <f>COUNTIF('Module 2 - Sector 3'!J66:J72,1)</f>
        <v>0</v>
      </c>
      <c r="C108" s="86">
        <f>COUNTIF('Module 2 - Sector 3'!J66:J72,2)</f>
        <v>0</v>
      </c>
      <c r="D108" s="86">
        <f>COUNTIF('Module 2 - Sector 3'!J66:J72,3)</f>
        <v>0</v>
      </c>
      <c r="E108" s="86">
        <f>COUNTIF('Module 2 - Sector 3'!J66:J72,4)</f>
        <v>2</v>
      </c>
    </row>
    <row r="109" spans="1:5" x14ac:dyDescent="0.25">
      <c r="A109" s="86" t="s">
        <v>501</v>
      </c>
      <c r="B109" s="86">
        <f>COUNTIF('Module 2 - Sector 3'!J75:J76,1)</f>
        <v>0</v>
      </c>
      <c r="C109" s="86">
        <f>COUNTIF('Module 2 - Sector 3'!J75:J76,2)</f>
        <v>0</v>
      </c>
      <c r="D109" s="86">
        <f>COUNTIF('Module 2 - Sector 3'!J75:J76,3)</f>
        <v>0</v>
      </c>
      <c r="E109" s="86">
        <f>COUNTIF('Module 2 - Sector 3'!J75:J76,4)</f>
        <v>2</v>
      </c>
    </row>
    <row r="110" spans="1:5" x14ac:dyDescent="0.25">
      <c r="A110" s="86" t="s">
        <v>510</v>
      </c>
    </row>
    <row r="111" spans="1:5" x14ac:dyDescent="0.25">
      <c r="A111" s="86" t="s">
        <v>510</v>
      </c>
      <c r="B111" s="86">
        <f>SUM(B112:B114)</f>
        <v>0</v>
      </c>
      <c r="C111" s="86">
        <f t="shared" ref="C111:E111" si="9">SUM(C112:C114)</f>
        <v>0</v>
      </c>
      <c r="D111" s="86">
        <f t="shared" si="9"/>
        <v>0</v>
      </c>
      <c r="E111" s="86">
        <f t="shared" si="9"/>
        <v>21</v>
      </c>
    </row>
    <row r="112" spans="1:5" x14ac:dyDescent="0.25">
      <c r="A112" s="86" t="str">
        <f>'Module 2 - Sector 3'!A79:G79</f>
        <v>INDICATOR 1: (to be defined)</v>
      </c>
      <c r="B112" s="86">
        <f>COUNTIF('Module 2 - Sector 3'!J81:J87,1)</f>
        <v>0</v>
      </c>
      <c r="C112" s="86">
        <f>COUNTIF('Module 2 - Sector 3'!J81:J87,2)</f>
        <v>0</v>
      </c>
      <c r="D112" s="86">
        <f>COUNTIF('Module 2 - Sector 3'!J81:J87,3)</f>
        <v>0</v>
      </c>
      <c r="E112" s="86">
        <f>COUNTIF('Module 2 - Sector 3'!J81:J87,4)</f>
        <v>7</v>
      </c>
    </row>
    <row r="113" spans="1:5" x14ac:dyDescent="0.25">
      <c r="A113" s="86" t="str">
        <f>'Module 2 - Sector 3'!A88:G88</f>
        <v>INDICATOR 2: (to be defined)</v>
      </c>
      <c r="B113" s="86">
        <f>COUNTIF('Module 2 - Sector 3'!J90:J96,1)</f>
        <v>0</v>
      </c>
      <c r="C113" s="86">
        <f>COUNTIF('Module 2 - Sector 3'!J90:J96,2)</f>
        <v>0</v>
      </c>
      <c r="D113" s="86">
        <f>COUNTIF('Module 2 - Sector 3'!J90:J96,3)</f>
        <v>0</v>
      </c>
      <c r="E113" s="86">
        <f>COUNTIF('Module 2 - Sector 3'!J90:J96,4)</f>
        <v>7</v>
      </c>
    </row>
    <row r="114" spans="1:5" x14ac:dyDescent="0.25">
      <c r="A114" s="86" t="str">
        <f>'Module 2 - Sector 3'!A97:G97</f>
        <v>INDICATOR 3: (to be defined)</v>
      </c>
      <c r="B114" s="86">
        <f>COUNTIF('Module 2 - Sector 3'!J99:J105,1)</f>
        <v>0</v>
      </c>
      <c r="C114" s="86">
        <f>COUNTIF('Module 2 - Sector 3'!J99:J105,2)</f>
        <v>0</v>
      </c>
      <c r="D114" s="86">
        <f>COUNTIF('Module 2 - Sector 3'!J99:J105,3)</f>
        <v>0</v>
      </c>
      <c r="E114" s="86">
        <f>COUNTIF('Module 2 - Sector 3'!J99:J105,4)</f>
        <v>7</v>
      </c>
    </row>
    <row r="117" spans="1:5" x14ac:dyDescent="0.25">
      <c r="A117" s="86" t="str">
        <f>'Module 2 - Sector 4'!A1:G1</f>
        <v>Module 2 - Sector 4</v>
      </c>
      <c r="B117" s="86" t="str">
        <f>A117 &amp; " - Global results"</f>
        <v>Module 2 - Sector 4 - Global results</v>
      </c>
      <c r="C117" s="86" t="str">
        <f>A117 &amp; " - Detailed results"</f>
        <v>Module 2 - Sector 4 - Detailed results</v>
      </c>
    </row>
    <row r="118" spans="1:5" x14ac:dyDescent="0.25">
      <c r="A118" s="86" t="s">
        <v>377</v>
      </c>
    </row>
    <row r="119" spans="1:5" x14ac:dyDescent="0.25">
      <c r="A119" s="86" t="s">
        <v>714</v>
      </c>
    </row>
    <row r="120" spans="1:5" x14ac:dyDescent="0.25">
      <c r="A120" s="86" t="s">
        <v>708</v>
      </c>
      <c r="B120" s="86">
        <f>SUM(B121:B122)</f>
        <v>0</v>
      </c>
      <c r="C120" s="86">
        <f>SUM(C121:C122)</f>
        <v>0</v>
      </c>
      <c r="D120" s="86">
        <f>SUM(D121:D122)</f>
        <v>0</v>
      </c>
      <c r="E120" s="86">
        <f>SUM(E121:E122)</f>
        <v>8</v>
      </c>
    </row>
    <row r="121" spans="1:5" x14ac:dyDescent="0.25">
      <c r="A121" s="86" t="s">
        <v>378</v>
      </c>
      <c r="B121" s="86">
        <f>COUNTIF('Module 2 - Sector 4'!J6:J9,1)</f>
        <v>0</v>
      </c>
      <c r="C121" s="86">
        <f>COUNTIF('Module 2 - Sector 4'!J6:J9,2)</f>
        <v>0</v>
      </c>
      <c r="D121" s="86">
        <f>COUNTIF('Module 2 - Sector 4'!J6:J9,3)</f>
        <v>0</v>
      </c>
      <c r="E121" s="86">
        <f>COUNTIF('Module 2 - Sector 4'!J6:J9,4)</f>
        <v>4</v>
      </c>
    </row>
    <row r="122" spans="1:5" x14ac:dyDescent="0.25">
      <c r="A122" s="86" t="s">
        <v>390</v>
      </c>
      <c r="B122" s="86">
        <f>COUNTIF('Module 2 - Sector 4'!J12:J15,1)</f>
        <v>0</v>
      </c>
      <c r="C122" s="86">
        <f>COUNTIF('Module 2 - Sector 4'!J12:J15,2)</f>
        <v>0</v>
      </c>
      <c r="D122" s="86">
        <f>COUNTIF('Module 2 - Sector 4'!J12:J15,3)</f>
        <v>0</v>
      </c>
      <c r="E122" s="86">
        <f>COUNTIF('Module 2 - Sector 4'!J12:J15,4)</f>
        <v>4</v>
      </c>
    </row>
    <row r="123" spans="1:5" x14ac:dyDescent="0.25">
      <c r="A123" s="86" t="s">
        <v>715</v>
      </c>
    </row>
    <row r="124" spans="1:5" x14ac:dyDescent="0.25">
      <c r="A124" s="86" t="s">
        <v>402</v>
      </c>
      <c r="B124" s="86">
        <f>SUM(B125:B127)</f>
        <v>0</v>
      </c>
      <c r="C124" s="86">
        <f>SUM(C125:C127)</f>
        <v>0</v>
      </c>
      <c r="D124" s="86">
        <f>SUM(D125:D127)</f>
        <v>0</v>
      </c>
      <c r="E124" s="86">
        <f>SUM(E125:E127)</f>
        <v>6</v>
      </c>
    </row>
    <row r="125" spans="1:5" x14ac:dyDescent="0.25">
      <c r="A125" s="86" t="s">
        <v>157</v>
      </c>
      <c r="B125" s="86">
        <f>COUNTIF('Module 2 - Sector 4'!J20:J21,1)</f>
        <v>0</v>
      </c>
      <c r="C125" s="86">
        <f>COUNTIF('Module 2 - Sector 4'!J20:J21,2)</f>
        <v>0</v>
      </c>
      <c r="D125" s="86">
        <f>COUNTIF('Module 2 - Sector 4'!J20:J21,3)</f>
        <v>0</v>
      </c>
      <c r="E125" s="86">
        <f>COUNTIF('Module 2 - Sector 4'!J20:J21,4)</f>
        <v>2</v>
      </c>
    </row>
    <row r="126" spans="1:5" x14ac:dyDescent="0.25">
      <c r="A126" s="86" t="s">
        <v>405</v>
      </c>
      <c r="B126" s="86">
        <f>COUNTIF('Module 2 - Sector 4'!J24:J25,1)</f>
        <v>0</v>
      </c>
      <c r="C126" s="86">
        <f>COUNTIF('Module 2 - Sector 4'!J24:J25,2)</f>
        <v>0</v>
      </c>
      <c r="D126" s="86">
        <f>COUNTIF('Module 2 - Sector 4'!J24:J25,3)</f>
        <v>0</v>
      </c>
      <c r="E126" s="86">
        <f>COUNTIF('Module 2 - Sector 4'!J24:J25,4)</f>
        <v>2</v>
      </c>
    </row>
    <row r="127" spans="1:5" x14ac:dyDescent="0.25">
      <c r="A127" s="86" t="s">
        <v>185</v>
      </c>
      <c r="B127" s="86">
        <f>COUNTIF('Module 2 - Sector 4'!J28:J29,1)</f>
        <v>0</v>
      </c>
      <c r="C127" s="86">
        <f>COUNTIF('Module 2 - Sector 4'!J28:J29,2)</f>
        <v>0</v>
      </c>
      <c r="D127" s="86">
        <f>COUNTIF('Module 2 - Sector 4'!J28:J29,3)</f>
        <v>0</v>
      </c>
      <c r="E127" s="86">
        <f>COUNTIF('Module 2 - Sector 4'!J28:J29,4)</f>
        <v>2</v>
      </c>
    </row>
    <row r="128" spans="1:5" x14ac:dyDescent="0.25">
      <c r="A128" s="86" t="s">
        <v>716</v>
      </c>
    </row>
    <row r="129" spans="1:5" x14ac:dyDescent="0.25">
      <c r="A129" s="86" t="s">
        <v>421</v>
      </c>
      <c r="B129" s="86">
        <f>SUM(B130:B133)</f>
        <v>0</v>
      </c>
      <c r="C129" s="86">
        <f>SUM(C130:C133)</f>
        <v>0</v>
      </c>
      <c r="D129" s="86">
        <f>SUM(D130:D133)</f>
        <v>0</v>
      </c>
      <c r="E129" s="86">
        <f>SUM(E130:E133)</f>
        <v>17</v>
      </c>
    </row>
    <row r="130" spans="1:5" x14ac:dyDescent="0.25">
      <c r="A130" s="86" t="s">
        <v>422</v>
      </c>
      <c r="B130" s="86">
        <f>COUNTIF('Module 2 - Sector 4'!J34:J36,1)</f>
        <v>0</v>
      </c>
      <c r="C130" s="86">
        <f>COUNTIF('Module 2 - Sector 4'!J34:J36,2)</f>
        <v>0</v>
      </c>
      <c r="D130" s="86">
        <f>COUNTIF('Module 2 - Sector 4'!J34:J36,3)</f>
        <v>0</v>
      </c>
      <c r="E130" s="86">
        <f>COUNTIF('Module 2 - Sector 4'!J34:J36,4)</f>
        <v>3</v>
      </c>
    </row>
    <row r="131" spans="1:5" x14ac:dyDescent="0.25">
      <c r="A131" s="86" t="s">
        <v>430</v>
      </c>
      <c r="B131" s="86">
        <f>COUNTIF('Module 2 - Sector 4'!J39:J42,1)</f>
        <v>0</v>
      </c>
      <c r="C131" s="86">
        <f>COUNTIF('Module 2 - Sector 4'!J39:J42,2)</f>
        <v>0</v>
      </c>
      <c r="D131" s="86">
        <f>COUNTIF('Module 2 - Sector 4'!J39:J42,3)</f>
        <v>0</v>
      </c>
      <c r="E131" s="86">
        <f>COUNTIF('Module 2 - Sector 4'!J39:J42,4)</f>
        <v>4</v>
      </c>
    </row>
    <row r="132" spans="1:5" x14ac:dyDescent="0.25">
      <c r="A132" s="86" t="s">
        <v>446</v>
      </c>
      <c r="B132" s="86">
        <f>COUNTIF('Module 2 - Sector 4'!J45:J48,1)</f>
        <v>0</v>
      </c>
      <c r="C132" s="86">
        <f>COUNTIF('Module 2 - Sector 4'!J45:J48,2)</f>
        <v>0</v>
      </c>
      <c r="D132" s="86">
        <f>COUNTIF('Module 2 - Sector 4'!J45:J48,3)</f>
        <v>0</v>
      </c>
      <c r="E132" s="86">
        <f>COUNTIF('Module 2 - Sector 4'!J45:J48,4)</f>
        <v>4</v>
      </c>
    </row>
    <row r="133" spans="1:5" x14ac:dyDescent="0.25">
      <c r="A133" s="86" t="s">
        <v>461</v>
      </c>
      <c r="B133" s="86">
        <f>COUNTIF('Module 2 - Sector 4'!J51:J56,1)</f>
        <v>0</v>
      </c>
      <c r="C133" s="86">
        <f>COUNTIF('Module 2 - Sector 4'!J51:J56,2)</f>
        <v>0</v>
      </c>
      <c r="D133" s="86">
        <f>COUNTIF('Module 2 - Sector 4'!J51:J56,3)</f>
        <v>0</v>
      </c>
      <c r="E133" s="86">
        <f>COUNTIF('Module 2 - Sector 4'!J51:J56,4)</f>
        <v>6</v>
      </c>
    </row>
    <row r="134" spans="1:5" x14ac:dyDescent="0.25">
      <c r="A134" s="86" t="s">
        <v>717</v>
      </c>
    </row>
    <row r="135" spans="1:5" x14ac:dyDescent="0.25">
      <c r="A135" s="86" t="s">
        <v>483</v>
      </c>
      <c r="B135" s="86">
        <f>SUM(B136:B138)</f>
        <v>0</v>
      </c>
      <c r="C135" s="86">
        <f>SUM(C136:C138)</f>
        <v>0</v>
      </c>
      <c r="D135" s="86">
        <f>SUM(D136:D138)</f>
        <v>0</v>
      </c>
      <c r="E135" s="86">
        <f>SUM(E136:E138)</f>
        <v>7</v>
      </c>
    </row>
    <row r="136" spans="1:5" x14ac:dyDescent="0.25">
      <c r="A136" s="86" t="s">
        <v>484</v>
      </c>
      <c r="B136" s="86">
        <f>COUNTIF('Module 2 - Sector 4'!J61:J63,1)</f>
        <v>0</v>
      </c>
      <c r="C136" s="86">
        <f>COUNTIF('Module 2 - Sector 4'!J61:J63,2)</f>
        <v>0</v>
      </c>
      <c r="D136" s="86">
        <f>COUNTIF('Module 2 - Sector 4'!J61:J63,3)</f>
        <v>0</v>
      </c>
      <c r="E136" s="86">
        <f>COUNTIF('Module 2 - Sector 4'!J61:J63,4)</f>
        <v>3</v>
      </c>
    </row>
    <row r="137" spans="1:5" x14ac:dyDescent="0.25">
      <c r="A137" s="86" t="s">
        <v>309</v>
      </c>
      <c r="B137" s="86">
        <f>COUNTIF('Module 2 - Sector 4'!J66:J72,1)</f>
        <v>0</v>
      </c>
      <c r="C137" s="86">
        <f>COUNTIF('Module 2 - Sector 4'!J66:J72,2)</f>
        <v>0</v>
      </c>
      <c r="D137" s="86">
        <f>COUNTIF('Module 2 - Sector 4'!J66:J72,3)</f>
        <v>0</v>
      </c>
      <c r="E137" s="86">
        <f>COUNTIF('Module 2 - Sector 4'!J66:J72,4)</f>
        <v>2</v>
      </c>
    </row>
    <row r="138" spans="1:5" x14ac:dyDescent="0.25">
      <c r="A138" s="86" t="s">
        <v>501</v>
      </c>
      <c r="B138" s="86">
        <f>COUNTIF('Module 2 - Sector 4'!J75:J76,1)</f>
        <v>0</v>
      </c>
      <c r="C138" s="86">
        <f>COUNTIF('Module 2 - Sector 4'!J75:J76,2)</f>
        <v>0</v>
      </c>
      <c r="D138" s="86">
        <f>COUNTIF('Module 2 - Sector 4'!J75:J76,3)</f>
        <v>0</v>
      </c>
      <c r="E138" s="86">
        <f>COUNTIF('Module 2 - Sector 4'!J75:J76,4)</f>
        <v>2</v>
      </c>
    </row>
    <row r="139" spans="1:5" x14ac:dyDescent="0.25">
      <c r="A139" s="86" t="s">
        <v>510</v>
      </c>
    </row>
    <row r="140" spans="1:5" x14ac:dyDescent="0.25">
      <c r="A140" s="86" t="s">
        <v>510</v>
      </c>
      <c r="B140" s="86">
        <f>SUM(B141:B143)</f>
        <v>0</v>
      </c>
      <c r="C140" s="86">
        <f t="shared" ref="C140:E140" si="10">SUM(C141:C143)</f>
        <v>0</v>
      </c>
      <c r="D140" s="86">
        <f t="shared" si="10"/>
        <v>0</v>
      </c>
      <c r="E140" s="86">
        <f t="shared" si="10"/>
        <v>21</v>
      </c>
    </row>
    <row r="141" spans="1:5" x14ac:dyDescent="0.25">
      <c r="A141" s="86" t="str">
        <f>'Module 2 - Sector 4'!A79:G79</f>
        <v>INDICATOR 1: (to be defined)</v>
      </c>
      <c r="B141" s="86">
        <f>COUNTIF('Module 2 - Sector 4'!J81:J87,1)</f>
        <v>0</v>
      </c>
      <c r="C141" s="86">
        <f>COUNTIF('Module 2 - Sector 4'!J81:J87,2)</f>
        <v>0</v>
      </c>
      <c r="D141" s="86">
        <f>COUNTIF('Module 2 - Sector 4'!J81:J87,3)</f>
        <v>0</v>
      </c>
      <c r="E141" s="86">
        <f>COUNTIF('Module 2 - Sector 4'!J81:J87,4)</f>
        <v>7</v>
      </c>
    </row>
    <row r="142" spans="1:5" x14ac:dyDescent="0.25">
      <c r="A142" s="86" t="str">
        <f>'Module 2 - Sector 4'!A88:G88</f>
        <v>INDICATOR 2: (to be defined)</v>
      </c>
      <c r="B142" s="86">
        <f>COUNTIF('Module 2 - Sector 4'!J90:J96,1)</f>
        <v>0</v>
      </c>
      <c r="C142" s="86">
        <f>COUNTIF('Module 2 - Sector 4'!J90:J96,2)</f>
        <v>0</v>
      </c>
      <c r="D142" s="86">
        <f>COUNTIF('Module 2 - Sector 4'!J90:J96,3)</f>
        <v>0</v>
      </c>
      <c r="E142" s="86">
        <f>COUNTIF('Module 2 - Sector 4'!J90:J96,4)</f>
        <v>7</v>
      </c>
    </row>
    <row r="143" spans="1:5" x14ac:dyDescent="0.25">
      <c r="A143" s="86" t="str">
        <f>'Module 2 - Sector 4'!A97:G97</f>
        <v>INDICATOR 3: (to be defined)</v>
      </c>
      <c r="B143" s="86">
        <f>COUNTIF('Module 2 - Sector 4'!J99:J105,1)</f>
        <v>0</v>
      </c>
      <c r="C143" s="86">
        <f>COUNTIF('Module 2 - Sector 4'!J99:J105,2)</f>
        <v>0</v>
      </c>
      <c r="D143" s="86">
        <f>COUNTIF('Module 2 - Sector 4'!J99:J105,3)</f>
        <v>0</v>
      </c>
      <c r="E143" s="86">
        <f>COUNTIF('Module 2 - Sector 4'!J99:J105,4)</f>
        <v>7</v>
      </c>
    </row>
    <row r="146" spans="1:5" x14ac:dyDescent="0.25">
      <c r="A146" s="86" t="str">
        <f>'Module 2 - Sector 5'!A1:G1</f>
        <v>Module 2 - Sector 5</v>
      </c>
      <c r="B146" s="86" t="str">
        <f>A146 &amp; " - Global results"</f>
        <v>Module 2 - Sector 5 - Global results</v>
      </c>
      <c r="C146" s="86" t="str">
        <f>A146 &amp; " - Detailed results"</f>
        <v>Module 2 - Sector 5 - Detailed results</v>
      </c>
    </row>
    <row r="147" spans="1:5" x14ac:dyDescent="0.25">
      <c r="A147" s="86" t="s">
        <v>377</v>
      </c>
    </row>
    <row r="148" spans="1:5" x14ac:dyDescent="0.25">
      <c r="A148" s="86" t="s">
        <v>714</v>
      </c>
    </row>
    <row r="149" spans="1:5" x14ac:dyDescent="0.25">
      <c r="A149" s="86" t="s">
        <v>708</v>
      </c>
      <c r="B149" s="86">
        <f>SUM(B150:B151)</f>
        <v>0</v>
      </c>
      <c r="C149" s="86">
        <f>SUM(C150:C151)</f>
        <v>0</v>
      </c>
      <c r="D149" s="86">
        <f>SUM(D150:D151)</f>
        <v>0</v>
      </c>
      <c r="E149" s="86">
        <f>SUM(E150:E151)</f>
        <v>8</v>
      </c>
    </row>
    <row r="150" spans="1:5" x14ac:dyDescent="0.25">
      <c r="A150" s="86" t="s">
        <v>378</v>
      </c>
      <c r="B150" s="86">
        <f>COUNTIF('Module 2 - Sector 5'!J6:J9,1)</f>
        <v>0</v>
      </c>
      <c r="C150" s="86">
        <f>COUNTIF('Module 2 - Sector 5'!J6:J9,2)</f>
        <v>0</v>
      </c>
      <c r="D150" s="86">
        <f>COUNTIF('Module 2 - Sector 5'!J6:J9,3)</f>
        <v>0</v>
      </c>
      <c r="E150" s="86">
        <f>COUNTIF('Module 2 - Sector 5'!J6:J9,4)</f>
        <v>4</v>
      </c>
    </row>
    <row r="151" spans="1:5" x14ac:dyDescent="0.25">
      <c r="A151" s="86" t="s">
        <v>390</v>
      </c>
      <c r="B151" s="86">
        <f>COUNTIF('Module 2 - Sector 5'!J12:J15,1)</f>
        <v>0</v>
      </c>
      <c r="C151" s="86">
        <f>COUNTIF('Module 2 - Sector 5'!J12:J15,2)</f>
        <v>0</v>
      </c>
      <c r="D151" s="86">
        <f>COUNTIF('Module 2 - Sector 5'!J12:J15,3)</f>
        <v>0</v>
      </c>
      <c r="E151" s="86">
        <f>COUNTIF('Module 2 - Sector 5'!J12:J15,4)</f>
        <v>4</v>
      </c>
    </row>
    <row r="152" spans="1:5" x14ac:dyDescent="0.25">
      <c r="A152" s="86" t="s">
        <v>715</v>
      </c>
    </row>
    <row r="153" spans="1:5" x14ac:dyDescent="0.25">
      <c r="A153" s="86" t="s">
        <v>402</v>
      </c>
      <c r="B153" s="86">
        <f>SUM(B154:B156)</f>
        <v>0</v>
      </c>
      <c r="C153" s="86">
        <f>SUM(C154:C156)</f>
        <v>0</v>
      </c>
      <c r="D153" s="86">
        <f>SUM(D154:D156)</f>
        <v>0</v>
      </c>
      <c r="E153" s="86">
        <f>SUM(E154:E156)</f>
        <v>6</v>
      </c>
    </row>
    <row r="154" spans="1:5" x14ac:dyDescent="0.25">
      <c r="A154" s="86" t="s">
        <v>157</v>
      </c>
      <c r="B154" s="86">
        <f>COUNTIF('Module 2 - Sector 5'!J20:J21,1)</f>
        <v>0</v>
      </c>
      <c r="C154" s="86">
        <f>COUNTIF('Module 2 - Sector 5'!J20:J21,2)</f>
        <v>0</v>
      </c>
      <c r="D154" s="86">
        <f>COUNTIF('Module 2 - Sector 5'!J20:J21,3)</f>
        <v>0</v>
      </c>
      <c r="E154" s="86">
        <f>COUNTIF('Module 2 - Sector 5'!J20:J21,4)</f>
        <v>2</v>
      </c>
    </row>
    <row r="155" spans="1:5" x14ac:dyDescent="0.25">
      <c r="A155" s="86" t="s">
        <v>405</v>
      </c>
      <c r="B155" s="86">
        <f>COUNTIF('Module 2 - Sector 5'!J24:J25,1)</f>
        <v>0</v>
      </c>
      <c r="C155" s="86">
        <f>COUNTIF('Module 2 - Sector 5'!J24:J25,2)</f>
        <v>0</v>
      </c>
      <c r="D155" s="86">
        <f>COUNTIF('Module 2 - Sector 5'!J24:J25,3)</f>
        <v>0</v>
      </c>
      <c r="E155" s="86">
        <f>COUNTIF('Module 2 - Sector 5'!J24:J25,4)</f>
        <v>2</v>
      </c>
    </row>
    <row r="156" spans="1:5" x14ac:dyDescent="0.25">
      <c r="A156" s="86" t="s">
        <v>185</v>
      </c>
      <c r="B156" s="86">
        <f>COUNTIF('Module 2 - Sector 5'!J28:J29,1)</f>
        <v>0</v>
      </c>
      <c r="C156" s="86">
        <f>COUNTIF('Module 2 - Sector 5'!J28:J29,2)</f>
        <v>0</v>
      </c>
      <c r="D156" s="86">
        <f>COUNTIF('Module 2 - Sector 5'!J28:J29,3)</f>
        <v>0</v>
      </c>
      <c r="E156" s="86">
        <f>COUNTIF('Module 2 - Sector 5'!J28:J29,4)</f>
        <v>2</v>
      </c>
    </row>
    <row r="157" spans="1:5" x14ac:dyDescent="0.25">
      <c r="A157" s="86" t="s">
        <v>716</v>
      </c>
    </row>
    <row r="158" spans="1:5" x14ac:dyDescent="0.25">
      <c r="A158" s="86" t="s">
        <v>421</v>
      </c>
      <c r="B158" s="86">
        <f>SUM(B159:B162)</f>
        <v>0</v>
      </c>
      <c r="C158" s="86">
        <f>SUM(C159:C162)</f>
        <v>0</v>
      </c>
      <c r="D158" s="86">
        <f>SUM(D159:D162)</f>
        <v>0</v>
      </c>
      <c r="E158" s="86">
        <f>SUM(E159:E162)</f>
        <v>17</v>
      </c>
    </row>
    <row r="159" spans="1:5" x14ac:dyDescent="0.25">
      <c r="A159" s="86" t="s">
        <v>422</v>
      </c>
      <c r="B159" s="86">
        <f>COUNTIF('Module 2 - Sector 5'!J34:J36,1)</f>
        <v>0</v>
      </c>
      <c r="C159" s="86">
        <f>COUNTIF('Module 2 - Sector 5'!J34:J36,2)</f>
        <v>0</v>
      </c>
      <c r="D159" s="86">
        <f>COUNTIF('Module 2 - Sector 5'!J34:J36,3)</f>
        <v>0</v>
      </c>
      <c r="E159" s="86">
        <f>COUNTIF('Module 2 - Sector 5'!J34:J36,4)</f>
        <v>3</v>
      </c>
    </row>
    <row r="160" spans="1:5" x14ac:dyDescent="0.25">
      <c r="A160" s="86" t="s">
        <v>430</v>
      </c>
      <c r="B160" s="86">
        <f>COUNTIF('Module 2 - Sector 5'!J39:J42,1)</f>
        <v>0</v>
      </c>
      <c r="C160" s="86">
        <f>COUNTIF('Module 2 - Sector 5'!J39:J42,2)</f>
        <v>0</v>
      </c>
      <c r="D160" s="86">
        <f>COUNTIF('Module 2 - Sector 5'!J39:J42,3)</f>
        <v>0</v>
      </c>
      <c r="E160" s="86">
        <f>COUNTIF('Module 2 - Sector 5'!J39:J42,4)</f>
        <v>4</v>
      </c>
    </row>
    <row r="161" spans="1:5" x14ac:dyDescent="0.25">
      <c r="A161" s="86" t="s">
        <v>446</v>
      </c>
      <c r="B161" s="86">
        <f>COUNTIF('Module 2 - Sector 5'!J45:J48,1)</f>
        <v>0</v>
      </c>
      <c r="C161" s="86">
        <f>COUNTIF('Module 2 - Sector 5'!J45:J48,2)</f>
        <v>0</v>
      </c>
      <c r="D161" s="86">
        <f>COUNTIF('Module 2 - Sector 5'!J45:J48,3)</f>
        <v>0</v>
      </c>
      <c r="E161" s="86">
        <f>COUNTIF('Module 2 - Sector 5'!J45:J48,4)</f>
        <v>4</v>
      </c>
    </row>
    <row r="162" spans="1:5" x14ac:dyDescent="0.25">
      <c r="A162" s="86" t="s">
        <v>461</v>
      </c>
      <c r="B162" s="86">
        <f>COUNTIF('Module 2 - Sector 5'!J51:J56,1)</f>
        <v>0</v>
      </c>
      <c r="C162" s="86">
        <f>COUNTIF('Module 2 - Sector 5'!J51:J56,2)</f>
        <v>0</v>
      </c>
      <c r="D162" s="86">
        <f>COUNTIF('Module 2 - Sector 5'!J51:J56,3)</f>
        <v>0</v>
      </c>
      <c r="E162" s="86">
        <f>COUNTIF('Module 2 - Sector 5'!J51:J56,4)</f>
        <v>6</v>
      </c>
    </row>
    <row r="163" spans="1:5" x14ac:dyDescent="0.25">
      <c r="A163" s="86" t="s">
        <v>717</v>
      </c>
    </row>
    <row r="164" spans="1:5" x14ac:dyDescent="0.25">
      <c r="A164" s="86" t="s">
        <v>483</v>
      </c>
      <c r="B164" s="86">
        <f>SUM(B165:B167)</f>
        <v>0</v>
      </c>
      <c r="C164" s="86">
        <f>SUM(C165:C167)</f>
        <v>0</v>
      </c>
      <c r="D164" s="86">
        <f>SUM(D165:D167)</f>
        <v>0</v>
      </c>
      <c r="E164" s="86">
        <f>SUM(E165:E167)</f>
        <v>7</v>
      </c>
    </row>
    <row r="165" spans="1:5" x14ac:dyDescent="0.25">
      <c r="A165" s="86" t="s">
        <v>484</v>
      </c>
      <c r="B165" s="86">
        <f>COUNTIF('Module 2 - Sector 5'!J61:J63,1)</f>
        <v>0</v>
      </c>
      <c r="C165" s="86">
        <f>COUNTIF('Module 2 - Sector 5'!J61:J63,2)</f>
        <v>0</v>
      </c>
      <c r="D165" s="86">
        <f>COUNTIF('Module 2 - Sector 5'!J61:J63,3)</f>
        <v>0</v>
      </c>
      <c r="E165" s="86">
        <f>COUNTIF('Module 2 - Sector 5'!J61:J63,4)</f>
        <v>3</v>
      </c>
    </row>
    <row r="166" spans="1:5" x14ac:dyDescent="0.25">
      <c r="A166" s="86" t="s">
        <v>309</v>
      </c>
      <c r="B166" s="86">
        <f>COUNTIF('Module 2 - Sector 5'!J66:J72,1)</f>
        <v>0</v>
      </c>
      <c r="C166" s="86">
        <f>COUNTIF('Module 2 - Sector 5'!J66:J72,2)</f>
        <v>0</v>
      </c>
      <c r="D166" s="86">
        <f>COUNTIF('Module 2 - Sector 5'!J66:J72,3)</f>
        <v>0</v>
      </c>
      <c r="E166" s="86">
        <f>COUNTIF('Module 2 - Sector 5'!J66:J72,4)</f>
        <v>2</v>
      </c>
    </row>
    <row r="167" spans="1:5" x14ac:dyDescent="0.25">
      <c r="A167" s="86" t="s">
        <v>501</v>
      </c>
      <c r="B167" s="86">
        <f>COUNTIF('Module 2 - Sector 5'!J75:J76,1)</f>
        <v>0</v>
      </c>
      <c r="C167" s="86">
        <f>COUNTIF('Module 2 - Sector 5'!J75:J76,2)</f>
        <v>0</v>
      </c>
      <c r="D167" s="86">
        <f>COUNTIF('Module 2 - Sector 5'!J75:J76,3)</f>
        <v>0</v>
      </c>
      <c r="E167" s="86">
        <f>COUNTIF('Module 2 - Sector 5'!J75:J76,4)</f>
        <v>2</v>
      </c>
    </row>
    <row r="168" spans="1:5" x14ac:dyDescent="0.25">
      <c r="A168" s="86" t="s">
        <v>510</v>
      </c>
    </row>
    <row r="169" spans="1:5" x14ac:dyDescent="0.25">
      <c r="A169" s="86" t="s">
        <v>510</v>
      </c>
      <c r="B169" s="86">
        <f>SUM(B170:B172)</f>
        <v>0</v>
      </c>
      <c r="C169" s="86">
        <f t="shared" ref="C169:E169" si="11">SUM(C170:C172)</f>
        <v>0</v>
      </c>
      <c r="D169" s="86">
        <f t="shared" si="11"/>
        <v>0</v>
      </c>
      <c r="E169" s="86">
        <f t="shared" si="11"/>
        <v>21</v>
      </c>
    </row>
    <row r="170" spans="1:5" x14ac:dyDescent="0.25">
      <c r="A170" s="86" t="str">
        <f>'Module 2 - Sector 5'!A79:G79</f>
        <v>INDICATOR 1: (to be defined)</v>
      </c>
      <c r="B170" s="86">
        <f>COUNTIF('Module 2 - Sector 5'!J81:J87,1)</f>
        <v>0</v>
      </c>
      <c r="C170" s="86">
        <f>COUNTIF('Module 2 - Sector 5'!J81:J87,2)</f>
        <v>0</v>
      </c>
      <c r="D170" s="86">
        <f>COUNTIF('Module 2 - Sector 5'!J81:J87,3)</f>
        <v>0</v>
      </c>
      <c r="E170" s="86">
        <f>COUNTIF('Module 2 - Sector 5'!J81:J87,4)</f>
        <v>7</v>
      </c>
    </row>
    <row r="171" spans="1:5" x14ac:dyDescent="0.25">
      <c r="A171" s="86" t="str">
        <f>'Module 2 - Sector 5'!A88:G88</f>
        <v>INDICATOR 2: (to be defined)</v>
      </c>
      <c r="B171" s="86">
        <f>COUNTIF('Module 2 - Sector 5'!J90:J96,1)</f>
        <v>0</v>
      </c>
      <c r="C171" s="86">
        <f>COUNTIF('Module 2 - Sector 5'!J90:J96,2)</f>
        <v>0</v>
      </c>
      <c r="D171" s="86">
        <f>COUNTIF('Module 2 - Sector 5'!J90:J96,3)</f>
        <v>0</v>
      </c>
      <c r="E171" s="86">
        <f>COUNTIF('Module 2 - Sector 5'!J90:J96,4)</f>
        <v>7</v>
      </c>
    </row>
    <row r="172" spans="1:5" x14ac:dyDescent="0.25">
      <c r="A172" s="86" t="str">
        <f>'Module 2 - Sector 5'!A97:G97</f>
        <v>INDICATOR 3: (to be defined)</v>
      </c>
      <c r="B172" s="86">
        <f>COUNTIF('Module 2 - Sector 5'!J99:J105,1)</f>
        <v>0</v>
      </c>
      <c r="C172" s="86">
        <f>COUNTIF('Module 2 - Sector 5'!J99:J105,2)</f>
        <v>0</v>
      </c>
      <c r="D172" s="86">
        <f>COUNTIF('Module 2 - Sector 5'!J99:J105,3)</f>
        <v>0</v>
      </c>
      <c r="E172" s="86">
        <f>COUNTIF('Module 2 - Sector 5'!J99:J105,4)</f>
        <v>7</v>
      </c>
    </row>
    <row r="175" spans="1:5" x14ac:dyDescent="0.25">
      <c r="A175" s="86" t="str">
        <f>'Module 2 - Sector 6'!A1:G1</f>
        <v>Module 2 - Sector 6</v>
      </c>
      <c r="B175" s="86" t="str">
        <f>A175 &amp; " - Global results"</f>
        <v>Module 2 - Sector 6 - Global results</v>
      </c>
      <c r="C175" s="86" t="str">
        <f>A175 &amp; " - Detailed results"</f>
        <v>Module 2 - Sector 6 - Detailed results</v>
      </c>
    </row>
    <row r="176" spans="1:5" x14ac:dyDescent="0.25">
      <c r="A176" s="86" t="s">
        <v>377</v>
      </c>
    </row>
    <row r="177" spans="1:5" x14ac:dyDescent="0.25">
      <c r="A177" s="86" t="s">
        <v>714</v>
      </c>
    </row>
    <row r="178" spans="1:5" x14ac:dyDescent="0.25">
      <c r="A178" s="86" t="s">
        <v>708</v>
      </c>
      <c r="B178" s="86">
        <f>SUM(B179:B180)</f>
        <v>0</v>
      </c>
      <c r="C178" s="86">
        <f>SUM(C179:C180)</f>
        <v>0</v>
      </c>
      <c r="D178" s="86">
        <f>SUM(D179:D180)</f>
        <v>0</v>
      </c>
      <c r="E178" s="86">
        <f>SUM(E179:E180)</f>
        <v>8</v>
      </c>
    </row>
    <row r="179" spans="1:5" x14ac:dyDescent="0.25">
      <c r="A179" s="86" t="s">
        <v>378</v>
      </c>
      <c r="B179" s="86">
        <f>COUNTIF('Module 2 - Sector 6'!J6:J9,1)</f>
        <v>0</v>
      </c>
      <c r="C179" s="86">
        <f>COUNTIF('Module 2 - Sector 6'!J6:J9,2)</f>
        <v>0</v>
      </c>
      <c r="D179" s="86">
        <f>COUNTIF('Module 2 - Sector 6'!J6:J9,3)</f>
        <v>0</v>
      </c>
      <c r="E179" s="86">
        <f>COUNTIF('Module 2 - Sector 6'!J6:J9,4)</f>
        <v>4</v>
      </c>
    </row>
    <row r="180" spans="1:5" x14ac:dyDescent="0.25">
      <c r="A180" s="86" t="s">
        <v>390</v>
      </c>
      <c r="B180" s="86">
        <f>COUNTIF('Module 2 - Sector 6'!J12:J15,1)</f>
        <v>0</v>
      </c>
      <c r="C180" s="86">
        <f>COUNTIF('Module 2 - Sector 6'!J12:J15,2)</f>
        <v>0</v>
      </c>
      <c r="D180" s="86">
        <f>COUNTIF('Module 2 - Sector 6'!J12:J15,3)</f>
        <v>0</v>
      </c>
      <c r="E180" s="86">
        <f>COUNTIF('Module 2 - Sector 6'!J12:J15,4)</f>
        <v>4</v>
      </c>
    </row>
    <row r="181" spans="1:5" x14ac:dyDescent="0.25">
      <c r="A181" s="86" t="s">
        <v>715</v>
      </c>
    </row>
    <row r="182" spans="1:5" x14ac:dyDescent="0.25">
      <c r="A182" s="86" t="s">
        <v>402</v>
      </c>
      <c r="B182" s="86">
        <f>SUM(B183:B185)</f>
        <v>0</v>
      </c>
      <c r="C182" s="86">
        <f>SUM(C183:C185)</f>
        <v>0</v>
      </c>
      <c r="D182" s="86">
        <f>SUM(D183:D185)</f>
        <v>0</v>
      </c>
      <c r="E182" s="86">
        <f>SUM(E183:E185)</f>
        <v>6</v>
      </c>
    </row>
    <row r="183" spans="1:5" x14ac:dyDescent="0.25">
      <c r="A183" s="86" t="s">
        <v>157</v>
      </c>
      <c r="B183" s="86">
        <f>COUNTIF('Module 2 - Sector 6'!J20:J21,1)</f>
        <v>0</v>
      </c>
      <c r="C183" s="86">
        <f>COUNTIF('Module 2 - Sector 6'!J20:J21,2)</f>
        <v>0</v>
      </c>
      <c r="D183" s="86">
        <f>COUNTIF('Module 2 - Sector 6'!J20:J21,3)</f>
        <v>0</v>
      </c>
      <c r="E183" s="86">
        <f>COUNTIF('Module 2 - Sector 6'!J20:J21,4)</f>
        <v>2</v>
      </c>
    </row>
    <row r="184" spans="1:5" x14ac:dyDescent="0.25">
      <c r="A184" s="86" t="s">
        <v>405</v>
      </c>
      <c r="B184" s="86">
        <f>COUNTIF('Module 2 - Sector 6'!J24:J25,1)</f>
        <v>0</v>
      </c>
      <c r="C184" s="86">
        <f>COUNTIF('Module 2 - Sector 6'!J24:J25,2)</f>
        <v>0</v>
      </c>
      <c r="D184" s="86">
        <f>COUNTIF('Module 2 - Sector 6'!J24:J25,3)</f>
        <v>0</v>
      </c>
      <c r="E184" s="86">
        <f>COUNTIF('Module 2 - Sector 6'!J24:J25,4)</f>
        <v>2</v>
      </c>
    </row>
    <row r="185" spans="1:5" x14ac:dyDescent="0.25">
      <c r="A185" s="86" t="s">
        <v>185</v>
      </c>
      <c r="B185" s="86">
        <f>COUNTIF('Module 2 - Sector 6'!J28:J29,1)</f>
        <v>0</v>
      </c>
      <c r="C185" s="86">
        <f>COUNTIF('Module 2 - Sector 6'!J28:J29,2)</f>
        <v>0</v>
      </c>
      <c r="D185" s="86">
        <f>COUNTIF('Module 2 - Sector 6'!J28:J29,3)</f>
        <v>0</v>
      </c>
      <c r="E185" s="86">
        <f>COUNTIF('Module 2 - Sector 6'!J28:J29,4)</f>
        <v>2</v>
      </c>
    </row>
    <row r="186" spans="1:5" x14ac:dyDescent="0.25">
      <c r="A186" s="86" t="s">
        <v>716</v>
      </c>
    </row>
    <row r="187" spans="1:5" x14ac:dyDescent="0.25">
      <c r="A187" s="86" t="s">
        <v>421</v>
      </c>
      <c r="B187" s="86">
        <f>SUM(B188:B191)</f>
        <v>0</v>
      </c>
      <c r="C187" s="86">
        <f>SUM(C188:C191)</f>
        <v>0</v>
      </c>
      <c r="D187" s="86">
        <f>SUM(D188:D191)</f>
        <v>0</v>
      </c>
      <c r="E187" s="86">
        <f>SUM(E188:E191)</f>
        <v>17</v>
      </c>
    </row>
    <row r="188" spans="1:5" x14ac:dyDescent="0.25">
      <c r="A188" s="86" t="s">
        <v>422</v>
      </c>
      <c r="B188" s="86">
        <f>COUNTIF('Module 2 - Sector 6'!J34:J36,1)</f>
        <v>0</v>
      </c>
      <c r="C188" s="86">
        <f>COUNTIF('Module 2 - Sector 6'!J34:J36,2)</f>
        <v>0</v>
      </c>
      <c r="D188" s="86">
        <f>COUNTIF('Module 2 - Sector 6'!J34:J36,3)</f>
        <v>0</v>
      </c>
      <c r="E188" s="86">
        <f>COUNTIF('Module 2 - Sector 6'!J34:J36,4)</f>
        <v>3</v>
      </c>
    </row>
    <row r="189" spans="1:5" x14ac:dyDescent="0.25">
      <c r="A189" s="86" t="s">
        <v>430</v>
      </c>
      <c r="B189" s="86">
        <f>COUNTIF('Module 2 - Sector 6'!J39:J42,1)</f>
        <v>0</v>
      </c>
      <c r="C189" s="86">
        <f>COUNTIF('Module 2 - Sector 6'!J39:J42,2)</f>
        <v>0</v>
      </c>
      <c r="D189" s="86">
        <f>COUNTIF('Module 2 - Sector 6'!J39:J42,3)</f>
        <v>0</v>
      </c>
      <c r="E189" s="86">
        <f>COUNTIF('Module 2 - Sector 6'!J39:J42,4)</f>
        <v>4</v>
      </c>
    </row>
    <row r="190" spans="1:5" x14ac:dyDescent="0.25">
      <c r="A190" s="86" t="s">
        <v>446</v>
      </c>
      <c r="B190" s="86">
        <f>COUNTIF('Module 2 - Sector 6'!J45:J48,1)</f>
        <v>0</v>
      </c>
      <c r="C190" s="86">
        <f>COUNTIF('Module 2 - Sector 6'!J45:J48,2)</f>
        <v>0</v>
      </c>
      <c r="D190" s="86">
        <f>COUNTIF('Module 2 - Sector 6'!J45:J48,3)</f>
        <v>0</v>
      </c>
      <c r="E190" s="86">
        <f>COUNTIF('Module 2 - Sector 6'!J45:J48,4)</f>
        <v>4</v>
      </c>
    </row>
    <row r="191" spans="1:5" x14ac:dyDescent="0.25">
      <c r="A191" s="86" t="s">
        <v>461</v>
      </c>
      <c r="B191" s="86">
        <f>COUNTIF('Module 2 - Sector 6'!J51:J56,1)</f>
        <v>0</v>
      </c>
      <c r="C191" s="86">
        <f>COUNTIF('Module 2 - Sector 6'!J51:J56,2)</f>
        <v>0</v>
      </c>
      <c r="D191" s="86">
        <f>COUNTIF('Module 2 - Sector 6'!J51:J56,3)</f>
        <v>0</v>
      </c>
      <c r="E191" s="86">
        <f>COUNTIF('Module 2 - Sector 6'!J51:J56,4)</f>
        <v>6</v>
      </c>
    </row>
    <row r="192" spans="1:5" x14ac:dyDescent="0.25">
      <c r="A192" s="86" t="s">
        <v>717</v>
      </c>
    </row>
    <row r="193" spans="1:5" x14ac:dyDescent="0.25">
      <c r="A193" s="86" t="s">
        <v>483</v>
      </c>
      <c r="B193" s="86">
        <f>SUM(B194:B196)</f>
        <v>0</v>
      </c>
      <c r="C193" s="86">
        <f>SUM(C194:C196)</f>
        <v>0</v>
      </c>
      <c r="D193" s="86">
        <f>SUM(D194:D196)</f>
        <v>0</v>
      </c>
      <c r="E193" s="86">
        <f>SUM(E194:E196)</f>
        <v>7</v>
      </c>
    </row>
    <row r="194" spans="1:5" x14ac:dyDescent="0.25">
      <c r="A194" s="86" t="s">
        <v>484</v>
      </c>
      <c r="B194" s="86">
        <f>COUNTIF('Module 2 - Sector 6'!J61:J63,1)</f>
        <v>0</v>
      </c>
      <c r="C194" s="86">
        <f>COUNTIF('Module 2 - Sector 6'!J61:J63,2)</f>
        <v>0</v>
      </c>
      <c r="D194" s="86">
        <f>COUNTIF('Module 2 - Sector 6'!J61:J63,3)</f>
        <v>0</v>
      </c>
      <c r="E194" s="86">
        <f>COUNTIF('Module 2 - Sector 6'!J61:J63,4)</f>
        <v>3</v>
      </c>
    </row>
    <row r="195" spans="1:5" x14ac:dyDescent="0.25">
      <c r="A195" s="86" t="s">
        <v>309</v>
      </c>
      <c r="B195" s="86">
        <f>COUNTIF('Module 2 - Sector 6'!J66:J72,1)</f>
        <v>0</v>
      </c>
      <c r="C195" s="86">
        <f>COUNTIF('Module 2 - Sector 6'!J66:J72,2)</f>
        <v>0</v>
      </c>
      <c r="D195" s="86">
        <f>COUNTIF('Module 2 - Sector 6'!J66:J72,3)</f>
        <v>0</v>
      </c>
      <c r="E195" s="86">
        <f>COUNTIF('Module 2 - Sector 6'!J66:J72,4)</f>
        <v>2</v>
      </c>
    </row>
    <row r="196" spans="1:5" x14ac:dyDescent="0.25">
      <c r="A196" s="86" t="s">
        <v>501</v>
      </c>
      <c r="B196" s="86">
        <f>COUNTIF('Module 2 - Sector 6'!J75:J76,1)</f>
        <v>0</v>
      </c>
      <c r="C196" s="86">
        <f>COUNTIF('Module 2 - Sector 6'!J75:J76,2)</f>
        <v>0</v>
      </c>
      <c r="D196" s="86">
        <f>COUNTIF('Module 2 - Sector 6'!J75:J76,3)</f>
        <v>0</v>
      </c>
      <c r="E196" s="86">
        <f>COUNTIF('Module 2 - Sector 6'!J75:J76,4)</f>
        <v>2</v>
      </c>
    </row>
    <row r="197" spans="1:5" x14ac:dyDescent="0.25">
      <c r="A197" s="86" t="s">
        <v>510</v>
      </c>
    </row>
    <row r="198" spans="1:5" x14ac:dyDescent="0.25">
      <c r="A198" s="86" t="s">
        <v>510</v>
      </c>
      <c r="B198" s="86">
        <f>SUM(B199:B201)</f>
        <v>0</v>
      </c>
      <c r="C198" s="86">
        <f t="shared" ref="C198:E198" si="12">SUM(C199:C201)</f>
        <v>0</v>
      </c>
      <c r="D198" s="86">
        <f t="shared" si="12"/>
        <v>0</v>
      </c>
      <c r="E198" s="86">
        <f t="shared" si="12"/>
        <v>21</v>
      </c>
    </row>
    <row r="199" spans="1:5" x14ac:dyDescent="0.25">
      <c r="A199" s="86" t="str">
        <f>'Module 2 - Sector 6'!A79:G79</f>
        <v>INDICATOR 1: (to be defined)</v>
      </c>
      <c r="B199" s="86">
        <f>COUNTIF('Module 2 - Sector 6'!J81:J87,1)</f>
        <v>0</v>
      </c>
      <c r="C199" s="86">
        <f>COUNTIF('Module 2 - Sector 6'!J81:J87,2)</f>
        <v>0</v>
      </c>
      <c r="D199" s="86">
        <f>COUNTIF('Module 2 - Sector 6'!J81:J87,3)</f>
        <v>0</v>
      </c>
      <c r="E199" s="86">
        <f>COUNTIF('Module 2 - Sector 6'!J81:J87,4)</f>
        <v>7</v>
      </c>
    </row>
    <row r="200" spans="1:5" x14ac:dyDescent="0.25">
      <c r="A200" s="86" t="str">
        <f>'Module 2 - Sector 6'!A88:G88</f>
        <v>INDICATOR 2: (to be defined)</v>
      </c>
      <c r="B200" s="86">
        <f>COUNTIF('Module 2 - Sector 6'!J90:J96,1)</f>
        <v>0</v>
      </c>
      <c r="C200" s="86">
        <f>COUNTIF('Module 2 - Sector 6'!J90:J96,2)</f>
        <v>0</v>
      </c>
      <c r="D200" s="86">
        <f>COUNTIF('Module 2 - Sector 6'!J90:J96,3)</f>
        <v>0</v>
      </c>
      <c r="E200" s="86">
        <f>COUNTIF('Module 2 - Sector 6'!J90:J96,4)</f>
        <v>7</v>
      </c>
    </row>
    <row r="201" spans="1:5" x14ac:dyDescent="0.25">
      <c r="A201" s="86" t="str">
        <f>'Module 2 - Sector 6'!A97:G97</f>
        <v>INDICATOR 3: (to be defined)</v>
      </c>
      <c r="B201" s="86">
        <f>COUNTIF('Module 2 - Sector 6'!J99:J105,1)</f>
        <v>0</v>
      </c>
      <c r="C201" s="86">
        <f>COUNTIF('Module 2 - Sector 6'!J99:J105,2)</f>
        <v>0</v>
      </c>
      <c r="D201" s="86">
        <f>COUNTIF('Module 2 - Sector 6'!J99:J105,3)</f>
        <v>0</v>
      </c>
      <c r="E201" s="86">
        <f>COUNTIF('Module 2 - Sector 6'!J99:J105,4)</f>
        <v>7</v>
      </c>
    </row>
    <row r="204" spans="1:5" x14ac:dyDescent="0.25">
      <c r="A204" s="86" t="str">
        <f>'Module 2 - Sector 7'!A1:G1</f>
        <v>Module 2 - Sector 7</v>
      </c>
      <c r="B204" s="86" t="str">
        <f>A204 &amp; " - Global results"</f>
        <v>Module 2 - Sector 7 - Global results</v>
      </c>
      <c r="C204" s="86" t="str">
        <f>A204 &amp; " - Detailed results"</f>
        <v>Module 2 - Sector 7 - Detailed results</v>
      </c>
    </row>
    <row r="205" spans="1:5" x14ac:dyDescent="0.25">
      <c r="A205" s="86" t="s">
        <v>377</v>
      </c>
    </row>
    <row r="206" spans="1:5" x14ac:dyDescent="0.25">
      <c r="A206" s="86" t="s">
        <v>714</v>
      </c>
    </row>
    <row r="207" spans="1:5" x14ac:dyDescent="0.25">
      <c r="A207" s="86" t="s">
        <v>708</v>
      </c>
      <c r="B207" s="86">
        <f>SUM(B208:B209)</f>
        <v>0</v>
      </c>
      <c r="C207" s="86">
        <f>SUM(C208:C209)</f>
        <v>0</v>
      </c>
      <c r="D207" s="86">
        <f>SUM(D208:D209)</f>
        <v>0</v>
      </c>
      <c r="E207" s="86">
        <f>SUM(E208:E209)</f>
        <v>8</v>
      </c>
    </row>
    <row r="208" spans="1:5" x14ac:dyDescent="0.25">
      <c r="A208" s="86" t="s">
        <v>378</v>
      </c>
      <c r="B208" s="86">
        <f>COUNTIF('Module 2 - Sector 7'!J6:J9,1)</f>
        <v>0</v>
      </c>
      <c r="C208" s="86">
        <f>COUNTIF('Module 2 - Sector 7'!J6:J9,2)</f>
        <v>0</v>
      </c>
      <c r="D208" s="86">
        <f>COUNTIF('Module 2 - Sector 7'!J6:J9,3)</f>
        <v>0</v>
      </c>
      <c r="E208" s="86">
        <f>COUNTIF('Module 2 - Sector 7'!J6:J9,4)</f>
        <v>4</v>
      </c>
    </row>
    <row r="209" spans="1:5" x14ac:dyDescent="0.25">
      <c r="A209" s="86" t="s">
        <v>390</v>
      </c>
      <c r="B209" s="86">
        <f>COUNTIF('Module 2 - Sector 7'!J12:J15,1)</f>
        <v>0</v>
      </c>
      <c r="C209" s="86">
        <f>COUNTIF('Module 2 - Sector 7'!J12:J15,2)</f>
        <v>0</v>
      </c>
      <c r="D209" s="86">
        <f>COUNTIF('Module 2 - Sector 7'!J12:J15,3)</f>
        <v>0</v>
      </c>
      <c r="E209" s="86">
        <f>COUNTIF('Module 2 - Sector 7'!J12:J15,4)</f>
        <v>4</v>
      </c>
    </row>
    <row r="210" spans="1:5" x14ac:dyDescent="0.25">
      <c r="A210" s="86" t="s">
        <v>715</v>
      </c>
    </row>
    <row r="211" spans="1:5" x14ac:dyDescent="0.25">
      <c r="A211" s="86" t="s">
        <v>402</v>
      </c>
      <c r="B211" s="86">
        <f>SUM(B212:B214)</f>
        <v>0</v>
      </c>
      <c r="C211" s="86">
        <f>SUM(C212:C214)</f>
        <v>0</v>
      </c>
      <c r="D211" s="86">
        <f>SUM(D212:D214)</f>
        <v>0</v>
      </c>
      <c r="E211" s="86">
        <f>SUM(E212:E214)</f>
        <v>6</v>
      </c>
    </row>
    <row r="212" spans="1:5" x14ac:dyDescent="0.25">
      <c r="A212" s="86" t="s">
        <v>157</v>
      </c>
      <c r="B212" s="86">
        <f>COUNTIF('Module 2 - Sector 7'!J20:J21,1)</f>
        <v>0</v>
      </c>
      <c r="C212" s="86">
        <f>COUNTIF('Module 2 - Sector 7'!J20:J21,2)</f>
        <v>0</v>
      </c>
      <c r="D212" s="86">
        <f>COUNTIF('Module 2 - Sector 7'!J20:J21,3)</f>
        <v>0</v>
      </c>
      <c r="E212" s="86">
        <f>COUNTIF('Module 2 - Sector 7'!J20:J21,4)</f>
        <v>2</v>
      </c>
    </row>
    <row r="213" spans="1:5" x14ac:dyDescent="0.25">
      <c r="A213" s="86" t="s">
        <v>405</v>
      </c>
      <c r="B213" s="86">
        <f>COUNTIF('Module 2 - Sector 7'!J24:J25,1)</f>
        <v>0</v>
      </c>
      <c r="C213" s="86">
        <f>COUNTIF('Module 2 - Sector 7'!J24:J25,2)</f>
        <v>0</v>
      </c>
      <c r="D213" s="86">
        <f>COUNTIF('Module 2 - Sector 7'!J24:J25,3)</f>
        <v>0</v>
      </c>
      <c r="E213" s="86">
        <f>COUNTIF('Module 2 - Sector 7'!J24:J25,4)</f>
        <v>2</v>
      </c>
    </row>
    <row r="214" spans="1:5" x14ac:dyDescent="0.25">
      <c r="A214" s="86" t="s">
        <v>185</v>
      </c>
      <c r="B214" s="86">
        <f>COUNTIF('Module 2 - Sector 7'!J28:J29,1)</f>
        <v>0</v>
      </c>
      <c r="C214" s="86">
        <f>COUNTIF('Module 2 - Sector 7'!J28:J29,2)</f>
        <v>0</v>
      </c>
      <c r="D214" s="86">
        <f>COUNTIF('Module 2 - Sector 7'!J28:J29,3)</f>
        <v>0</v>
      </c>
      <c r="E214" s="86">
        <f>COUNTIF('Module 2 - Sector 7'!J28:J29,4)</f>
        <v>2</v>
      </c>
    </row>
    <row r="215" spans="1:5" x14ac:dyDescent="0.25">
      <c r="A215" s="86" t="s">
        <v>716</v>
      </c>
    </row>
    <row r="216" spans="1:5" x14ac:dyDescent="0.25">
      <c r="A216" s="86" t="s">
        <v>421</v>
      </c>
      <c r="B216" s="86">
        <f>SUM(B217:B220)</f>
        <v>0</v>
      </c>
      <c r="C216" s="86">
        <f>SUM(C217:C220)</f>
        <v>0</v>
      </c>
      <c r="D216" s="86">
        <f>SUM(D217:D220)</f>
        <v>0</v>
      </c>
      <c r="E216" s="86">
        <f>SUM(E217:E220)</f>
        <v>17</v>
      </c>
    </row>
    <row r="217" spans="1:5" x14ac:dyDescent="0.25">
      <c r="A217" s="86" t="s">
        <v>422</v>
      </c>
      <c r="B217" s="86">
        <f>COUNTIF('Module 2 - Sector 7'!J34:J36,1)</f>
        <v>0</v>
      </c>
      <c r="C217" s="86">
        <f>COUNTIF('Module 2 - Sector 7'!J34:J36,2)</f>
        <v>0</v>
      </c>
      <c r="D217" s="86">
        <f>COUNTIF('Module 2 - Sector 7'!J34:J36,3)</f>
        <v>0</v>
      </c>
      <c r="E217" s="86">
        <f>COUNTIF('Module 2 - Sector 7'!J34:J36,4)</f>
        <v>3</v>
      </c>
    </row>
    <row r="218" spans="1:5" x14ac:dyDescent="0.25">
      <c r="A218" s="86" t="s">
        <v>430</v>
      </c>
      <c r="B218" s="86">
        <f>COUNTIF('Module 2 - Sector 7'!J39:J42,1)</f>
        <v>0</v>
      </c>
      <c r="C218" s="86">
        <f>COUNTIF('Module 2 - Sector 7'!J39:J42,2)</f>
        <v>0</v>
      </c>
      <c r="D218" s="86">
        <f>COUNTIF('Module 2 - Sector 7'!J39:J42,3)</f>
        <v>0</v>
      </c>
      <c r="E218" s="86">
        <f>COUNTIF('Module 2 - Sector 7'!J39:J42,4)</f>
        <v>4</v>
      </c>
    </row>
    <row r="219" spans="1:5" x14ac:dyDescent="0.25">
      <c r="A219" s="86" t="s">
        <v>446</v>
      </c>
      <c r="B219" s="86">
        <f>COUNTIF('Module 2 - Sector 7'!J45:J48,1)</f>
        <v>0</v>
      </c>
      <c r="C219" s="86">
        <f>COUNTIF('Module 2 - Sector 7'!J45:J48,2)</f>
        <v>0</v>
      </c>
      <c r="D219" s="86">
        <f>COUNTIF('Module 2 - Sector 7'!J45:J48,3)</f>
        <v>0</v>
      </c>
      <c r="E219" s="86">
        <f>COUNTIF('Module 2 - Sector 7'!J45:J48,4)</f>
        <v>4</v>
      </c>
    </row>
    <row r="220" spans="1:5" x14ac:dyDescent="0.25">
      <c r="A220" s="86" t="s">
        <v>461</v>
      </c>
      <c r="B220" s="86">
        <f>COUNTIF('Module 2 - Sector 7'!J51:J56,1)</f>
        <v>0</v>
      </c>
      <c r="C220" s="86">
        <f>COUNTIF('Module 2 - Sector 7'!J51:J56,2)</f>
        <v>0</v>
      </c>
      <c r="D220" s="86">
        <f>COUNTIF('Module 2 - Sector 7'!J51:J56,3)</f>
        <v>0</v>
      </c>
      <c r="E220" s="86">
        <f>COUNTIF('Module 2 - Sector 7'!J51:J56,4)</f>
        <v>6</v>
      </c>
    </row>
    <row r="221" spans="1:5" x14ac:dyDescent="0.25">
      <c r="A221" s="86" t="s">
        <v>717</v>
      </c>
    </row>
    <row r="222" spans="1:5" x14ac:dyDescent="0.25">
      <c r="A222" s="86" t="s">
        <v>483</v>
      </c>
      <c r="B222" s="86">
        <f>SUM(B223:B225)</f>
        <v>0</v>
      </c>
      <c r="C222" s="86">
        <f>SUM(C223:C225)</f>
        <v>0</v>
      </c>
      <c r="D222" s="86">
        <f>SUM(D223:D225)</f>
        <v>0</v>
      </c>
      <c r="E222" s="86">
        <f>SUM(E223:E225)</f>
        <v>7</v>
      </c>
    </row>
    <row r="223" spans="1:5" x14ac:dyDescent="0.25">
      <c r="A223" s="86" t="s">
        <v>484</v>
      </c>
      <c r="B223" s="86">
        <f>COUNTIF('Module 2 - Sector 7'!J61:J63,1)</f>
        <v>0</v>
      </c>
      <c r="C223" s="86">
        <f>COUNTIF('Module 2 - Sector 7'!J61:J63,2)</f>
        <v>0</v>
      </c>
      <c r="D223" s="86">
        <f>COUNTIF('Module 2 - Sector 7'!J61:J63,3)</f>
        <v>0</v>
      </c>
      <c r="E223" s="86">
        <f>COUNTIF('Module 2 - Sector 7'!J61:J63,4)</f>
        <v>3</v>
      </c>
    </row>
    <row r="224" spans="1:5" x14ac:dyDescent="0.25">
      <c r="A224" s="86" t="s">
        <v>309</v>
      </c>
      <c r="B224" s="86">
        <f>COUNTIF('Module 2 - Sector 7'!J66:J72,1)</f>
        <v>0</v>
      </c>
      <c r="C224" s="86">
        <f>COUNTIF('Module 2 - Sector 7'!J66:J72,2)</f>
        <v>0</v>
      </c>
      <c r="D224" s="86">
        <f>COUNTIF('Module 2 - Sector 7'!J66:J72,3)</f>
        <v>0</v>
      </c>
      <c r="E224" s="86">
        <f>COUNTIF('Module 2 - Sector 7'!J66:J72,4)</f>
        <v>2</v>
      </c>
    </row>
    <row r="225" spans="1:5" x14ac:dyDescent="0.25">
      <c r="A225" s="86" t="s">
        <v>501</v>
      </c>
      <c r="B225" s="86">
        <f>COUNTIF('Module 2 - Sector 7'!J75:J76,1)</f>
        <v>0</v>
      </c>
      <c r="C225" s="86">
        <f>COUNTIF('Module 2 - Sector 7'!J75:J76,2)</f>
        <v>0</v>
      </c>
      <c r="D225" s="86">
        <f>COUNTIF('Module 2 - Sector 7'!J75:J76,3)</f>
        <v>0</v>
      </c>
      <c r="E225" s="86">
        <f>COUNTIF('Module 2 - Sector 7'!J75:J76,4)</f>
        <v>2</v>
      </c>
    </row>
    <row r="226" spans="1:5" x14ac:dyDescent="0.25">
      <c r="A226" s="86" t="s">
        <v>510</v>
      </c>
    </row>
    <row r="227" spans="1:5" x14ac:dyDescent="0.25">
      <c r="A227" s="86" t="s">
        <v>510</v>
      </c>
      <c r="B227" s="86">
        <f>SUM(B228:B230)</f>
        <v>0</v>
      </c>
      <c r="C227" s="86">
        <f t="shared" ref="C227:E227" si="13">SUM(C228:C230)</f>
        <v>0</v>
      </c>
      <c r="D227" s="86">
        <f t="shared" si="13"/>
        <v>0</v>
      </c>
      <c r="E227" s="86">
        <f t="shared" si="13"/>
        <v>21</v>
      </c>
    </row>
    <row r="228" spans="1:5" x14ac:dyDescent="0.25">
      <c r="A228" s="86" t="str">
        <f>'Module 2 - Sector 7'!A79:G79</f>
        <v>INDICATOR 1: (to be defined)</v>
      </c>
      <c r="B228" s="86">
        <f>COUNTIF('Module 2 - Sector 7'!J81:J87,1)</f>
        <v>0</v>
      </c>
      <c r="C228" s="86">
        <f>COUNTIF('Module 2 - Sector 7'!J81:J87,2)</f>
        <v>0</v>
      </c>
      <c r="D228" s="86">
        <f>COUNTIF('Module 2 - Sector 7'!J81:J87,3)</f>
        <v>0</v>
      </c>
      <c r="E228" s="86">
        <f>COUNTIF('Module 2 - Sector 7'!J81:J87,4)</f>
        <v>7</v>
      </c>
    </row>
    <row r="229" spans="1:5" x14ac:dyDescent="0.25">
      <c r="A229" s="86" t="str">
        <f>'Module 2 - Sector 7'!A88:G88</f>
        <v>INDICATOR 2: (to be defined)</v>
      </c>
      <c r="B229" s="86">
        <f>COUNTIF('Module 2 - Sector 7'!J90:J96,1)</f>
        <v>0</v>
      </c>
      <c r="C229" s="86">
        <f>COUNTIF('Module 2 - Sector 7'!J90:J96,2)</f>
        <v>0</v>
      </c>
      <c r="D229" s="86">
        <f>COUNTIF('Module 2 - Sector 7'!J90:J96,3)</f>
        <v>0</v>
      </c>
      <c r="E229" s="86">
        <f>COUNTIF('Module 2 - Sector 7'!J90:J96,4)</f>
        <v>7</v>
      </c>
    </row>
    <row r="230" spans="1:5" x14ac:dyDescent="0.25">
      <c r="A230" s="86" t="str">
        <f>'Module 2 - Sector 7'!A97:G97</f>
        <v>INDICATOR 3: (to be defined)</v>
      </c>
      <c r="B230" s="86">
        <f>COUNTIF('Module 2 - Sector 7'!J99:J105,1)</f>
        <v>0</v>
      </c>
      <c r="C230" s="86">
        <f>COUNTIF('Module 2 - Sector 7'!J99:J105,2)</f>
        <v>0</v>
      </c>
      <c r="D230" s="86">
        <f>COUNTIF('Module 2 - Sector 7'!J99:J105,3)</f>
        <v>0</v>
      </c>
      <c r="E230" s="86">
        <f>COUNTIF('Module 2 - Sector 7'!J99:J105,4)</f>
        <v>7</v>
      </c>
    </row>
    <row r="233" spans="1:5" x14ac:dyDescent="0.25">
      <c r="A233" s="86" t="str">
        <f>'Module 2 - Sector 8'!A1:G1</f>
        <v>Module 2 - Sector 8</v>
      </c>
      <c r="B233" s="86" t="str">
        <f>A233 &amp; " - Global results"</f>
        <v>Module 2 - Sector 8 - Global results</v>
      </c>
      <c r="C233" s="86" t="str">
        <f>A233 &amp; " - Detailed results"</f>
        <v>Module 2 - Sector 8 - Detailed results</v>
      </c>
    </row>
    <row r="234" spans="1:5" x14ac:dyDescent="0.25">
      <c r="A234" s="86" t="s">
        <v>377</v>
      </c>
    </row>
    <row r="235" spans="1:5" x14ac:dyDescent="0.25">
      <c r="A235" s="86" t="s">
        <v>714</v>
      </c>
    </row>
    <row r="236" spans="1:5" x14ac:dyDescent="0.25">
      <c r="A236" s="86" t="s">
        <v>708</v>
      </c>
      <c r="B236" s="86">
        <f>SUM(B237:B238)</f>
        <v>0</v>
      </c>
      <c r="C236" s="86">
        <f>SUM(C237:C238)</f>
        <v>0</v>
      </c>
      <c r="D236" s="86">
        <f>SUM(D237:D238)</f>
        <v>0</v>
      </c>
      <c r="E236" s="86">
        <f>SUM(E237:E238)</f>
        <v>8</v>
      </c>
    </row>
    <row r="237" spans="1:5" x14ac:dyDescent="0.25">
      <c r="A237" s="86" t="s">
        <v>378</v>
      </c>
      <c r="B237" s="86">
        <f>COUNTIF('Module 2 - Sector 8'!J6:J9,1)</f>
        <v>0</v>
      </c>
      <c r="C237" s="86">
        <f>COUNTIF('Module 2 - Sector 8'!J6:J9,2)</f>
        <v>0</v>
      </c>
      <c r="D237" s="86">
        <f>COUNTIF('Module 2 - Sector 8'!J6:J9,3)</f>
        <v>0</v>
      </c>
      <c r="E237" s="86">
        <f>COUNTIF('Module 2 - Sector 8'!J6:J9,4)</f>
        <v>4</v>
      </c>
    </row>
    <row r="238" spans="1:5" x14ac:dyDescent="0.25">
      <c r="A238" s="86" t="s">
        <v>390</v>
      </c>
      <c r="B238" s="86">
        <f>COUNTIF('Module 2 - Sector 8'!J12:J15,1)</f>
        <v>0</v>
      </c>
      <c r="C238" s="86">
        <f>COUNTIF('Module 2 - Sector 8'!J12:J15,2)</f>
        <v>0</v>
      </c>
      <c r="D238" s="86">
        <f>COUNTIF('Module 2 - Sector 8'!J12:J15,3)</f>
        <v>0</v>
      </c>
      <c r="E238" s="86">
        <f>COUNTIF('Module 2 - Sector 8'!J12:J15,4)</f>
        <v>4</v>
      </c>
    </row>
    <row r="239" spans="1:5" x14ac:dyDescent="0.25">
      <c r="A239" s="86" t="s">
        <v>715</v>
      </c>
    </row>
    <row r="240" spans="1:5" x14ac:dyDescent="0.25">
      <c r="A240" s="86" t="s">
        <v>402</v>
      </c>
      <c r="B240" s="86">
        <f>SUM(B241:B243)</f>
        <v>0</v>
      </c>
      <c r="C240" s="86">
        <f>SUM(C241:C243)</f>
        <v>0</v>
      </c>
      <c r="D240" s="86">
        <f>SUM(D241:D243)</f>
        <v>0</v>
      </c>
      <c r="E240" s="86">
        <f>SUM(E241:E243)</f>
        <v>6</v>
      </c>
    </row>
    <row r="241" spans="1:5" x14ac:dyDescent="0.25">
      <c r="A241" s="86" t="s">
        <v>157</v>
      </c>
      <c r="B241" s="86">
        <f>COUNTIF('Module 2 - Sector 8'!J20:J21,1)</f>
        <v>0</v>
      </c>
      <c r="C241" s="86">
        <f>COUNTIF('Module 2 - Sector 8'!J20:J21,2)</f>
        <v>0</v>
      </c>
      <c r="D241" s="86">
        <f>COUNTIF('Module 2 - Sector 8'!J20:J21,3)</f>
        <v>0</v>
      </c>
      <c r="E241" s="86">
        <f>COUNTIF('Module 2 - Sector 8'!J20:J21,4)</f>
        <v>2</v>
      </c>
    </row>
    <row r="242" spans="1:5" x14ac:dyDescent="0.25">
      <c r="A242" s="86" t="s">
        <v>405</v>
      </c>
      <c r="B242" s="86">
        <f>COUNTIF('Module 2 - Sector 8'!J24:J25,1)</f>
        <v>0</v>
      </c>
      <c r="C242" s="86">
        <f>COUNTIF('Module 2 - Sector 8'!J24:J25,2)</f>
        <v>0</v>
      </c>
      <c r="D242" s="86">
        <f>COUNTIF('Module 2 - Sector 8'!J24:J25,3)</f>
        <v>0</v>
      </c>
      <c r="E242" s="86">
        <f>COUNTIF('Module 2 - Sector 8'!J24:J25,4)</f>
        <v>2</v>
      </c>
    </row>
    <row r="243" spans="1:5" x14ac:dyDescent="0.25">
      <c r="A243" s="86" t="s">
        <v>185</v>
      </c>
      <c r="B243" s="86">
        <f>COUNTIF('Module 2 - Sector 8'!J28:J29,1)</f>
        <v>0</v>
      </c>
      <c r="C243" s="86">
        <f>COUNTIF('Module 2 - Sector 8'!J28:J29,2)</f>
        <v>0</v>
      </c>
      <c r="D243" s="86">
        <f>COUNTIF('Module 2 - Sector 8'!J28:J29,3)</f>
        <v>0</v>
      </c>
      <c r="E243" s="86">
        <f>COUNTIF('Module 2 - Sector 8'!J28:J29,4)</f>
        <v>2</v>
      </c>
    </row>
    <row r="244" spans="1:5" x14ac:dyDescent="0.25">
      <c r="A244" s="86" t="s">
        <v>716</v>
      </c>
    </row>
    <row r="245" spans="1:5" x14ac:dyDescent="0.25">
      <c r="A245" s="86" t="s">
        <v>421</v>
      </c>
      <c r="B245" s="86">
        <f>SUM(B246:B249)</f>
        <v>0</v>
      </c>
      <c r="C245" s="86">
        <f>SUM(C246:C249)</f>
        <v>0</v>
      </c>
      <c r="D245" s="86">
        <f>SUM(D246:D249)</f>
        <v>0</v>
      </c>
      <c r="E245" s="86">
        <f>SUM(E246:E249)</f>
        <v>17</v>
      </c>
    </row>
    <row r="246" spans="1:5" x14ac:dyDescent="0.25">
      <c r="A246" s="86" t="s">
        <v>422</v>
      </c>
      <c r="B246" s="86">
        <f>COUNTIF('Module 2 - Sector 8'!J34:J36,1)</f>
        <v>0</v>
      </c>
      <c r="C246" s="86">
        <f>COUNTIF('Module 2 - Sector 8'!J34:J36,2)</f>
        <v>0</v>
      </c>
      <c r="D246" s="86">
        <f>COUNTIF('Module 2 - Sector 8'!J34:J36,3)</f>
        <v>0</v>
      </c>
      <c r="E246" s="86">
        <f>COUNTIF('Module 2 - Sector 8'!J34:J36,4)</f>
        <v>3</v>
      </c>
    </row>
    <row r="247" spans="1:5" x14ac:dyDescent="0.25">
      <c r="A247" s="86" t="s">
        <v>430</v>
      </c>
      <c r="B247" s="86">
        <f>COUNTIF('Module 2 - Sector 8'!J39:J42,1)</f>
        <v>0</v>
      </c>
      <c r="C247" s="86">
        <f>COUNTIF('Module 2 - Sector 8'!J39:J42,2)</f>
        <v>0</v>
      </c>
      <c r="D247" s="86">
        <f>COUNTIF('Module 2 - Sector 8'!J39:J42,3)</f>
        <v>0</v>
      </c>
      <c r="E247" s="86">
        <f>COUNTIF('Module 2 - Sector 8'!J39:J42,4)</f>
        <v>4</v>
      </c>
    </row>
    <row r="248" spans="1:5" x14ac:dyDescent="0.25">
      <c r="A248" s="86" t="s">
        <v>446</v>
      </c>
      <c r="B248" s="86">
        <f>COUNTIF('Module 2 - Sector 8'!J45:J48,1)</f>
        <v>0</v>
      </c>
      <c r="C248" s="86">
        <f>COUNTIF('Module 2 - Sector 8'!J45:J48,2)</f>
        <v>0</v>
      </c>
      <c r="D248" s="86">
        <f>COUNTIF('Module 2 - Sector 8'!J45:J48,3)</f>
        <v>0</v>
      </c>
      <c r="E248" s="86">
        <f>COUNTIF('Module 2 - Sector 8'!J45:J48,4)</f>
        <v>4</v>
      </c>
    </row>
    <row r="249" spans="1:5" x14ac:dyDescent="0.25">
      <c r="A249" s="86" t="s">
        <v>461</v>
      </c>
      <c r="B249" s="86">
        <f>COUNTIF('Module 2 - Sector 8'!J51:J56,1)</f>
        <v>0</v>
      </c>
      <c r="C249" s="86">
        <f>COUNTIF('Module 2 - Sector 8'!J51:J56,2)</f>
        <v>0</v>
      </c>
      <c r="D249" s="86">
        <f>COUNTIF('Module 2 - Sector 8'!J51:J56,3)</f>
        <v>0</v>
      </c>
      <c r="E249" s="86">
        <f>COUNTIF('Module 2 - Sector 8'!J51:J56,4)</f>
        <v>6</v>
      </c>
    </row>
    <row r="250" spans="1:5" x14ac:dyDescent="0.25">
      <c r="A250" s="86" t="s">
        <v>717</v>
      </c>
    </row>
    <row r="251" spans="1:5" x14ac:dyDescent="0.25">
      <c r="A251" s="86" t="s">
        <v>483</v>
      </c>
      <c r="B251" s="86">
        <f>SUM(B252:B254)</f>
        <v>0</v>
      </c>
      <c r="C251" s="86">
        <f>SUM(C252:C254)</f>
        <v>0</v>
      </c>
      <c r="D251" s="86">
        <f>SUM(D252:D254)</f>
        <v>0</v>
      </c>
      <c r="E251" s="86">
        <f>SUM(E252:E254)</f>
        <v>7</v>
      </c>
    </row>
    <row r="252" spans="1:5" x14ac:dyDescent="0.25">
      <c r="A252" s="86" t="s">
        <v>484</v>
      </c>
      <c r="B252" s="86">
        <f>COUNTIF('Module 2 - Sector 8'!J61:J63,1)</f>
        <v>0</v>
      </c>
      <c r="C252" s="86">
        <f>COUNTIF('Module 2 - Sector 8'!J61:J63,2)</f>
        <v>0</v>
      </c>
      <c r="D252" s="86">
        <f>COUNTIF('Module 2 - Sector 8'!J61:J63,3)</f>
        <v>0</v>
      </c>
      <c r="E252" s="86">
        <f>COUNTIF('Module 2 - Sector 8'!J61:J63,4)</f>
        <v>3</v>
      </c>
    </row>
    <row r="253" spans="1:5" x14ac:dyDescent="0.25">
      <c r="A253" s="86" t="s">
        <v>309</v>
      </c>
      <c r="B253" s="86">
        <f>COUNTIF('Module 2 - Sector 8'!J66:J72,1)</f>
        <v>0</v>
      </c>
      <c r="C253" s="86">
        <f>COUNTIF('Module 2 - Sector 8'!J66:J72,2)</f>
        <v>0</v>
      </c>
      <c r="D253" s="86">
        <f>COUNTIF('Module 2 - Sector 8'!J66:J72,3)</f>
        <v>0</v>
      </c>
      <c r="E253" s="86">
        <f>COUNTIF('Module 2 - Sector 8'!J66:J72,4)</f>
        <v>2</v>
      </c>
    </row>
    <row r="254" spans="1:5" x14ac:dyDescent="0.25">
      <c r="A254" s="86" t="s">
        <v>501</v>
      </c>
      <c r="B254" s="86">
        <f>COUNTIF('Module 2 - Sector 8'!J75:J76,1)</f>
        <v>0</v>
      </c>
      <c r="C254" s="86">
        <f>COUNTIF('Module 2 - Sector 8'!J75:J76,2)</f>
        <v>0</v>
      </c>
      <c r="D254" s="86">
        <f>COUNTIF('Module 2 - Sector 8'!J75:J76,3)</f>
        <v>0</v>
      </c>
      <c r="E254" s="86">
        <f>COUNTIF('Module 2 - Sector 8'!J75:J76,4)</f>
        <v>2</v>
      </c>
    </row>
    <row r="255" spans="1:5" x14ac:dyDescent="0.25">
      <c r="A255" s="86" t="s">
        <v>510</v>
      </c>
    </row>
    <row r="256" spans="1:5" x14ac:dyDescent="0.25">
      <c r="A256" s="86" t="s">
        <v>510</v>
      </c>
      <c r="B256" s="86">
        <f>SUM(B257:B259)</f>
        <v>0</v>
      </c>
      <c r="C256" s="86">
        <f t="shared" ref="C256:E256" si="14">SUM(C257:C259)</f>
        <v>0</v>
      </c>
      <c r="D256" s="86">
        <f t="shared" si="14"/>
        <v>0</v>
      </c>
      <c r="E256" s="86">
        <f t="shared" si="14"/>
        <v>21</v>
      </c>
    </row>
    <row r="257" spans="1:5" x14ac:dyDescent="0.25">
      <c r="A257" s="86" t="str">
        <f>'Module 2 - Sector 8'!A79:G79</f>
        <v>INDICATOR 1: (to be defined)</v>
      </c>
      <c r="B257" s="86">
        <f>COUNTIF('Module 2 - Sector 8'!J81:J87,1)</f>
        <v>0</v>
      </c>
      <c r="C257" s="86">
        <f>COUNTIF('Module 2 - Sector 8'!J81:J87,2)</f>
        <v>0</v>
      </c>
      <c r="D257" s="86">
        <f>COUNTIF('Module 2 - Sector 8'!J81:J87,3)</f>
        <v>0</v>
      </c>
      <c r="E257" s="86">
        <f>COUNTIF('Module 2 - Sector 8'!J81:J87,4)</f>
        <v>7</v>
      </c>
    </row>
    <row r="258" spans="1:5" x14ac:dyDescent="0.25">
      <c r="A258" s="86" t="str">
        <f>'Module 2 - Sector 8'!A88:G88</f>
        <v>INDICATOR 2: (to be defined)</v>
      </c>
      <c r="B258" s="86">
        <f>COUNTIF('Module 2 - Sector 8'!J90:J96,1)</f>
        <v>0</v>
      </c>
      <c r="C258" s="86">
        <f>COUNTIF('Module 2 - Sector 8'!J90:J96,2)</f>
        <v>0</v>
      </c>
      <c r="D258" s="86">
        <f>COUNTIF('Module 2 - Sector 8'!J90:J96,3)</f>
        <v>0</v>
      </c>
      <c r="E258" s="86">
        <f>COUNTIF('Module 2 - Sector 8'!J90:J96,4)</f>
        <v>7</v>
      </c>
    </row>
    <row r="259" spans="1:5" x14ac:dyDescent="0.25">
      <c r="A259" s="86" t="str">
        <f>'Module 2 - Sector 8'!A97:G97</f>
        <v>INDICATOR 3: (to be defined)</v>
      </c>
      <c r="B259" s="86">
        <f>COUNTIF('Module 2 - Sector 8'!J99:J105,1)</f>
        <v>0</v>
      </c>
      <c r="C259" s="86">
        <f>COUNTIF('Module 2 - Sector 8'!J99:J105,2)</f>
        <v>0</v>
      </c>
      <c r="D259" s="86">
        <f>COUNTIF('Module 2 - Sector 8'!J99:J105,3)</f>
        <v>0</v>
      </c>
      <c r="E259" s="86">
        <f>COUNTIF('Module 2 - Sector 8'!J99:J105,4)</f>
        <v>7</v>
      </c>
    </row>
    <row r="262" spans="1:5" x14ac:dyDescent="0.25">
      <c r="A262" s="86" t="str">
        <f>'Module 2 - Sector 9'!A1:G1</f>
        <v>Module 2 - Sector 9</v>
      </c>
      <c r="B262" s="86" t="str">
        <f>A262 &amp; " - Global results"</f>
        <v>Module 2 - Sector 9 - Global results</v>
      </c>
      <c r="C262" s="86" t="str">
        <f>A262 &amp; " - Detailed results"</f>
        <v>Module 2 - Sector 9 - Detailed results</v>
      </c>
    </row>
    <row r="263" spans="1:5" x14ac:dyDescent="0.25">
      <c r="A263" s="86" t="s">
        <v>377</v>
      </c>
    </row>
    <row r="264" spans="1:5" x14ac:dyDescent="0.25">
      <c r="A264" s="86" t="s">
        <v>714</v>
      </c>
    </row>
    <row r="265" spans="1:5" x14ac:dyDescent="0.25">
      <c r="A265" s="86" t="s">
        <v>708</v>
      </c>
      <c r="B265" s="86">
        <f>SUM(B266:B267)</f>
        <v>0</v>
      </c>
      <c r="C265" s="86">
        <f>SUM(C266:C267)</f>
        <v>0</v>
      </c>
      <c r="D265" s="86">
        <f>SUM(D266:D267)</f>
        <v>0</v>
      </c>
      <c r="E265" s="86">
        <f>SUM(E266:E267)</f>
        <v>8</v>
      </c>
    </row>
    <row r="266" spans="1:5" x14ac:dyDescent="0.25">
      <c r="A266" s="86" t="s">
        <v>378</v>
      </c>
      <c r="B266" s="86">
        <f>COUNTIF('Module 2 - Sector 9'!J6:J9,1)</f>
        <v>0</v>
      </c>
      <c r="C266" s="86">
        <f>COUNTIF('Module 2 - Sector 9'!J6:J9,2)</f>
        <v>0</v>
      </c>
      <c r="D266" s="86">
        <f>COUNTIF('Module 2 - Sector 9'!J6:J9,3)</f>
        <v>0</v>
      </c>
      <c r="E266" s="86">
        <f>COUNTIF('Module 2 - Sector 9'!J6:J9,4)</f>
        <v>4</v>
      </c>
    </row>
    <row r="267" spans="1:5" x14ac:dyDescent="0.25">
      <c r="A267" s="86" t="s">
        <v>390</v>
      </c>
      <c r="B267" s="86">
        <f>COUNTIF('Module 2 - Sector 9'!J12:J15,1)</f>
        <v>0</v>
      </c>
      <c r="C267" s="86">
        <f>COUNTIF('Module 2 - Sector 9'!J12:J15,2)</f>
        <v>0</v>
      </c>
      <c r="D267" s="86">
        <f>COUNTIF('Module 2 - Sector 9'!J12:J15,3)</f>
        <v>0</v>
      </c>
      <c r="E267" s="86">
        <f>COUNTIF('Module 2 - Sector 9'!J12:J15,4)</f>
        <v>4</v>
      </c>
    </row>
    <row r="268" spans="1:5" x14ac:dyDescent="0.25">
      <c r="A268" s="86" t="s">
        <v>715</v>
      </c>
    </row>
    <row r="269" spans="1:5" x14ac:dyDescent="0.25">
      <c r="A269" s="86" t="s">
        <v>402</v>
      </c>
      <c r="B269" s="86">
        <f>SUM(B270:B272)</f>
        <v>0</v>
      </c>
      <c r="C269" s="86">
        <f>SUM(C270:C272)</f>
        <v>0</v>
      </c>
      <c r="D269" s="86">
        <f>SUM(D270:D272)</f>
        <v>0</v>
      </c>
      <c r="E269" s="86">
        <f>SUM(E270:E272)</f>
        <v>6</v>
      </c>
    </row>
    <row r="270" spans="1:5" x14ac:dyDescent="0.25">
      <c r="A270" s="86" t="s">
        <v>157</v>
      </c>
      <c r="B270" s="86">
        <f>COUNTIF('Module 2 - Sector 9'!J20:J21,1)</f>
        <v>0</v>
      </c>
      <c r="C270" s="86">
        <f>COUNTIF('Module 2 - Sector 9'!J20:J21,2)</f>
        <v>0</v>
      </c>
      <c r="D270" s="86">
        <f>COUNTIF('Module 2 - Sector 9'!J20:J21,3)</f>
        <v>0</v>
      </c>
      <c r="E270" s="86">
        <f>COUNTIF('Module 2 - Sector 9'!J20:J21,4)</f>
        <v>2</v>
      </c>
    </row>
    <row r="271" spans="1:5" x14ac:dyDescent="0.25">
      <c r="A271" s="86" t="s">
        <v>405</v>
      </c>
      <c r="B271" s="86">
        <f>COUNTIF('Module 2 - Sector 9'!J24:J25,1)</f>
        <v>0</v>
      </c>
      <c r="C271" s="86">
        <f>COUNTIF('Module 2 - Sector 9'!J24:J25,2)</f>
        <v>0</v>
      </c>
      <c r="D271" s="86">
        <f>COUNTIF('Module 2 - Sector 9'!J24:J25,3)</f>
        <v>0</v>
      </c>
      <c r="E271" s="86">
        <f>COUNTIF('Module 2 - Sector 9'!J24:J25,4)</f>
        <v>2</v>
      </c>
    </row>
    <row r="272" spans="1:5" x14ac:dyDescent="0.25">
      <c r="A272" s="86" t="s">
        <v>185</v>
      </c>
      <c r="B272" s="86">
        <f>COUNTIF('Module 2 - Sector 9'!J28:J29,1)</f>
        <v>0</v>
      </c>
      <c r="C272" s="86">
        <f>COUNTIF('Module 2 - Sector 9'!J28:J29,2)</f>
        <v>0</v>
      </c>
      <c r="D272" s="86">
        <f>COUNTIF('Module 2 - Sector 9'!J28:J29,3)</f>
        <v>0</v>
      </c>
      <c r="E272" s="86">
        <f>COUNTIF('Module 2 - Sector 9'!J28:J29,4)</f>
        <v>2</v>
      </c>
    </row>
    <row r="273" spans="1:5" x14ac:dyDescent="0.25">
      <c r="A273" s="86" t="s">
        <v>716</v>
      </c>
    </row>
    <row r="274" spans="1:5" x14ac:dyDescent="0.25">
      <c r="A274" s="86" t="s">
        <v>421</v>
      </c>
      <c r="B274" s="86">
        <f>SUM(B275:B278)</f>
        <v>0</v>
      </c>
      <c r="C274" s="86">
        <f>SUM(C275:C278)</f>
        <v>0</v>
      </c>
      <c r="D274" s="86">
        <f>SUM(D275:D278)</f>
        <v>0</v>
      </c>
      <c r="E274" s="86">
        <f>SUM(E275:E278)</f>
        <v>17</v>
      </c>
    </row>
    <row r="275" spans="1:5" x14ac:dyDescent="0.25">
      <c r="A275" s="86" t="s">
        <v>422</v>
      </c>
      <c r="B275" s="86">
        <f>COUNTIF('Module 2 - Sector 9'!J34:J36,1)</f>
        <v>0</v>
      </c>
      <c r="C275" s="86">
        <f>COUNTIF('Module 2 - Sector 9'!J34:J36,2)</f>
        <v>0</v>
      </c>
      <c r="D275" s="86">
        <f>COUNTIF('Module 2 - Sector 9'!J34:J36,3)</f>
        <v>0</v>
      </c>
      <c r="E275" s="86">
        <f>COUNTIF('Module 2 - Sector 9'!J34:J36,4)</f>
        <v>3</v>
      </c>
    </row>
    <row r="276" spans="1:5" x14ac:dyDescent="0.25">
      <c r="A276" s="86" t="s">
        <v>430</v>
      </c>
      <c r="B276" s="86">
        <f>COUNTIF('Module 2 - Sector 9'!J39:J42,1)</f>
        <v>0</v>
      </c>
      <c r="C276" s="86">
        <f>COUNTIF('Module 2 - Sector 9'!J39:J42,2)</f>
        <v>0</v>
      </c>
      <c r="D276" s="86">
        <f>COUNTIF('Module 2 - Sector 9'!J39:J42,3)</f>
        <v>0</v>
      </c>
      <c r="E276" s="86">
        <f>COUNTIF('Module 2 - Sector 9'!J39:J42,4)</f>
        <v>4</v>
      </c>
    </row>
    <row r="277" spans="1:5" x14ac:dyDescent="0.25">
      <c r="A277" s="86" t="s">
        <v>446</v>
      </c>
      <c r="B277" s="86">
        <f>COUNTIF('Module 2 - Sector 9'!J45:J48,1)</f>
        <v>0</v>
      </c>
      <c r="C277" s="86">
        <f>COUNTIF('Module 2 - Sector 9'!J45:J48,2)</f>
        <v>0</v>
      </c>
      <c r="D277" s="86">
        <f>COUNTIF('Module 2 - Sector 9'!J45:J48,3)</f>
        <v>0</v>
      </c>
      <c r="E277" s="86">
        <f>COUNTIF('Module 2 - Sector 9'!J45:J48,4)</f>
        <v>4</v>
      </c>
    </row>
    <row r="278" spans="1:5" x14ac:dyDescent="0.25">
      <c r="A278" s="86" t="s">
        <v>461</v>
      </c>
      <c r="B278" s="86">
        <f>COUNTIF('Module 2 - Sector 9'!J51:J56,1)</f>
        <v>0</v>
      </c>
      <c r="C278" s="86">
        <f>COUNTIF('Module 2 - Sector 9'!J51:J56,2)</f>
        <v>0</v>
      </c>
      <c r="D278" s="86">
        <f>COUNTIF('Module 2 - Sector 9'!J51:J56,3)</f>
        <v>0</v>
      </c>
      <c r="E278" s="86">
        <f>COUNTIF('Module 2 - Sector 9'!J51:J56,4)</f>
        <v>6</v>
      </c>
    </row>
    <row r="279" spans="1:5" x14ac:dyDescent="0.25">
      <c r="A279" s="86" t="s">
        <v>717</v>
      </c>
    </row>
    <row r="280" spans="1:5" x14ac:dyDescent="0.25">
      <c r="A280" s="86" t="s">
        <v>483</v>
      </c>
      <c r="B280" s="86">
        <f>SUM(B281:B283)</f>
        <v>0</v>
      </c>
      <c r="C280" s="86">
        <f>SUM(C281:C283)</f>
        <v>0</v>
      </c>
      <c r="D280" s="86">
        <f>SUM(D281:D283)</f>
        <v>0</v>
      </c>
      <c r="E280" s="86">
        <f>SUM(E281:E283)</f>
        <v>7</v>
      </c>
    </row>
    <row r="281" spans="1:5" x14ac:dyDescent="0.25">
      <c r="A281" s="86" t="s">
        <v>484</v>
      </c>
      <c r="B281" s="86">
        <f>COUNTIF('Module 2 - Sector 9'!J61:J63,1)</f>
        <v>0</v>
      </c>
      <c r="C281" s="86">
        <f>COUNTIF('Module 2 - Sector 9'!J61:J63,2)</f>
        <v>0</v>
      </c>
      <c r="D281" s="86">
        <f>COUNTIF('Module 2 - Sector 9'!J61:J63,3)</f>
        <v>0</v>
      </c>
      <c r="E281" s="86">
        <f>COUNTIF('Module 2 - Sector 9'!J61:J63,4)</f>
        <v>3</v>
      </c>
    </row>
    <row r="282" spans="1:5" x14ac:dyDescent="0.25">
      <c r="A282" s="86" t="s">
        <v>309</v>
      </c>
      <c r="B282" s="86">
        <f>COUNTIF('Module 2 - Sector 9'!J66:J72,1)</f>
        <v>0</v>
      </c>
      <c r="C282" s="86">
        <f>COUNTIF('Module 2 - Sector 9'!J66:J72,2)</f>
        <v>0</v>
      </c>
      <c r="D282" s="86">
        <f>COUNTIF('Module 2 - Sector 9'!J66:J72,3)</f>
        <v>0</v>
      </c>
      <c r="E282" s="86">
        <f>COUNTIF('Module 2 - Sector 9'!J66:J72,4)</f>
        <v>2</v>
      </c>
    </row>
    <row r="283" spans="1:5" x14ac:dyDescent="0.25">
      <c r="A283" s="86" t="s">
        <v>501</v>
      </c>
      <c r="B283" s="86">
        <f>COUNTIF('Module 2 - Sector 9'!J75:J76,1)</f>
        <v>0</v>
      </c>
      <c r="C283" s="86">
        <f>COUNTIF('Module 2 - Sector 9'!J75:J76,2)</f>
        <v>0</v>
      </c>
      <c r="D283" s="86">
        <f>COUNTIF('Module 2 - Sector 9'!J75:J76,3)</f>
        <v>0</v>
      </c>
      <c r="E283" s="86">
        <f>COUNTIF('Module 2 - Sector 9'!J75:J76,4)</f>
        <v>2</v>
      </c>
    </row>
    <row r="284" spans="1:5" x14ac:dyDescent="0.25">
      <c r="A284" s="86" t="s">
        <v>510</v>
      </c>
    </row>
    <row r="285" spans="1:5" x14ac:dyDescent="0.25">
      <c r="A285" s="86" t="s">
        <v>510</v>
      </c>
      <c r="B285" s="86">
        <f>SUM(B286:B288)</f>
        <v>0</v>
      </c>
      <c r="C285" s="86">
        <f t="shared" ref="C285:E285" si="15">SUM(C286:C288)</f>
        <v>0</v>
      </c>
      <c r="D285" s="86">
        <f t="shared" si="15"/>
        <v>0</v>
      </c>
      <c r="E285" s="86">
        <f t="shared" si="15"/>
        <v>21</v>
      </c>
    </row>
    <row r="286" spans="1:5" x14ac:dyDescent="0.25">
      <c r="A286" s="86" t="str">
        <f>'Module 2 - Sector 9'!A79:G79</f>
        <v>INDICATOR 1: (to be defined)</v>
      </c>
      <c r="B286" s="86">
        <f>COUNTIF('Module 2 - Sector 9'!J81:J87,1)</f>
        <v>0</v>
      </c>
      <c r="C286" s="86">
        <f>COUNTIF('Module 2 - Sector 9'!J81:J87,2)</f>
        <v>0</v>
      </c>
      <c r="D286" s="86">
        <f>COUNTIF('Module 2 - Sector 9'!J81:J87,3)</f>
        <v>0</v>
      </c>
      <c r="E286" s="86">
        <f>COUNTIF('Module 2 - Sector 9'!J81:J87,4)</f>
        <v>7</v>
      </c>
    </row>
    <row r="287" spans="1:5" x14ac:dyDescent="0.25">
      <c r="A287" s="86" t="str">
        <f>'Module 2 - Sector 9'!A88:G88</f>
        <v>INDICATOR 2: (to be defined)</v>
      </c>
      <c r="B287" s="86">
        <f>COUNTIF('Module 2 - Sector 9'!J90:J96,1)</f>
        <v>0</v>
      </c>
      <c r="C287" s="86">
        <f>COUNTIF('Module 2 - Sector 9'!J90:J96,2)</f>
        <v>0</v>
      </c>
      <c r="D287" s="86">
        <f>COUNTIF('Module 2 - Sector 9'!J90:J96,3)</f>
        <v>0</v>
      </c>
      <c r="E287" s="86">
        <f>COUNTIF('Module 2 - Sector 9'!J90:J96,4)</f>
        <v>7</v>
      </c>
    </row>
    <row r="288" spans="1:5" x14ac:dyDescent="0.25">
      <c r="A288" s="86" t="str">
        <f>'Module 2 - Sector 9'!A97:G97</f>
        <v>INDICATOR 3: (to be defined)</v>
      </c>
      <c r="B288" s="86">
        <f>COUNTIF('Module 2 - Sector 9'!J99:J105,1)</f>
        <v>0</v>
      </c>
      <c r="C288" s="86">
        <f>COUNTIF('Module 2 - Sector 9'!J99:J105,2)</f>
        <v>0</v>
      </c>
      <c r="D288" s="86">
        <f>COUNTIF('Module 2 - Sector 9'!J99:J105,3)</f>
        <v>0</v>
      </c>
      <c r="E288" s="86">
        <f>COUNTIF('Module 2 - Sector 9'!J99:J105,4)</f>
        <v>7</v>
      </c>
    </row>
    <row r="291" spans="1:5" x14ac:dyDescent="0.25">
      <c r="A291" s="86" t="str">
        <f>'Module 2 - Sector 10'!A1:G1</f>
        <v>Module 2 - Sector 10</v>
      </c>
      <c r="B291" s="86" t="str">
        <f>A291 &amp; " - Global results"</f>
        <v>Module 2 - Sector 10 - Global results</v>
      </c>
      <c r="C291" s="86" t="str">
        <f>A291 &amp; " - Detailed results"</f>
        <v>Module 2 - Sector 10 - Detailed results</v>
      </c>
    </row>
    <row r="292" spans="1:5" x14ac:dyDescent="0.25">
      <c r="A292" s="86" t="s">
        <v>377</v>
      </c>
    </row>
    <row r="293" spans="1:5" x14ac:dyDescent="0.25">
      <c r="A293" s="86" t="s">
        <v>714</v>
      </c>
    </row>
    <row r="294" spans="1:5" x14ac:dyDescent="0.25">
      <c r="A294" s="86" t="s">
        <v>708</v>
      </c>
      <c r="B294" s="86">
        <f>SUM(B295:B296)</f>
        <v>0</v>
      </c>
      <c r="C294" s="86">
        <f>SUM(C295:C296)</f>
        <v>0</v>
      </c>
      <c r="D294" s="86">
        <f>SUM(D295:D296)</f>
        <v>0</v>
      </c>
      <c r="E294" s="86">
        <f>SUM(E295:E296)</f>
        <v>8</v>
      </c>
    </row>
    <row r="295" spans="1:5" x14ac:dyDescent="0.25">
      <c r="A295" s="86" t="s">
        <v>378</v>
      </c>
      <c r="B295" s="86">
        <f>COUNTIF('Module 2 - Sector 10'!J6:J9,1)</f>
        <v>0</v>
      </c>
      <c r="C295" s="86">
        <f>COUNTIF('Module 2 - Sector 10'!J6:J9,2)</f>
        <v>0</v>
      </c>
      <c r="D295" s="86">
        <f>COUNTIF('Module 2 - Sector 10'!J6:J9,3)</f>
        <v>0</v>
      </c>
      <c r="E295" s="86">
        <f>COUNTIF('Module 2 - Sector 10'!J6:J9,4)</f>
        <v>4</v>
      </c>
    </row>
    <row r="296" spans="1:5" x14ac:dyDescent="0.25">
      <c r="A296" s="86" t="s">
        <v>390</v>
      </c>
      <c r="B296" s="86">
        <f>COUNTIF('Module 2 - Sector 10'!J12:J15,1)</f>
        <v>0</v>
      </c>
      <c r="C296" s="86">
        <f>COUNTIF('Module 2 - Sector 10'!J12:J15,2)</f>
        <v>0</v>
      </c>
      <c r="D296" s="86">
        <f>COUNTIF('Module 2 - Sector 10'!J12:J15,3)</f>
        <v>0</v>
      </c>
      <c r="E296" s="86">
        <f>COUNTIF('Module 2 - Sector 10'!J12:J15,4)</f>
        <v>4</v>
      </c>
    </row>
    <row r="297" spans="1:5" x14ac:dyDescent="0.25">
      <c r="A297" s="86" t="s">
        <v>715</v>
      </c>
    </row>
    <row r="298" spans="1:5" x14ac:dyDescent="0.25">
      <c r="A298" s="86" t="s">
        <v>402</v>
      </c>
      <c r="B298" s="86">
        <f>SUM(B299:B301)</f>
        <v>0</v>
      </c>
      <c r="C298" s="86">
        <f>SUM(C299:C301)</f>
        <v>0</v>
      </c>
      <c r="D298" s="86">
        <f>SUM(D299:D301)</f>
        <v>0</v>
      </c>
      <c r="E298" s="86">
        <f>SUM(E299:E301)</f>
        <v>6</v>
      </c>
    </row>
    <row r="299" spans="1:5" x14ac:dyDescent="0.25">
      <c r="A299" s="86" t="s">
        <v>157</v>
      </c>
      <c r="B299" s="86">
        <f>COUNTIF('Module 2 - Sector 10'!J20:J21,1)</f>
        <v>0</v>
      </c>
      <c r="C299" s="86">
        <f>COUNTIF('Module 2 - Sector 10'!J20:J21,2)</f>
        <v>0</v>
      </c>
      <c r="D299" s="86">
        <f>COUNTIF('Module 2 - Sector 10'!J20:J21,3)</f>
        <v>0</v>
      </c>
      <c r="E299" s="86">
        <f>COUNTIF('Module 2 - Sector 10'!J20:J21,4)</f>
        <v>2</v>
      </c>
    </row>
    <row r="300" spans="1:5" x14ac:dyDescent="0.25">
      <c r="A300" s="86" t="s">
        <v>405</v>
      </c>
      <c r="B300" s="86">
        <f>COUNTIF('Module 2 - Sector 10'!J24:J25,1)</f>
        <v>0</v>
      </c>
      <c r="C300" s="86">
        <f>COUNTIF('Module 2 - Sector 10'!J24:J25,2)</f>
        <v>0</v>
      </c>
      <c r="D300" s="86">
        <f>COUNTIF('Module 2 - Sector 10'!J24:J25,3)</f>
        <v>0</v>
      </c>
      <c r="E300" s="86">
        <f>COUNTIF('Module 2 - Sector 10'!J24:J25,4)</f>
        <v>2</v>
      </c>
    </row>
    <row r="301" spans="1:5" x14ac:dyDescent="0.25">
      <c r="A301" s="86" t="s">
        <v>185</v>
      </c>
      <c r="B301" s="86">
        <f>COUNTIF('Module 2 - Sector 10'!J28:J29,1)</f>
        <v>0</v>
      </c>
      <c r="C301" s="86">
        <f>COUNTIF('Module 2 - Sector 10'!J28:J29,2)</f>
        <v>0</v>
      </c>
      <c r="D301" s="86">
        <f>COUNTIF('Module 2 - Sector 10'!J28:J29,3)</f>
        <v>0</v>
      </c>
      <c r="E301" s="86">
        <f>COUNTIF('Module 2 - Sector 10'!J28:J29,4)</f>
        <v>2</v>
      </c>
    </row>
    <row r="302" spans="1:5" x14ac:dyDescent="0.25">
      <c r="A302" s="86" t="s">
        <v>716</v>
      </c>
    </row>
    <row r="303" spans="1:5" x14ac:dyDescent="0.25">
      <c r="A303" s="86" t="s">
        <v>421</v>
      </c>
      <c r="B303" s="86">
        <f>SUM(B304:B307)</f>
        <v>0</v>
      </c>
      <c r="C303" s="86">
        <f>SUM(C304:C307)</f>
        <v>0</v>
      </c>
      <c r="D303" s="86">
        <f>SUM(D304:D307)</f>
        <v>0</v>
      </c>
      <c r="E303" s="86">
        <f>SUM(E304:E307)</f>
        <v>17</v>
      </c>
    </row>
    <row r="304" spans="1:5" x14ac:dyDescent="0.25">
      <c r="A304" s="86" t="s">
        <v>422</v>
      </c>
      <c r="B304" s="86">
        <f>COUNTIF('Module 2 - Sector 10'!J34:J36,1)</f>
        <v>0</v>
      </c>
      <c r="C304" s="86">
        <f>COUNTIF('Module 2 - Sector 10'!J34:J36,2)</f>
        <v>0</v>
      </c>
      <c r="D304" s="86">
        <f>COUNTIF('Module 2 - Sector 10'!J34:J36,3)</f>
        <v>0</v>
      </c>
      <c r="E304" s="86">
        <f>COUNTIF('Module 2 - Sector 10'!J34:J36,4)</f>
        <v>3</v>
      </c>
    </row>
    <row r="305" spans="1:5" x14ac:dyDescent="0.25">
      <c r="A305" s="86" t="s">
        <v>430</v>
      </c>
      <c r="B305" s="86">
        <f>COUNTIF('Module 2 - Sector 10'!J39:J42,1)</f>
        <v>0</v>
      </c>
      <c r="C305" s="86">
        <f>COUNTIF('Module 2 - Sector 10'!J39:J42,2)</f>
        <v>0</v>
      </c>
      <c r="D305" s="86">
        <f>COUNTIF('Module 2 - Sector 10'!J39:J42,3)</f>
        <v>0</v>
      </c>
      <c r="E305" s="86">
        <f>COUNTIF('Module 2 - Sector 10'!J39:J42,4)</f>
        <v>4</v>
      </c>
    </row>
    <row r="306" spans="1:5" x14ac:dyDescent="0.25">
      <c r="A306" s="86" t="s">
        <v>446</v>
      </c>
      <c r="B306" s="86">
        <f>COUNTIF('Module 2 - Sector 10'!J45:J48,1)</f>
        <v>0</v>
      </c>
      <c r="C306" s="86">
        <f>COUNTIF('Module 2 - Sector 10'!J45:J48,2)</f>
        <v>0</v>
      </c>
      <c r="D306" s="86">
        <f>COUNTIF('Module 2 - Sector 10'!J45:J48,3)</f>
        <v>0</v>
      </c>
      <c r="E306" s="86">
        <f>COUNTIF('Module 2 - Sector 10'!J45:J48,4)</f>
        <v>4</v>
      </c>
    </row>
    <row r="307" spans="1:5" x14ac:dyDescent="0.25">
      <c r="A307" s="86" t="s">
        <v>461</v>
      </c>
      <c r="B307" s="86">
        <f>COUNTIF('Module 2 - Sector 10'!J51:J56,1)</f>
        <v>0</v>
      </c>
      <c r="C307" s="86">
        <f>COUNTIF('Module 2 - Sector 10'!J51:J56,2)</f>
        <v>0</v>
      </c>
      <c r="D307" s="86">
        <f>COUNTIF('Module 2 - Sector 10'!J51:J56,3)</f>
        <v>0</v>
      </c>
      <c r="E307" s="86">
        <f>COUNTIF('Module 2 - Sector 10'!J51:J56,4)</f>
        <v>6</v>
      </c>
    </row>
    <row r="308" spans="1:5" x14ac:dyDescent="0.25">
      <c r="A308" s="86" t="s">
        <v>717</v>
      </c>
    </row>
    <row r="309" spans="1:5" x14ac:dyDescent="0.25">
      <c r="A309" s="86" t="s">
        <v>483</v>
      </c>
      <c r="B309" s="86">
        <f>SUM(B310:B312)</f>
        <v>0</v>
      </c>
      <c r="C309" s="86">
        <f>SUM(C310:C312)</f>
        <v>0</v>
      </c>
      <c r="D309" s="86">
        <f>SUM(D310:D312)</f>
        <v>0</v>
      </c>
      <c r="E309" s="86">
        <f>SUM(E310:E312)</f>
        <v>7</v>
      </c>
    </row>
    <row r="310" spans="1:5" x14ac:dyDescent="0.25">
      <c r="A310" s="86" t="s">
        <v>484</v>
      </c>
      <c r="B310" s="86">
        <f>COUNTIF('Module 2 - Sector 10'!J61:J63,1)</f>
        <v>0</v>
      </c>
      <c r="C310" s="86">
        <f>COUNTIF('Module 2 - Sector 10'!J61:J63,2)</f>
        <v>0</v>
      </c>
      <c r="D310" s="86">
        <f>COUNTIF('Module 2 - Sector 10'!J61:J63,3)</f>
        <v>0</v>
      </c>
      <c r="E310" s="86">
        <f>COUNTIF('Module 2 - Sector 10'!J61:J63,4)</f>
        <v>3</v>
      </c>
    </row>
    <row r="311" spans="1:5" x14ac:dyDescent="0.25">
      <c r="A311" s="86" t="s">
        <v>309</v>
      </c>
      <c r="B311" s="86">
        <f>COUNTIF('Module 2 - Sector 10'!J66:J72,1)</f>
        <v>0</v>
      </c>
      <c r="C311" s="86">
        <f>COUNTIF('Module 2 - Sector 10'!J66:J72,2)</f>
        <v>0</v>
      </c>
      <c r="D311" s="86">
        <f>COUNTIF('Module 2 - Sector 10'!J66:J72,3)</f>
        <v>0</v>
      </c>
      <c r="E311" s="86">
        <f>COUNTIF('Module 2 - Sector 10'!J66:J72,4)</f>
        <v>2</v>
      </c>
    </row>
    <row r="312" spans="1:5" x14ac:dyDescent="0.25">
      <c r="A312" s="86" t="s">
        <v>501</v>
      </c>
      <c r="B312" s="86">
        <f>COUNTIF('Module 2 - Sector 10'!J75:J76,1)</f>
        <v>0</v>
      </c>
      <c r="C312" s="86">
        <f>COUNTIF('Module 2 - Sector 10'!J75:J76,2)</f>
        <v>0</v>
      </c>
      <c r="D312" s="86">
        <f>COUNTIF('Module 2 - Sector 10'!J75:J76,3)</f>
        <v>0</v>
      </c>
      <c r="E312" s="86">
        <f>COUNTIF('Module 2 - Sector 10'!J75:J76,4)</f>
        <v>2</v>
      </c>
    </row>
    <row r="313" spans="1:5" x14ac:dyDescent="0.25">
      <c r="A313" s="86" t="s">
        <v>510</v>
      </c>
    </row>
    <row r="314" spans="1:5" x14ac:dyDescent="0.25">
      <c r="A314" s="86" t="s">
        <v>510</v>
      </c>
      <c r="B314" s="86">
        <f>SUM(B315:B317)</f>
        <v>0</v>
      </c>
      <c r="C314" s="86">
        <f t="shared" ref="C314:E314" si="16">SUM(C315:C317)</f>
        <v>0</v>
      </c>
      <c r="D314" s="86">
        <f t="shared" si="16"/>
        <v>0</v>
      </c>
      <c r="E314" s="86">
        <f t="shared" si="16"/>
        <v>21</v>
      </c>
    </row>
    <row r="315" spans="1:5" x14ac:dyDescent="0.25">
      <c r="A315" s="86" t="str">
        <f>'Module 2 - Sector 10'!A79:G79</f>
        <v>INDICATOR 1: (to be defined)</v>
      </c>
      <c r="B315" s="86">
        <f>COUNTIF('Module 2 - Sector 10'!J81:J87,1)</f>
        <v>0</v>
      </c>
      <c r="C315" s="86">
        <f>COUNTIF('Module 2 - Sector 10'!J81:J87,2)</f>
        <v>0</v>
      </c>
      <c r="D315" s="86">
        <f>COUNTIF('Module 2 - Sector 10'!J81:J87,3)</f>
        <v>0</v>
      </c>
      <c r="E315" s="86">
        <f>COUNTIF('Module 2 - Sector 10'!J81:J87,4)</f>
        <v>7</v>
      </c>
    </row>
    <row r="316" spans="1:5" x14ac:dyDescent="0.25">
      <c r="A316" s="86" t="str">
        <f>'Module 2 - Sector 10'!A88:G88</f>
        <v>INDICATOR 2: (to be defined)</v>
      </c>
      <c r="B316" s="86">
        <f>COUNTIF('Module 2 - Sector 10'!J90:J96,1)</f>
        <v>0</v>
      </c>
      <c r="C316" s="86">
        <f>COUNTIF('Module 2 - Sector 10'!J90:J96,2)</f>
        <v>0</v>
      </c>
      <c r="D316" s="86">
        <f>COUNTIF('Module 2 - Sector 10'!J90:J96,3)</f>
        <v>0</v>
      </c>
      <c r="E316" s="86">
        <f>COUNTIF('Module 2 - Sector 10'!J90:J96,4)</f>
        <v>7</v>
      </c>
    </row>
    <row r="317" spans="1:5" x14ac:dyDescent="0.25">
      <c r="A317" s="86" t="str">
        <f>'Module 2 - Sector 10'!A97:G97</f>
        <v>INDICATOR 3: (to be defined)</v>
      </c>
      <c r="B317" s="86">
        <f>COUNTIF('Module 2 - Sector 10'!J99:J105,1)</f>
        <v>0</v>
      </c>
      <c r="C317" s="86">
        <f>COUNTIF('Module 2 - Sector 10'!J99:J105,2)</f>
        <v>0</v>
      </c>
      <c r="D317" s="86">
        <f>COUNTIF('Module 2 - Sector 10'!J99:J105,3)</f>
        <v>0</v>
      </c>
      <c r="E317" s="86">
        <f>COUNTIF('Module 2 - Sector 10'!J99:J105,4)</f>
        <v>7</v>
      </c>
    </row>
  </sheetData>
  <sheetProtection algorithmName="SHA-512" hashValue="vl6Fex2m2lydrBFW1WdO/9tF4V6e5q0eDUqoDPkQMuGm8oWojGxbBCvQx7r75RDlK0SbsZJc7OI8+dlMRGfPcQ==" saltValue="0UMLRcTDLxAJZalLmH/PgA==" spinCount="100000" sheet="1" objects="1" scenarios="1"/>
  <mergeCells count="1">
    <mergeCell ref="A1:T1"/>
  </mergeCells>
  <pageMargins left="0.7" right="0.7" top="0.75" bottom="0.75" header="0.3" footer="0.3"/>
  <pageSetup paperSize="8" scale="67" fitToHeight="0"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AED63-09C5-45BC-9CB9-5F326EFB0D70}">
  <sheetPr codeName="Sheet1">
    <tabColor rgb="FF002060"/>
  </sheetPr>
  <dimension ref="A1:N42"/>
  <sheetViews>
    <sheetView showGridLines="0" zoomScaleNormal="100" workbookViewId="0">
      <selection sqref="A1:XFD1048576"/>
    </sheetView>
  </sheetViews>
  <sheetFormatPr defaultRowHeight="15" x14ac:dyDescent="0.25"/>
  <cols>
    <col min="1" max="1" width="9.28515625" style="2" customWidth="1"/>
    <col min="2" max="14" width="9.28515625" style="2"/>
  </cols>
  <sheetData>
    <row r="1" spans="1:13" ht="29.25" customHeight="1" x14ac:dyDescent="0.25">
      <c r="A1" s="109" t="s">
        <v>0</v>
      </c>
      <c r="B1" s="109"/>
      <c r="C1" s="109"/>
      <c r="D1" s="109"/>
      <c r="E1" s="109"/>
      <c r="F1" s="109"/>
      <c r="G1" s="109"/>
      <c r="H1" s="109"/>
      <c r="I1" s="109"/>
      <c r="J1" s="109"/>
      <c r="K1" s="109"/>
      <c r="L1" s="109"/>
      <c r="M1" s="109"/>
    </row>
    <row r="2" spans="1:13" x14ac:dyDescent="0.25">
      <c r="A2" s="58"/>
      <c r="B2" s="59"/>
      <c r="C2" s="59"/>
      <c r="D2" s="59"/>
      <c r="E2" s="59"/>
      <c r="F2" s="59"/>
      <c r="G2" s="59"/>
      <c r="H2" s="59"/>
      <c r="I2" s="59"/>
      <c r="J2" s="59"/>
      <c r="K2" s="59"/>
      <c r="L2" s="59"/>
      <c r="M2" s="59"/>
    </row>
    <row r="3" spans="1:13" ht="48.75" customHeight="1" x14ac:dyDescent="0.25">
      <c r="A3" s="112" t="s">
        <v>1</v>
      </c>
      <c r="B3" s="112"/>
      <c r="C3" s="112"/>
      <c r="D3" s="112"/>
      <c r="E3" s="112"/>
      <c r="F3" s="112"/>
      <c r="G3" s="112"/>
      <c r="H3" s="112"/>
      <c r="I3" s="112"/>
      <c r="J3" s="112"/>
      <c r="K3" s="112"/>
      <c r="L3" s="112"/>
      <c r="M3" s="112"/>
    </row>
    <row r="4" spans="1:13" x14ac:dyDescent="0.25">
      <c r="A4" s="1"/>
    </row>
    <row r="5" spans="1:13" x14ac:dyDescent="0.25">
      <c r="A5" s="113" t="s">
        <v>2</v>
      </c>
      <c r="B5" s="113"/>
      <c r="C5" s="113"/>
      <c r="D5" s="113"/>
      <c r="E5" s="113"/>
      <c r="F5" s="113"/>
      <c r="G5" s="113"/>
      <c r="H5" s="113"/>
      <c r="I5" s="113"/>
      <c r="J5" s="113"/>
      <c r="K5" s="113"/>
      <c r="L5" s="113"/>
      <c r="M5" s="113"/>
    </row>
    <row r="6" spans="1:13" x14ac:dyDescent="0.25">
      <c r="A6" s="114" t="s">
        <v>3</v>
      </c>
      <c r="B6" s="114"/>
      <c r="C6" s="114"/>
      <c r="D6" s="114"/>
      <c r="E6" s="114"/>
      <c r="F6" s="114"/>
      <c r="G6" s="114"/>
      <c r="H6" s="114"/>
      <c r="I6" s="114"/>
      <c r="J6" s="114"/>
      <c r="K6" s="114"/>
      <c r="L6" s="114"/>
      <c r="M6" s="114"/>
    </row>
    <row r="7" spans="1:13" x14ac:dyDescent="0.25">
      <c r="A7" s="114" t="s">
        <v>4</v>
      </c>
      <c r="B7" s="114"/>
      <c r="C7" s="114"/>
      <c r="D7" s="114"/>
      <c r="E7" s="114"/>
      <c r="F7" s="114"/>
      <c r="G7" s="114"/>
      <c r="H7" s="114"/>
      <c r="I7" s="114"/>
      <c r="J7" s="114"/>
      <c r="K7" s="114"/>
      <c r="L7" s="114"/>
      <c r="M7" s="114"/>
    </row>
    <row r="8" spans="1:13" x14ac:dyDescent="0.25">
      <c r="A8" s="111" t="s">
        <v>720</v>
      </c>
      <c r="B8" s="111"/>
      <c r="C8" s="111"/>
      <c r="D8" s="111"/>
      <c r="E8" s="111"/>
      <c r="F8" s="111"/>
      <c r="G8" s="111"/>
      <c r="H8" s="111"/>
      <c r="I8" s="111"/>
      <c r="J8" s="111"/>
      <c r="K8" s="111"/>
      <c r="L8" s="111"/>
      <c r="M8" s="111"/>
    </row>
    <row r="9" spans="1:13" x14ac:dyDescent="0.25">
      <c r="A9" s="111" t="s">
        <v>719</v>
      </c>
      <c r="B9" s="111"/>
      <c r="C9" s="111"/>
      <c r="D9" s="111"/>
      <c r="E9" s="111"/>
      <c r="F9" s="111"/>
      <c r="G9" s="111"/>
      <c r="H9" s="111"/>
      <c r="I9" s="111"/>
      <c r="J9" s="111"/>
      <c r="K9" s="111"/>
      <c r="L9" s="111"/>
      <c r="M9" s="111"/>
    </row>
    <row r="10" spans="1:13" x14ac:dyDescent="0.25">
      <c r="A10" s="111" t="s">
        <v>721</v>
      </c>
      <c r="B10" s="111"/>
      <c r="C10" s="111"/>
      <c r="D10" s="111"/>
      <c r="E10" s="111"/>
      <c r="F10" s="111"/>
      <c r="G10" s="111"/>
      <c r="H10" s="111"/>
      <c r="I10" s="111"/>
      <c r="J10" s="111"/>
      <c r="K10" s="111"/>
      <c r="L10" s="111"/>
      <c r="M10" s="111"/>
    </row>
    <row r="11" spans="1:13" x14ac:dyDescent="0.25">
      <c r="A11" s="111" t="s">
        <v>722</v>
      </c>
      <c r="B11" s="111"/>
      <c r="C11" s="111"/>
      <c r="D11" s="111"/>
      <c r="E11" s="111"/>
      <c r="F11" s="111"/>
      <c r="G11" s="111"/>
      <c r="H11" s="111"/>
      <c r="I11" s="111"/>
      <c r="J11" s="111"/>
      <c r="K11" s="111"/>
      <c r="L11" s="111"/>
      <c r="M11" s="111"/>
    </row>
    <row r="12" spans="1:13" x14ac:dyDescent="0.25">
      <c r="A12" s="111" t="s">
        <v>723</v>
      </c>
      <c r="B12" s="111"/>
      <c r="C12" s="111"/>
      <c r="D12" s="111"/>
      <c r="E12" s="111"/>
      <c r="F12" s="111"/>
      <c r="G12" s="111"/>
      <c r="H12" s="111"/>
      <c r="I12" s="111"/>
      <c r="J12" s="111"/>
      <c r="K12" s="111"/>
      <c r="L12" s="111"/>
      <c r="M12" s="111"/>
    </row>
    <row r="13" spans="1:13" x14ac:dyDescent="0.25">
      <c r="A13" s="111" t="s">
        <v>724</v>
      </c>
      <c r="B13" s="111"/>
      <c r="C13" s="111"/>
      <c r="D13" s="111"/>
      <c r="E13" s="111"/>
      <c r="F13" s="111"/>
      <c r="G13" s="111"/>
      <c r="H13" s="111"/>
      <c r="I13" s="111"/>
      <c r="J13" s="111"/>
      <c r="K13" s="111"/>
      <c r="L13" s="111"/>
      <c r="M13" s="111"/>
    </row>
    <row r="14" spans="1:13" x14ac:dyDescent="0.25">
      <c r="A14" s="111" t="s">
        <v>725</v>
      </c>
      <c r="B14" s="111"/>
      <c r="C14" s="111"/>
      <c r="D14" s="111"/>
      <c r="E14" s="111"/>
      <c r="F14" s="111"/>
      <c r="G14" s="111"/>
      <c r="H14" s="111"/>
      <c r="I14" s="111"/>
      <c r="J14" s="111"/>
      <c r="K14" s="111"/>
      <c r="L14" s="111"/>
      <c r="M14" s="111"/>
    </row>
    <row r="15" spans="1:13" x14ac:dyDescent="0.25">
      <c r="A15" s="111" t="s">
        <v>726</v>
      </c>
      <c r="B15" s="111"/>
      <c r="C15" s="111"/>
      <c r="D15" s="111"/>
      <c r="E15" s="111"/>
      <c r="F15" s="111"/>
      <c r="G15" s="111"/>
      <c r="H15" s="111"/>
      <c r="I15" s="111"/>
      <c r="J15" s="111"/>
      <c r="K15" s="111"/>
      <c r="L15" s="111"/>
      <c r="M15" s="111"/>
    </row>
    <row r="16" spans="1:13" x14ac:dyDescent="0.25">
      <c r="A16" s="115"/>
      <c r="B16" s="115"/>
      <c r="C16" s="115"/>
      <c r="D16" s="115"/>
      <c r="E16" s="115"/>
      <c r="F16" s="115"/>
      <c r="G16" s="115"/>
      <c r="H16" s="115"/>
      <c r="I16" s="115"/>
      <c r="J16" s="115"/>
      <c r="K16" s="115"/>
      <c r="L16" s="115"/>
      <c r="M16" s="115"/>
    </row>
    <row r="17" spans="1:13" x14ac:dyDescent="0.25">
      <c r="A17" s="113" t="s">
        <v>5</v>
      </c>
      <c r="B17" s="113"/>
      <c r="C17" s="113"/>
      <c r="D17" s="113"/>
      <c r="E17" s="113"/>
      <c r="F17" s="113"/>
      <c r="G17" s="113"/>
      <c r="H17" s="113"/>
      <c r="I17" s="113"/>
      <c r="J17" s="113"/>
      <c r="K17" s="113"/>
      <c r="L17" s="113"/>
      <c r="M17" s="113"/>
    </row>
    <row r="18" spans="1:13" ht="43.5" customHeight="1" x14ac:dyDescent="0.25">
      <c r="A18" s="116" t="s">
        <v>7</v>
      </c>
      <c r="B18" s="116"/>
      <c r="C18" s="116"/>
      <c r="D18" s="116"/>
      <c r="E18" s="116"/>
      <c r="F18" s="116"/>
      <c r="G18" s="116"/>
      <c r="H18" s="116"/>
      <c r="I18" s="116"/>
      <c r="J18" s="116"/>
      <c r="K18" s="116"/>
      <c r="L18" s="116"/>
      <c r="M18" s="116"/>
    </row>
    <row r="19" spans="1:13" x14ac:dyDescent="0.25">
      <c r="A19" s="114"/>
      <c r="B19" s="114"/>
      <c r="C19" s="114"/>
      <c r="D19" s="114"/>
      <c r="E19" s="114"/>
      <c r="F19" s="114"/>
      <c r="G19" s="114"/>
      <c r="H19" s="114"/>
      <c r="I19" s="114"/>
      <c r="J19" s="114"/>
      <c r="K19" s="114"/>
      <c r="L19" s="114"/>
      <c r="M19" s="114"/>
    </row>
    <row r="20" spans="1:13" x14ac:dyDescent="0.25">
      <c r="A20" s="1"/>
    </row>
    <row r="21" spans="1:13" x14ac:dyDescent="0.25">
      <c r="A21" s="113" t="s">
        <v>6</v>
      </c>
      <c r="B21" s="113"/>
      <c r="C21" s="113"/>
      <c r="D21" s="113"/>
      <c r="E21" s="113"/>
      <c r="F21" s="113"/>
      <c r="G21" s="113"/>
      <c r="H21" s="113"/>
      <c r="I21" s="113"/>
      <c r="J21" s="113"/>
      <c r="K21" s="113"/>
      <c r="L21" s="113"/>
      <c r="M21" s="113"/>
    </row>
    <row r="22" spans="1:13" ht="48" customHeight="1" x14ac:dyDescent="0.25">
      <c r="A22" s="121" t="s">
        <v>338</v>
      </c>
      <c r="B22" s="121"/>
      <c r="C22" s="121"/>
      <c r="D22" s="121"/>
      <c r="E22" s="121"/>
      <c r="F22" s="121"/>
      <c r="G22" s="121"/>
      <c r="H22" s="121"/>
      <c r="I22" s="121"/>
      <c r="J22" s="121"/>
      <c r="K22" s="121"/>
      <c r="L22" s="121"/>
      <c r="M22" s="121"/>
    </row>
    <row r="24" spans="1:13" x14ac:dyDescent="0.25">
      <c r="A24" s="122" t="s">
        <v>8</v>
      </c>
      <c r="B24" s="122"/>
      <c r="C24" s="122"/>
      <c r="D24" s="122"/>
      <c r="E24" s="117"/>
      <c r="F24" s="117"/>
      <c r="G24" s="117"/>
      <c r="H24" s="117"/>
      <c r="I24" s="117"/>
      <c r="J24" s="117"/>
      <c r="K24" s="117"/>
      <c r="L24" s="117"/>
      <c r="M24" s="117"/>
    </row>
    <row r="25" spans="1:13" x14ac:dyDescent="0.25">
      <c r="A25" s="122" t="s">
        <v>9</v>
      </c>
      <c r="B25" s="122"/>
      <c r="C25" s="122"/>
      <c r="D25" s="122"/>
      <c r="E25" s="117"/>
      <c r="F25" s="117"/>
      <c r="G25" s="117"/>
      <c r="H25" s="117"/>
      <c r="I25" s="117"/>
      <c r="J25" s="117"/>
      <c r="K25" s="117"/>
      <c r="L25" s="117"/>
      <c r="M25" s="117"/>
    </row>
    <row r="26" spans="1:13" x14ac:dyDescent="0.25">
      <c r="A26" s="122" t="s">
        <v>10</v>
      </c>
      <c r="B26" s="122"/>
      <c r="C26" s="122"/>
      <c r="D26" s="122"/>
      <c r="E26" s="117"/>
      <c r="F26" s="117"/>
      <c r="G26" s="117"/>
      <c r="H26" s="117"/>
      <c r="I26" s="117"/>
      <c r="J26" s="117"/>
      <c r="K26" s="117"/>
      <c r="L26" s="117"/>
      <c r="M26" s="117"/>
    </row>
    <row r="27" spans="1:13" x14ac:dyDescent="0.25">
      <c r="A27" s="122" t="s">
        <v>11</v>
      </c>
      <c r="B27" s="122"/>
      <c r="C27" s="122"/>
      <c r="D27" s="122"/>
      <c r="E27" s="117"/>
      <c r="F27" s="117"/>
      <c r="G27" s="117"/>
      <c r="H27" s="117"/>
      <c r="I27" s="117"/>
      <c r="J27" s="117"/>
      <c r="K27" s="117"/>
      <c r="L27" s="117"/>
      <c r="M27" s="117"/>
    </row>
    <row r="28" spans="1:13" x14ac:dyDescent="0.25">
      <c r="A28" s="122" t="s">
        <v>12</v>
      </c>
      <c r="B28" s="122"/>
      <c r="C28" s="122"/>
      <c r="D28" s="122"/>
      <c r="E28" s="117"/>
      <c r="F28" s="117"/>
      <c r="G28" s="117"/>
      <c r="H28" s="117"/>
      <c r="I28" s="117"/>
      <c r="J28" s="117"/>
      <c r="K28" s="117"/>
      <c r="L28" s="117"/>
      <c r="M28" s="117"/>
    </row>
    <row r="29" spans="1:13" x14ac:dyDescent="0.25">
      <c r="A29" s="118" t="s">
        <v>13</v>
      </c>
      <c r="B29" s="118"/>
      <c r="C29" s="118"/>
      <c r="D29" s="118"/>
      <c r="E29" s="118"/>
      <c r="F29" s="118"/>
      <c r="G29" s="118"/>
      <c r="H29" s="118"/>
      <c r="I29" s="118"/>
      <c r="J29" s="118"/>
      <c r="K29" s="118"/>
      <c r="L29" s="118"/>
      <c r="M29" s="118"/>
    </row>
    <row r="30" spans="1:13" x14ac:dyDescent="0.25">
      <c r="A30" s="120"/>
      <c r="B30" s="120"/>
      <c r="C30" s="120"/>
      <c r="D30" s="120"/>
      <c r="E30" s="120"/>
      <c r="F30" s="120"/>
      <c r="G30" s="120"/>
      <c r="H30" s="120"/>
      <c r="I30" s="120"/>
      <c r="J30" s="120"/>
      <c r="K30" s="120"/>
      <c r="L30" s="120"/>
      <c r="M30" s="120"/>
    </row>
    <row r="31" spans="1:13" x14ac:dyDescent="0.25">
      <c r="A31" s="119" t="s">
        <v>14</v>
      </c>
      <c r="B31" s="119"/>
      <c r="C31" s="119"/>
      <c r="D31" s="119"/>
      <c r="E31" s="119"/>
      <c r="F31" s="119"/>
      <c r="G31" s="119"/>
      <c r="H31" s="119"/>
      <c r="I31" s="119"/>
      <c r="J31" s="119"/>
      <c r="K31" s="119"/>
      <c r="L31" s="119"/>
      <c r="M31" s="119"/>
    </row>
    <row r="33" spans="1:13" ht="33" customHeight="1" x14ac:dyDescent="0.25">
      <c r="A33" s="122" t="s">
        <v>15</v>
      </c>
      <c r="B33" s="122"/>
      <c r="C33" s="122"/>
      <c r="D33" s="122"/>
      <c r="E33" s="123" t="s">
        <v>18</v>
      </c>
      <c r="F33" s="123"/>
      <c r="G33" s="123"/>
      <c r="H33" s="123"/>
      <c r="I33" s="123"/>
      <c r="J33" s="123"/>
      <c r="K33" s="123"/>
      <c r="L33" s="123"/>
      <c r="M33" s="123"/>
    </row>
    <row r="34" spans="1:13" x14ac:dyDescent="0.25">
      <c r="A34" s="129" t="s">
        <v>16</v>
      </c>
      <c r="B34" s="129"/>
      <c r="C34" s="129"/>
      <c r="D34" s="129"/>
      <c r="E34" s="124" t="s">
        <v>339</v>
      </c>
      <c r="F34" s="125"/>
      <c r="G34" s="125"/>
      <c r="H34" s="125"/>
      <c r="I34" s="125"/>
      <c r="J34" s="125"/>
      <c r="K34" s="125"/>
      <c r="L34" s="125"/>
      <c r="M34" s="126"/>
    </row>
    <row r="35" spans="1:13" x14ac:dyDescent="0.25">
      <c r="A35" s="130"/>
      <c r="B35" s="130"/>
      <c r="C35" s="130"/>
      <c r="D35" s="130"/>
      <c r="E35" s="131" t="s">
        <v>17</v>
      </c>
      <c r="F35" s="132"/>
      <c r="G35" s="132"/>
      <c r="H35" s="132"/>
      <c r="I35" s="132"/>
      <c r="J35" s="132"/>
      <c r="K35" s="132"/>
      <c r="L35" s="132"/>
      <c r="M35" s="133"/>
    </row>
    <row r="36" spans="1:13" x14ac:dyDescent="0.25">
      <c r="A36" s="127"/>
      <c r="B36" s="127"/>
      <c r="C36" s="127"/>
      <c r="D36" s="127"/>
      <c r="E36" s="120"/>
      <c r="F36" s="120"/>
      <c r="G36" s="120"/>
      <c r="H36" s="120"/>
      <c r="I36" s="120"/>
      <c r="J36" s="120"/>
      <c r="K36" s="120"/>
      <c r="L36" s="120"/>
      <c r="M36" s="120"/>
    </row>
    <row r="37" spans="1:13" x14ac:dyDescent="0.25">
      <c r="A37" s="119" t="s">
        <v>19</v>
      </c>
      <c r="B37" s="119"/>
      <c r="C37" s="119"/>
      <c r="D37" s="119"/>
      <c r="E37" s="119"/>
      <c r="F37" s="119"/>
      <c r="G37" s="119"/>
      <c r="H37" s="119"/>
      <c r="I37" s="119"/>
      <c r="J37" s="119"/>
      <c r="K37" s="119"/>
      <c r="L37" s="119"/>
      <c r="M37" s="119"/>
    </row>
    <row r="38" spans="1:13" x14ac:dyDescent="0.25">
      <c r="A38" s="120"/>
      <c r="B38" s="120"/>
      <c r="C38" s="120"/>
      <c r="D38" s="120"/>
      <c r="E38" s="120"/>
      <c r="F38" s="120"/>
      <c r="G38" s="120"/>
      <c r="H38" s="120"/>
      <c r="I38" s="120"/>
      <c r="J38" s="120"/>
      <c r="K38" s="120"/>
      <c r="L38" s="120"/>
      <c r="M38" s="120"/>
    </row>
    <row r="39" spans="1:13" x14ac:dyDescent="0.25">
      <c r="A39" s="122" t="s">
        <v>20</v>
      </c>
      <c r="B39" s="122"/>
      <c r="C39" s="122"/>
      <c r="D39" s="122"/>
      <c r="E39" s="128" t="s">
        <v>21</v>
      </c>
      <c r="F39" s="128"/>
      <c r="G39" s="128"/>
      <c r="H39" s="128"/>
      <c r="I39" s="128"/>
      <c r="J39" s="128"/>
      <c r="K39" s="128"/>
      <c r="L39" s="128"/>
      <c r="M39" s="128"/>
    </row>
    <row r="40" spans="1:13" x14ac:dyDescent="0.25">
      <c r="A40" s="122" t="s">
        <v>22</v>
      </c>
      <c r="B40" s="122"/>
      <c r="C40" s="122"/>
      <c r="D40" s="122"/>
      <c r="E40" s="128" t="s">
        <v>23</v>
      </c>
      <c r="F40" s="128"/>
      <c r="G40" s="128"/>
      <c r="H40" s="128"/>
      <c r="I40" s="128"/>
      <c r="J40" s="128"/>
      <c r="K40" s="128"/>
      <c r="L40" s="128"/>
      <c r="M40" s="128"/>
    </row>
    <row r="41" spans="1:13" ht="45" customHeight="1" x14ac:dyDescent="0.25">
      <c r="A41" s="122" t="s">
        <v>24</v>
      </c>
      <c r="B41" s="122"/>
      <c r="C41" s="122"/>
      <c r="D41" s="122"/>
      <c r="E41" s="128" t="s">
        <v>25</v>
      </c>
      <c r="F41" s="128"/>
      <c r="G41" s="128"/>
      <c r="H41" s="128"/>
      <c r="I41" s="128"/>
      <c r="J41" s="128"/>
      <c r="K41" s="128"/>
      <c r="L41" s="128"/>
      <c r="M41" s="128"/>
    </row>
    <row r="42" spans="1:13" ht="30" customHeight="1" x14ac:dyDescent="0.25">
      <c r="A42" s="122" t="s">
        <v>26</v>
      </c>
      <c r="B42" s="122"/>
      <c r="C42" s="122"/>
      <c r="D42" s="122"/>
      <c r="E42" s="128" t="s">
        <v>27</v>
      </c>
      <c r="F42" s="128"/>
      <c r="G42" s="128"/>
      <c r="H42" s="128"/>
      <c r="I42" s="128"/>
      <c r="J42" s="128"/>
      <c r="K42" s="128"/>
      <c r="L42" s="128"/>
      <c r="M42" s="128"/>
    </row>
  </sheetData>
  <mergeCells count="48">
    <mergeCell ref="E42:M42"/>
    <mergeCell ref="A42:D42"/>
    <mergeCell ref="A34:D35"/>
    <mergeCell ref="E35:M35"/>
    <mergeCell ref="A38:M38"/>
    <mergeCell ref="A39:D39"/>
    <mergeCell ref="A40:D40"/>
    <mergeCell ref="A41:D41"/>
    <mergeCell ref="E39:M39"/>
    <mergeCell ref="E40:M40"/>
    <mergeCell ref="E41:M41"/>
    <mergeCell ref="A33:D33"/>
    <mergeCell ref="E33:M33"/>
    <mergeCell ref="E34:M34"/>
    <mergeCell ref="A36:M36"/>
    <mergeCell ref="A37:M37"/>
    <mergeCell ref="E28:M28"/>
    <mergeCell ref="A29:M29"/>
    <mergeCell ref="A31:M31"/>
    <mergeCell ref="A30:M30"/>
    <mergeCell ref="A22:M22"/>
    <mergeCell ref="A24:D24"/>
    <mergeCell ref="A25:D25"/>
    <mergeCell ref="A26:D26"/>
    <mergeCell ref="A27:D27"/>
    <mergeCell ref="A28:D28"/>
    <mergeCell ref="E24:M24"/>
    <mergeCell ref="E25:M25"/>
    <mergeCell ref="E26:M26"/>
    <mergeCell ref="E27:M27"/>
    <mergeCell ref="A21:M21"/>
    <mergeCell ref="A9:M9"/>
    <mergeCell ref="A10:M10"/>
    <mergeCell ref="A11:M11"/>
    <mergeCell ref="A12:M12"/>
    <mergeCell ref="A13:M13"/>
    <mergeCell ref="A14:M14"/>
    <mergeCell ref="A15:M15"/>
    <mergeCell ref="A17:M17"/>
    <mergeCell ref="A16:M16"/>
    <mergeCell ref="A18:M18"/>
    <mergeCell ref="A19:M19"/>
    <mergeCell ref="A8:M8"/>
    <mergeCell ref="A1:M1"/>
    <mergeCell ref="A3:M3"/>
    <mergeCell ref="A5:M5"/>
    <mergeCell ref="A6:M6"/>
    <mergeCell ref="A7:M7"/>
  </mergeCells>
  <hyperlinks>
    <hyperlink ref="A22:M22" r:id="rId1" display="[Could please list the support to the NSI or NSS received from the financial and technical partners? In doing so, you could use and/or update information already available under the latest PRESS report of Paris21 on donors’ funding to statistics: https://paris21.org/press2021 ]" xr:uid="{A8262668-C02B-424A-9038-8946FE08C70B}"/>
    <hyperlink ref="E34" r:id="rId2" xr:uid="{F50E0DFA-AE14-44CE-8C1F-AFD585DE2276}"/>
    <hyperlink ref="E35" r:id="rId3" xr:uid="{F84F3E65-2633-4AD7-BEA6-E29061AB819D}"/>
  </hyperlinks>
  <pageMargins left="0.7" right="0.7" top="0.75" bottom="0.75" header="0.3" footer="0.3"/>
  <pageSetup paperSize="9" scale="73" orientation="portrait" verticalDpi="0"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04735-35CB-4FC0-A2E2-8241F408D4C3}">
  <sheetPr codeName="Sheet2">
    <tabColor theme="4" tint="0.39997558519241921"/>
    <pageSetUpPr fitToPage="1"/>
  </sheetPr>
  <dimension ref="A1:AGL103"/>
  <sheetViews>
    <sheetView showGridLines="0" zoomScale="90" zoomScaleNormal="90" zoomScaleSheetLayoutView="70" workbookViewId="0">
      <selection activeCell="G101" sqref="A1:G101"/>
    </sheetView>
  </sheetViews>
  <sheetFormatPr defaultColWidth="9.28515625" defaultRowHeight="14.25" x14ac:dyDescent="0.2"/>
  <cols>
    <col min="1" max="1" width="6.28515625" style="61" customWidth="1"/>
    <col min="2" max="2" width="24.42578125" style="61" customWidth="1"/>
    <col min="3" max="3" width="59" style="61" customWidth="1"/>
    <col min="4" max="4" width="29.7109375" style="61" customWidth="1"/>
    <col min="5" max="5" width="22" style="63" customWidth="1"/>
    <col min="6" max="6" width="12.7109375" style="61" customWidth="1"/>
    <col min="7" max="7" width="19.7109375" style="64" customWidth="1"/>
    <col min="8" max="8" width="9.5703125" style="61" customWidth="1"/>
    <col min="9" max="9" width="9.28515625" style="61" customWidth="1"/>
    <col min="10" max="10" width="9.28515625" style="61" hidden="1" customWidth="1"/>
    <col min="11" max="14" width="21.5703125" style="62" hidden="1" customWidth="1"/>
    <col min="15" max="16384" width="9.28515625" style="61"/>
  </cols>
  <sheetData>
    <row r="1" spans="1:870" ht="43.5" customHeight="1" x14ac:dyDescent="0.2">
      <c r="A1" s="153" t="s">
        <v>28</v>
      </c>
      <c r="B1" s="153"/>
      <c r="C1" s="153"/>
      <c r="D1" s="153"/>
      <c r="E1" s="153"/>
      <c r="F1" s="153"/>
      <c r="G1" s="153"/>
    </row>
    <row r="2" spans="1:870" ht="26.25" x14ac:dyDescent="0.2">
      <c r="A2" s="154" t="s">
        <v>29</v>
      </c>
      <c r="B2" s="154"/>
      <c r="C2" s="154"/>
      <c r="D2" s="154"/>
      <c r="E2" s="154"/>
      <c r="F2" s="154"/>
      <c r="G2" s="154"/>
    </row>
    <row r="3" spans="1:870" ht="26.25" x14ac:dyDescent="0.2">
      <c r="A3" s="3"/>
      <c r="J3" s="61" t="s">
        <v>533</v>
      </c>
      <c r="K3" s="62" t="s">
        <v>343</v>
      </c>
      <c r="L3" s="62" t="s">
        <v>344</v>
      </c>
      <c r="M3" s="65">
        <v>10.625</v>
      </c>
      <c r="N3" s="62" t="s">
        <v>345</v>
      </c>
    </row>
    <row r="4" spans="1:870" ht="15.75" x14ac:dyDescent="0.2">
      <c r="A4" s="155" t="s">
        <v>30</v>
      </c>
      <c r="B4" s="156"/>
      <c r="C4" s="156"/>
      <c r="D4" s="156"/>
      <c r="E4" s="156"/>
      <c r="F4" s="156"/>
      <c r="G4" s="157"/>
    </row>
    <row r="5" spans="1:870" ht="30" customHeight="1" x14ac:dyDescent="0.2">
      <c r="A5" s="136" t="s">
        <v>31</v>
      </c>
      <c r="B5" s="137"/>
      <c r="C5" s="137"/>
      <c r="D5" s="137"/>
      <c r="E5" s="137"/>
      <c r="F5" s="137"/>
      <c r="G5" s="137"/>
    </row>
    <row r="6" spans="1:870" ht="24" x14ac:dyDescent="0.2">
      <c r="A6" s="73"/>
      <c r="B6" s="72" t="s">
        <v>32</v>
      </c>
      <c r="C6" s="72" t="s">
        <v>33</v>
      </c>
      <c r="D6" s="71" t="s">
        <v>340</v>
      </c>
      <c r="E6" s="71" t="s">
        <v>341</v>
      </c>
      <c r="F6" s="71" t="s">
        <v>342</v>
      </c>
      <c r="G6" s="72" t="s">
        <v>34</v>
      </c>
    </row>
    <row r="7" spans="1:870" ht="216" x14ac:dyDescent="0.2">
      <c r="A7" s="17" t="s">
        <v>35</v>
      </c>
      <c r="B7" s="18" t="s">
        <v>36</v>
      </c>
      <c r="C7" s="74" t="s">
        <v>733</v>
      </c>
      <c r="D7" s="92"/>
      <c r="E7" s="93" t="s">
        <v>40</v>
      </c>
      <c r="F7" s="75"/>
      <c r="G7" s="95" t="s">
        <v>41</v>
      </c>
      <c r="J7" s="61">
        <f>_xlfn.SWITCH(E7,K7,1,L7,2,M7,3,N7,4)</f>
        <v>4</v>
      </c>
      <c r="K7" s="6" t="s">
        <v>37</v>
      </c>
      <c r="L7" s="7" t="s">
        <v>38</v>
      </c>
      <c r="M7" s="8" t="s">
        <v>39</v>
      </c>
      <c r="N7" s="9" t="s">
        <v>40</v>
      </c>
    </row>
    <row r="8" spans="1:870" ht="72" x14ac:dyDescent="0.2">
      <c r="A8" s="17" t="s">
        <v>42</v>
      </c>
      <c r="B8" s="18" t="s">
        <v>43</v>
      </c>
      <c r="C8" s="18" t="s">
        <v>355</v>
      </c>
      <c r="D8" s="94"/>
      <c r="E8" s="93" t="s">
        <v>40</v>
      </c>
      <c r="F8" s="75"/>
      <c r="G8" s="95" t="s">
        <v>46</v>
      </c>
      <c r="J8" s="61">
        <f t="shared" ref="J8:J54" si="0">_xlfn.SWITCH(E8,K8,1,L8,2,M8,3,N8,4)</f>
        <v>4</v>
      </c>
      <c r="K8" s="6" t="s">
        <v>44</v>
      </c>
      <c r="L8" s="7" t="s">
        <v>45</v>
      </c>
      <c r="M8" s="8" t="s">
        <v>39</v>
      </c>
      <c r="N8" s="9" t="s">
        <v>40</v>
      </c>
    </row>
    <row r="9" spans="1:870" ht="96" x14ac:dyDescent="0.2">
      <c r="A9" s="19" t="s">
        <v>47</v>
      </c>
      <c r="B9" s="18" t="s">
        <v>48</v>
      </c>
      <c r="C9" s="18" t="s">
        <v>49</v>
      </c>
      <c r="D9" s="94"/>
      <c r="E9" s="93" t="s">
        <v>40</v>
      </c>
      <c r="F9" s="76"/>
      <c r="G9" s="95" t="s">
        <v>53</v>
      </c>
      <c r="J9" s="61">
        <f t="shared" si="0"/>
        <v>4</v>
      </c>
      <c r="K9" s="6" t="s">
        <v>50</v>
      </c>
      <c r="L9" s="7" t="s">
        <v>51</v>
      </c>
      <c r="M9" s="8" t="s">
        <v>52</v>
      </c>
      <c r="N9" s="9" t="s">
        <v>40</v>
      </c>
    </row>
    <row r="10" spans="1:870" ht="60" x14ac:dyDescent="0.2">
      <c r="A10" s="19" t="s">
        <v>54</v>
      </c>
      <c r="B10" s="18" t="s">
        <v>55</v>
      </c>
      <c r="C10" s="18" t="s">
        <v>56</v>
      </c>
      <c r="D10" s="94"/>
      <c r="E10" s="93" t="s">
        <v>40</v>
      </c>
      <c r="F10" s="76"/>
      <c r="G10" s="95"/>
      <c r="J10" s="61">
        <f t="shared" si="0"/>
        <v>4</v>
      </c>
      <c r="K10" s="6" t="s">
        <v>57</v>
      </c>
      <c r="L10" s="7" t="s">
        <v>58</v>
      </c>
      <c r="M10" s="8" t="s">
        <v>59</v>
      </c>
      <c r="N10" s="9" t="s">
        <v>40</v>
      </c>
    </row>
    <row r="11" spans="1:870" s="84" customFormat="1" ht="30.75" customHeight="1" x14ac:dyDescent="0.2">
      <c r="A11" s="161" t="s">
        <v>60</v>
      </c>
      <c r="B11" s="162"/>
      <c r="C11" s="162"/>
      <c r="D11" s="162"/>
      <c r="E11" s="162"/>
      <c r="F11" s="162"/>
      <c r="G11" s="162"/>
      <c r="H11" s="61"/>
      <c r="I11" s="61"/>
      <c r="J11" s="61"/>
      <c r="K11" s="62"/>
      <c r="L11" s="62"/>
      <c r="M11" s="62"/>
      <c r="N11" s="62"/>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c r="CY11" s="61"/>
      <c r="CZ11" s="61"/>
      <c r="DA11" s="61"/>
      <c r="DB11" s="61"/>
      <c r="DC11" s="61"/>
      <c r="DD11" s="61"/>
      <c r="DE11" s="61"/>
      <c r="DF11" s="61"/>
      <c r="DG11" s="61"/>
      <c r="DH11" s="61"/>
      <c r="DI11" s="61"/>
      <c r="DJ11" s="61"/>
      <c r="DK11" s="61"/>
      <c r="DL11" s="61"/>
      <c r="DM11" s="61"/>
      <c r="DN11" s="61"/>
      <c r="DO11" s="61"/>
      <c r="DP11" s="61"/>
      <c r="DQ11" s="61"/>
      <c r="DR11" s="61"/>
      <c r="DS11" s="61"/>
      <c r="DT11" s="61"/>
      <c r="DU11" s="61"/>
      <c r="DV11" s="61"/>
      <c r="DW11" s="61"/>
      <c r="DX11" s="61"/>
      <c r="DY11" s="61"/>
      <c r="DZ11" s="61"/>
      <c r="EA11" s="61"/>
      <c r="EB11" s="61"/>
      <c r="EC11" s="61"/>
      <c r="ED11" s="61"/>
      <c r="EE11" s="61"/>
      <c r="EF11" s="61"/>
      <c r="EG11" s="61"/>
      <c r="EH11" s="61"/>
      <c r="EI11" s="61"/>
      <c r="EJ11" s="61"/>
      <c r="EK11" s="61"/>
      <c r="EL11" s="61"/>
      <c r="EM11" s="61"/>
      <c r="EN11" s="61"/>
      <c r="EO11" s="61"/>
      <c r="EP11" s="61"/>
      <c r="EQ11" s="61"/>
      <c r="ER11" s="61"/>
      <c r="ES11" s="61"/>
      <c r="ET11" s="61"/>
      <c r="EU11" s="61"/>
      <c r="EV11" s="61"/>
      <c r="EW11" s="61"/>
      <c r="EX11" s="61"/>
      <c r="EY11" s="61"/>
      <c r="EZ11" s="61"/>
      <c r="FA11" s="61"/>
      <c r="FB11" s="61"/>
      <c r="FC11" s="61"/>
      <c r="FD11" s="61"/>
      <c r="FE11" s="61"/>
      <c r="FF11" s="61"/>
      <c r="FG11" s="61"/>
      <c r="FH11" s="61"/>
      <c r="FI11" s="61"/>
      <c r="FJ11" s="61"/>
      <c r="FK11" s="61"/>
      <c r="FL11" s="61"/>
      <c r="FM11" s="61"/>
      <c r="FN11" s="61"/>
      <c r="FO11" s="61"/>
      <c r="FP11" s="61"/>
      <c r="FQ11" s="61"/>
      <c r="FR11" s="61"/>
      <c r="FS11" s="61"/>
      <c r="FT11" s="61"/>
      <c r="FU11" s="61"/>
      <c r="FV11" s="61"/>
      <c r="FW11" s="61"/>
      <c r="FX11" s="61"/>
      <c r="FY11" s="61"/>
      <c r="FZ11" s="61"/>
      <c r="GA11" s="61"/>
      <c r="GB11" s="61"/>
      <c r="GC11" s="61"/>
      <c r="GD11" s="61"/>
      <c r="GE11" s="61"/>
      <c r="GF11" s="61"/>
      <c r="GG11" s="61"/>
      <c r="GH11" s="61"/>
      <c r="GI11" s="61"/>
      <c r="GJ11" s="61"/>
      <c r="GK11" s="61"/>
      <c r="GL11" s="61"/>
      <c r="GM11" s="61"/>
      <c r="GN11" s="61"/>
      <c r="GO11" s="61"/>
      <c r="GP11" s="61"/>
      <c r="GQ11" s="61"/>
      <c r="GR11" s="61"/>
      <c r="GS11" s="61"/>
      <c r="GT11" s="61"/>
      <c r="GU11" s="61"/>
      <c r="GV11" s="61"/>
      <c r="GW11" s="61"/>
      <c r="GX11" s="61"/>
      <c r="GY11" s="61"/>
      <c r="GZ11" s="61"/>
      <c r="HA11" s="61"/>
      <c r="HB11" s="61"/>
      <c r="HC11" s="61"/>
      <c r="HD11" s="61"/>
      <c r="HE11" s="61"/>
      <c r="HF11" s="61"/>
      <c r="HG11" s="61"/>
      <c r="HH11" s="61"/>
      <c r="HI11" s="61"/>
      <c r="HJ11" s="61"/>
      <c r="HK11" s="61"/>
      <c r="HL11" s="61"/>
      <c r="HM11" s="61"/>
      <c r="HN11" s="61"/>
      <c r="HO11" s="61"/>
      <c r="HP11" s="61"/>
      <c r="HQ11" s="61"/>
      <c r="HR11" s="61"/>
      <c r="HS11" s="61"/>
      <c r="HT11" s="61"/>
      <c r="HU11" s="61"/>
      <c r="HV11" s="61"/>
      <c r="HW11" s="61"/>
      <c r="HX11" s="61"/>
      <c r="HY11" s="61"/>
      <c r="HZ11" s="61"/>
      <c r="IA11" s="61"/>
      <c r="IB11" s="61"/>
      <c r="IC11" s="61"/>
      <c r="ID11" s="61"/>
      <c r="IE11" s="61"/>
      <c r="IF11" s="61"/>
      <c r="IG11" s="61"/>
      <c r="IH11" s="61"/>
      <c r="II11" s="61"/>
      <c r="IJ11" s="61"/>
      <c r="IK11" s="61"/>
      <c r="IL11" s="61"/>
      <c r="IM11" s="61"/>
      <c r="IN11" s="61"/>
      <c r="IO11" s="61"/>
      <c r="IP11" s="61"/>
      <c r="IQ11" s="61"/>
      <c r="IR11" s="61"/>
      <c r="IS11" s="61"/>
      <c r="IT11" s="61"/>
      <c r="IU11" s="61"/>
      <c r="IV11" s="61"/>
      <c r="IW11" s="61"/>
      <c r="IX11" s="61"/>
      <c r="IY11" s="61"/>
      <c r="IZ11" s="61"/>
      <c r="JA11" s="61"/>
      <c r="JB11" s="61"/>
      <c r="JC11" s="61"/>
      <c r="JD11" s="61"/>
      <c r="JE11" s="61"/>
      <c r="JF11" s="61"/>
      <c r="JG11" s="61"/>
      <c r="JH11" s="61"/>
      <c r="JI11" s="61"/>
      <c r="JJ11" s="61"/>
      <c r="JK11" s="61"/>
      <c r="JL11" s="61"/>
      <c r="JM11" s="61"/>
      <c r="JN11" s="61"/>
      <c r="JO11" s="61"/>
      <c r="JP11" s="61"/>
      <c r="JQ11" s="61"/>
      <c r="JR11" s="61"/>
      <c r="JS11" s="61"/>
      <c r="JT11" s="61"/>
      <c r="JU11" s="61"/>
      <c r="JV11" s="61"/>
      <c r="JW11" s="61"/>
      <c r="JX11" s="61"/>
      <c r="JY11" s="61"/>
      <c r="JZ11" s="61"/>
      <c r="KA11" s="61"/>
      <c r="KB11" s="61"/>
      <c r="KC11" s="61"/>
      <c r="KD11" s="61"/>
      <c r="KE11" s="61"/>
      <c r="KF11" s="61"/>
      <c r="KG11" s="61"/>
      <c r="KH11" s="61"/>
      <c r="KI11" s="61"/>
      <c r="KJ11" s="61"/>
      <c r="KK11" s="61"/>
      <c r="KL11" s="61"/>
      <c r="KM11" s="61"/>
      <c r="KN11" s="61"/>
      <c r="KO11" s="61"/>
      <c r="KP11" s="61"/>
      <c r="KQ11" s="61"/>
      <c r="KR11" s="61"/>
      <c r="KS11" s="61"/>
      <c r="KT11" s="61"/>
      <c r="KU11" s="61"/>
      <c r="KV11" s="61"/>
      <c r="KW11" s="61"/>
      <c r="KX11" s="61"/>
      <c r="KY11" s="61"/>
      <c r="KZ11" s="61"/>
      <c r="LA11" s="61"/>
      <c r="LB11" s="61"/>
      <c r="LC11" s="61"/>
      <c r="LD11" s="61"/>
      <c r="LE11" s="61"/>
      <c r="LF11" s="61"/>
      <c r="LG11" s="61"/>
      <c r="LH11" s="61"/>
      <c r="LI11" s="61"/>
      <c r="LJ11" s="61"/>
      <c r="LK11" s="61"/>
      <c r="LL11" s="61"/>
      <c r="LM11" s="61"/>
      <c r="LN11" s="61"/>
      <c r="LO11" s="61"/>
      <c r="LP11" s="61"/>
      <c r="LQ11" s="61"/>
      <c r="LR11" s="61"/>
      <c r="LS11" s="61"/>
      <c r="LT11" s="61"/>
      <c r="LU11" s="61"/>
      <c r="LV11" s="61"/>
      <c r="LW11" s="61"/>
      <c r="LX11" s="61"/>
      <c r="LY11" s="61"/>
      <c r="LZ11" s="61"/>
      <c r="MA11" s="61"/>
      <c r="MB11" s="61"/>
      <c r="MC11" s="61"/>
      <c r="MD11" s="61"/>
      <c r="ME11" s="61"/>
      <c r="MF11" s="61"/>
      <c r="MG11" s="61"/>
      <c r="MH11" s="61"/>
      <c r="MI11" s="61"/>
      <c r="MJ11" s="61"/>
      <c r="MK11" s="61"/>
      <c r="ML11" s="61"/>
      <c r="MM11" s="61"/>
      <c r="MN11" s="61"/>
      <c r="MO11" s="61"/>
      <c r="MP11" s="61"/>
      <c r="MQ11" s="61"/>
      <c r="MR11" s="61"/>
      <c r="MS11" s="61"/>
      <c r="MT11" s="61"/>
      <c r="MU11" s="61"/>
      <c r="MV11" s="61"/>
      <c r="MW11" s="61"/>
      <c r="MX11" s="61"/>
      <c r="MY11" s="61"/>
      <c r="MZ11" s="61"/>
      <c r="NA11" s="61"/>
      <c r="NB11" s="61"/>
      <c r="NC11" s="61"/>
      <c r="ND11" s="61"/>
      <c r="NE11" s="61"/>
      <c r="NF11" s="61"/>
      <c r="NG11" s="61"/>
      <c r="NH11" s="61"/>
      <c r="NI11" s="61"/>
      <c r="NJ11" s="61"/>
      <c r="NK11" s="61"/>
      <c r="NL11" s="61"/>
      <c r="NM11" s="61"/>
      <c r="NN11" s="61"/>
      <c r="NO11" s="61"/>
      <c r="NP11" s="61"/>
      <c r="NQ11" s="61"/>
      <c r="NR11" s="61"/>
      <c r="NS11" s="61"/>
      <c r="NT11" s="61"/>
      <c r="NU11" s="61"/>
      <c r="NV11" s="61"/>
      <c r="NW11" s="61"/>
      <c r="NX11" s="61"/>
      <c r="NY11" s="61"/>
      <c r="NZ11" s="61"/>
      <c r="OA11" s="61"/>
      <c r="OB11" s="61"/>
      <c r="OC11" s="61"/>
      <c r="OD11" s="61"/>
      <c r="OE11" s="61"/>
      <c r="OF11" s="61"/>
      <c r="OG11" s="61"/>
      <c r="OH11" s="61"/>
      <c r="OI11" s="61"/>
      <c r="OJ11" s="61"/>
      <c r="OK11" s="61"/>
      <c r="OL11" s="61"/>
      <c r="OM11" s="61"/>
      <c r="ON11" s="61"/>
      <c r="OO11" s="61"/>
      <c r="OP11" s="61"/>
      <c r="OQ11" s="61"/>
      <c r="OR11" s="61"/>
      <c r="OS11" s="61"/>
      <c r="OT11" s="61"/>
      <c r="OU11" s="61"/>
      <c r="OV11" s="61"/>
      <c r="OW11" s="61"/>
      <c r="OX11" s="61"/>
      <c r="OY11" s="61"/>
      <c r="OZ11" s="61"/>
      <c r="PA11" s="61"/>
      <c r="PB11" s="61"/>
      <c r="PC11" s="61"/>
      <c r="PD11" s="61"/>
      <c r="PE11" s="61"/>
      <c r="PF11" s="61"/>
      <c r="PG11" s="61"/>
      <c r="PH11" s="61"/>
      <c r="PI11" s="61"/>
      <c r="PJ11" s="61"/>
      <c r="PK11" s="61"/>
      <c r="PL11" s="61"/>
      <c r="PM11" s="61"/>
      <c r="PN11" s="61"/>
      <c r="PO11" s="61"/>
      <c r="PP11" s="61"/>
      <c r="PQ11" s="61"/>
      <c r="PR11" s="61"/>
      <c r="PS11" s="61"/>
      <c r="PT11" s="61"/>
      <c r="PU11" s="61"/>
      <c r="PV11" s="61"/>
      <c r="PW11" s="61"/>
      <c r="PX11" s="61"/>
      <c r="PY11" s="61"/>
      <c r="PZ11" s="61"/>
      <c r="QA11" s="61"/>
      <c r="QB11" s="61"/>
      <c r="QC11" s="61"/>
      <c r="QD11" s="61"/>
      <c r="QE11" s="61"/>
      <c r="QF11" s="61"/>
      <c r="QG11" s="61"/>
      <c r="QH11" s="61"/>
      <c r="QI11" s="61"/>
      <c r="QJ11" s="61"/>
      <c r="QK11" s="61"/>
      <c r="QL11" s="61"/>
      <c r="QM11" s="61"/>
      <c r="QN11" s="61"/>
      <c r="QO11" s="61"/>
      <c r="QP11" s="61"/>
      <c r="QQ11" s="61"/>
      <c r="QR11" s="61"/>
      <c r="QS11" s="61"/>
      <c r="QT11" s="61"/>
      <c r="QU11" s="61"/>
      <c r="QV11" s="61"/>
      <c r="QW11" s="61"/>
      <c r="QX11" s="61"/>
      <c r="QY11" s="61"/>
      <c r="QZ11" s="61"/>
      <c r="RA11" s="61"/>
      <c r="RB11" s="61"/>
      <c r="RC11" s="61"/>
      <c r="RD11" s="61"/>
      <c r="RE11" s="61"/>
      <c r="RF11" s="61"/>
      <c r="RG11" s="61"/>
      <c r="RH11" s="61"/>
      <c r="RI11" s="61"/>
      <c r="RJ11" s="61"/>
      <c r="RK11" s="61"/>
      <c r="RL11" s="61"/>
      <c r="RM11" s="61"/>
      <c r="RN11" s="61"/>
      <c r="RO11" s="61"/>
      <c r="RP11" s="61"/>
      <c r="RQ11" s="61"/>
      <c r="RR11" s="61"/>
      <c r="RS11" s="61"/>
      <c r="RT11" s="61"/>
      <c r="RU11" s="61"/>
      <c r="RV11" s="61"/>
      <c r="RW11" s="61"/>
      <c r="RX11" s="61"/>
      <c r="RY11" s="61"/>
      <c r="RZ11" s="61"/>
      <c r="SA11" s="61"/>
      <c r="SB11" s="61"/>
      <c r="SC11" s="61"/>
      <c r="SD11" s="61"/>
      <c r="SE11" s="61"/>
      <c r="SF11" s="61"/>
      <c r="SG11" s="61"/>
      <c r="SH11" s="61"/>
      <c r="SI11" s="61"/>
      <c r="SJ11" s="61"/>
      <c r="SK11" s="61"/>
      <c r="SL11" s="61"/>
      <c r="SM11" s="61"/>
      <c r="SN11" s="61"/>
      <c r="SO11" s="61"/>
      <c r="SP11" s="61"/>
      <c r="SQ11" s="61"/>
      <c r="SR11" s="61"/>
      <c r="SS11" s="61"/>
      <c r="ST11" s="61"/>
      <c r="SU11" s="61"/>
      <c r="SV11" s="61"/>
      <c r="SW11" s="61"/>
      <c r="SX11" s="61"/>
      <c r="SY11" s="61"/>
      <c r="SZ11" s="61"/>
      <c r="TA11" s="61"/>
      <c r="TB11" s="61"/>
      <c r="TC11" s="61"/>
      <c r="TD11" s="61"/>
      <c r="TE11" s="61"/>
      <c r="TF11" s="61"/>
      <c r="TG11" s="61"/>
      <c r="TH11" s="61"/>
      <c r="TI11" s="61"/>
      <c r="TJ11" s="61"/>
      <c r="TK11" s="61"/>
      <c r="TL11" s="61"/>
      <c r="TM11" s="61"/>
      <c r="TN11" s="61"/>
      <c r="TO11" s="61"/>
      <c r="TP11" s="61"/>
      <c r="TQ11" s="61"/>
      <c r="TR11" s="61"/>
      <c r="TS11" s="61"/>
      <c r="TT11" s="61"/>
      <c r="TU11" s="61"/>
      <c r="TV11" s="61"/>
      <c r="TW11" s="61"/>
      <c r="TX11" s="61"/>
      <c r="TY11" s="61"/>
      <c r="TZ11" s="61"/>
      <c r="UA11" s="61"/>
      <c r="UB11" s="61"/>
      <c r="UC11" s="61"/>
      <c r="UD11" s="61"/>
      <c r="UE11" s="61"/>
      <c r="UF11" s="61"/>
      <c r="UG11" s="61"/>
      <c r="UH11" s="61"/>
      <c r="UI11" s="61"/>
      <c r="UJ11" s="61"/>
      <c r="UK11" s="61"/>
      <c r="UL11" s="61"/>
      <c r="UM11" s="61"/>
      <c r="UN11" s="61"/>
      <c r="UO11" s="61"/>
      <c r="UP11" s="61"/>
      <c r="UQ11" s="61"/>
      <c r="UR11" s="61"/>
      <c r="US11" s="61"/>
      <c r="UT11" s="61"/>
      <c r="UU11" s="61"/>
      <c r="UV11" s="61"/>
      <c r="UW11" s="61"/>
      <c r="UX11" s="61"/>
      <c r="UY11" s="61"/>
      <c r="UZ11" s="61"/>
      <c r="VA11" s="61"/>
      <c r="VB11" s="61"/>
      <c r="VC11" s="61"/>
      <c r="VD11" s="61"/>
      <c r="VE11" s="61"/>
      <c r="VF11" s="61"/>
      <c r="VG11" s="61"/>
      <c r="VH11" s="61"/>
      <c r="VI11" s="61"/>
      <c r="VJ11" s="61"/>
      <c r="VK11" s="61"/>
      <c r="VL11" s="61"/>
      <c r="VM11" s="61"/>
      <c r="VN11" s="61"/>
      <c r="VO11" s="61"/>
      <c r="VP11" s="61"/>
      <c r="VQ11" s="61"/>
      <c r="VR11" s="61"/>
      <c r="VS11" s="61"/>
      <c r="VT11" s="61"/>
      <c r="VU11" s="61"/>
      <c r="VV11" s="61"/>
      <c r="VW11" s="61"/>
      <c r="VX11" s="61"/>
      <c r="VY11" s="61"/>
      <c r="VZ11" s="61"/>
      <c r="WA11" s="61"/>
      <c r="WB11" s="61"/>
      <c r="WC11" s="61"/>
      <c r="WD11" s="61"/>
      <c r="WE11" s="61"/>
      <c r="WF11" s="61"/>
      <c r="WG11" s="61"/>
      <c r="WH11" s="61"/>
      <c r="WI11" s="61"/>
      <c r="WJ11" s="61"/>
      <c r="WK11" s="61"/>
      <c r="WL11" s="61"/>
      <c r="WM11" s="61"/>
      <c r="WN11" s="61"/>
      <c r="WO11" s="61"/>
      <c r="WP11" s="61"/>
      <c r="WQ11" s="61"/>
      <c r="WR11" s="61"/>
      <c r="WS11" s="61"/>
      <c r="WT11" s="61"/>
      <c r="WU11" s="61"/>
      <c r="WV11" s="61"/>
      <c r="WW11" s="61"/>
      <c r="WX11" s="61"/>
      <c r="WY11" s="61"/>
      <c r="WZ11" s="61"/>
      <c r="XA11" s="61"/>
      <c r="XB11" s="61"/>
      <c r="XC11" s="61"/>
      <c r="XD11" s="61"/>
      <c r="XE11" s="61"/>
      <c r="XF11" s="61"/>
      <c r="XG11" s="61"/>
      <c r="XH11" s="61"/>
      <c r="XI11" s="61"/>
      <c r="XJ11" s="61"/>
      <c r="XK11" s="61"/>
      <c r="XL11" s="61"/>
      <c r="XM11" s="61"/>
      <c r="XN11" s="61"/>
      <c r="XO11" s="61"/>
      <c r="XP11" s="61"/>
      <c r="XQ11" s="61"/>
      <c r="XR11" s="61"/>
      <c r="XS11" s="61"/>
      <c r="XT11" s="61"/>
      <c r="XU11" s="61"/>
      <c r="XV11" s="61"/>
      <c r="XW11" s="61"/>
      <c r="XX11" s="61"/>
      <c r="XY11" s="61"/>
      <c r="XZ11" s="61"/>
      <c r="YA11" s="61"/>
      <c r="YB11" s="61"/>
      <c r="YC11" s="61"/>
      <c r="YD11" s="61"/>
      <c r="YE11" s="61"/>
      <c r="YF11" s="61"/>
      <c r="YG11" s="61"/>
      <c r="YH11" s="61"/>
      <c r="YI11" s="61"/>
      <c r="YJ11" s="61"/>
      <c r="YK11" s="61"/>
      <c r="YL11" s="61"/>
      <c r="YM11" s="61"/>
      <c r="YN11" s="61"/>
      <c r="YO11" s="61"/>
      <c r="YP11" s="61"/>
      <c r="YQ11" s="61"/>
      <c r="YR11" s="61"/>
      <c r="YS11" s="61"/>
      <c r="YT11" s="61"/>
      <c r="YU11" s="61"/>
      <c r="YV11" s="61"/>
      <c r="YW11" s="61"/>
      <c r="YX11" s="61"/>
      <c r="YY11" s="61"/>
      <c r="YZ11" s="61"/>
      <c r="ZA11" s="61"/>
      <c r="ZB11" s="61"/>
      <c r="ZC11" s="61"/>
      <c r="ZD11" s="61"/>
      <c r="ZE11" s="61"/>
      <c r="ZF11" s="61"/>
      <c r="ZG11" s="61"/>
      <c r="ZH11" s="61"/>
      <c r="ZI11" s="61"/>
      <c r="ZJ11" s="61"/>
      <c r="ZK11" s="61"/>
      <c r="ZL11" s="61"/>
      <c r="ZM11" s="61"/>
      <c r="ZN11" s="61"/>
      <c r="ZO11" s="61"/>
      <c r="ZP11" s="61"/>
      <c r="ZQ11" s="61"/>
      <c r="ZR11" s="61"/>
      <c r="ZS11" s="61"/>
      <c r="ZT11" s="61"/>
      <c r="ZU11" s="61"/>
      <c r="ZV11" s="61"/>
      <c r="ZW11" s="61"/>
      <c r="ZX11" s="61"/>
      <c r="ZY11" s="61"/>
      <c r="ZZ11" s="61"/>
      <c r="AAA11" s="61"/>
      <c r="AAB11" s="61"/>
      <c r="AAC11" s="61"/>
      <c r="AAD11" s="61"/>
      <c r="AAE11" s="61"/>
      <c r="AAF11" s="61"/>
      <c r="AAG11" s="61"/>
      <c r="AAH11" s="61"/>
      <c r="AAI11" s="61"/>
      <c r="AAJ11" s="61"/>
      <c r="AAK11" s="61"/>
      <c r="AAL11" s="61"/>
      <c r="AAM11" s="61"/>
      <c r="AAN11" s="61"/>
      <c r="AAO11" s="61"/>
      <c r="AAP11" s="61"/>
      <c r="AAQ11" s="61"/>
      <c r="AAR11" s="61"/>
      <c r="AAS11" s="61"/>
      <c r="AAT11" s="61"/>
      <c r="AAU11" s="61"/>
      <c r="AAV11" s="61"/>
      <c r="AAW11" s="61"/>
      <c r="AAX11" s="61"/>
      <c r="AAY11" s="61"/>
      <c r="AAZ11" s="61"/>
      <c r="ABA11" s="61"/>
      <c r="ABB11" s="61"/>
      <c r="ABC11" s="61"/>
      <c r="ABD11" s="61"/>
      <c r="ABE11" s="61"/>
      <c r="ABF11" s="61"/>
      <c r="ABG11" s="61"/>
      <c r="ABH11" s="61"/>
      <c r="ABI11" s="61"/>
      <c r="ABJ11" s="61"/>
      <c r="ABK11" s="61"/>
      <c r="ABL11" s="61"/>
      <c r="ABM11" s="61"/>
      <c r="ABN11" s="61"/>
      <c r="ABO11" s="61"/>
      <c r="ABP11" s="61"/>
      <c r="ABQ11" s="61"/>
      <c r="ABR11" s="61"/>
      <c r="ABS11" s="61"/>
      <c r="ABT11" s="61"/>
      <c r="ABU11" s="61"/>
      <c r="ABV11" s="61"/>
      <c r="ABW11" s="61"/>
      <c r="ABX11" s="61"/>
      <c r="ABY11" s="61"/>
      <c r="ABZ11" s="61"/>
      <c r="ACA11" s="61"/>
      <c r="ACB11" s="61"/>
      <c r="ACC11" s="61"/>
      <c r="ACD11" s="61"/>
      <c r="ACE11" s="61"/>
      <c r="ACF11" s="61"/>
      <c r="ACG11" s="61"/>
      <c r="ACH11" s="61"/>
      <c r="ACI11" s="61"/>
      <c r="ACJ11" s="61"/>
      <c r="ACK11" s="61"/>
      <c r="ACL11" s="61"/>
      <c r="ACM11" s="61"/>
      <c r="ACN11" s="61"/>
      <c r="ACO11" s="61"/>
      <c r="ACP11" s="61"/>
      <c r="ACQ11" s="61"/>
      <c r="ACR11" s="61"/>
      <c r="ACS11" s="61"/>
      <c r="ACT11" s="61"/>
      <c r="ACU11" s="61"/>
      <c r="ACV11" s="61"/>
      <c r="ACW11" s="61"/>
      <c r="ACX11" s="61"/>
      <c r="ACY11" s="61"/>
      <c r="ACZ11" s="61"/>
      <c r="ADA11" s="61"/>
      <c r="ADB11" s="61"/>
      <c r="ADC11" s="61"/>
      <c r="ADD11" s="61"/>
      <c r="ADE11" s="61"/>
      <c r="ADF11" s="61"/>
      <c r="ADG11" s="61"/>
      <c r="ADH11" s="61"/>
      <c r="ADI11" s="61"/>
      <c r="ADJ11" s="61"/>
      <c r="ADK11" s="61"/>
      <c r="ADL11" s="61"/>
      <c r="ADM11" s="61"/>
      <c r="ADN11" s="61"/>
      <c r="ADO11" s="61"/>
      <c r="ADP11" s="61"/>
      <c r="ADQ11" s="61"/>
      <c r="ADR11" s="61"/>
      <c r="ADS11" s="61"/>
      <c r="ADT11" s="61"/>
      <c r="ADU11" s="61"/>
      <c r="ADV11" s="61"/>
      <c r="ADW11" s="61"/>
      <c r="ADX11" s="61"/>
      <c r="ADY11" s="61"/>
      <c r="ADZ11" s="61"/>
      <c r="AEA11" s="61"/>
      <c r="AEB11" s="61"/>
      <c r="AEC11" s="61"/>
      <c r="AED11" s="61"/>
      <c r="AEE11" s="61"/>
      <c r="AEF11" s="61"/>
      <c r="AEG11" s="61"/>
      <c r="AEH11" s="61"/>
      <c r="AEI11" s="61"/>
      <c r="AEJ11" s="61"/>
      <c r="AEK11" s="61"/>
      <c r="AEL11" s="61"/>
      <c r="AEM11" s="61"/>
      <c r="AEN11" s="61"/>
      <c r="AEO11" s="61"/>
      <c r="AEP11" s="61"/>
      <c r="AEQ11" s="61"/>
      <c r="AER11" s="61"/>
      <c r="AES11" s="61"/>
      <c r="AET11" s="61"/>
      <c r="AEU11" s="61"/>
      <c r="AEV11" s="61"/>
      <c r="AEW11" s="61"/>
      <c r="AEX11" s="61"/>
      <c r="AEY11" s="61"/>
      <c r="AEZ11" s="61"/>
      <c r="AFA11" s="61"/>
      <c r="AFB11" s="61"/>
      <c r="AFC11" s="61"/>
      <c r="AFD11" s="61"/>
      <c r="AFE11" s="61"/>
      <c r="AFF11" s="61"/>
      <c r="AFG11" s="61"/>
      <c r="AFH11" s="61"/>
      <c r="AFI11" s="61"/>
      <c r="AFJ11" s="61"/>
      <c r="AFK11" s="61"/>
      <c r="AFL11" s="61"/>
      <c r="AFM11" s="61"/>
      <c r="AFN11" s="61"/>
      <c r="AFO11" s="61"/>
      <c r="AFP11" s="61"/>
      <c r="AFQ11" s="61"/>
      <c r="AFR11" s="61"/>
      <c r="AFS11" s="61"/>
      <c r="AFT11" s="61"/>
      <c r="AFU11" s="61"/>
      <c r="AFV11" s="61"/>
      <c r="AFW11" s="61"/>
      <c r="AFX11" s="61"/>
      <c r="AFY11" s="61"/>
      <c r="AFZ11" s="61"/>
      <c r="AGA11" s="61"/>
      <c r="AGB11" s="61"/>
      <c r="AGC11" s="61"/>
      <c r="AGD11" s="61"/>
      <c r="AGE11" s="61"/>
      <c r="AGF11" s="61"/>
      <c r="AGG11" s="61"/>
      <c r="AGH11" s="61"/>
      <c r="AGI11" s="61"/>
      <c r="AGJ11" s="61"/>
      <c r="AGK11" s="61"/>
      <c r="AGL11" s="61"/>
    </row>
    <row r="12" spans="1:870" ht="24" x14ac:dyDescent="0.2">
      <c r="A12" s="78"/>
      <c r="B12" s="79" t="s">
        <v>32</v>
      </c>
      <c r="C12" s="79" t="s">
        <v>33</v>
      </c>
      <c r="D12" s="80" t="s">
        <v>340</v>
      </c>
      <c r="E12" s="80" t="s">
        <v>341</v>
      </c>
      <c r="F12" s="80" t="s">
        <v>342</v>
      </c>
      <c r="G12" s="79" t="s">
        <v>34</v>
      </c>
    </row>
    <row r="13" spans="1:870" ht="96" x14ac:dyDescent="0.2">
      <c r="A13" s="27" t="s">
        <v>61</v>
      </c>
      <c r="B13" s="18" t="s">
        <v>62</v>
      </c>
      <c r="C13" s="74" t="s">
        <v>734</v>
      </c>
      <c r="D13" s="92"/>
      <c r="E13" s="93" t="s">
        <v>40</v>
      </c>
      <c r="F13" s="57"/>
      <c r="G13" s="95" t="s">
        <v>354</v>
      </c>
      <c r="J13" s="61">
        <f t="shared" si="0"/>
        <v>4</v>
      </c>
      <c r="K13" s="6" t="s">
        <v>44</v>
      </c>
      <c r="L13" s="7" t="s">
        <v>63</v>
      </c>
      <c r="M13" s="8" t="s">
        <v>39</v>
      </c>
      <c r="N13" s="9" t="s">
        <v>40</v>
      </c>
    </row>
    <row r="14" spans="1:870" ht="84" x14ac:dyDescent="0.2">
      <c r="A14" s="27" t="s">
        <v>64</v>
      </c>
      <c r="B14" s="18" t="s">
        <v>65</v>
      </c>
      <c r="C14" s="18" t="s">
        <v>729</v>
      </c>
      <c r="D14" s="94"/>
      <c r="E14" s="93" t="s">
        <v>40</v>
      </c>
      <c r="F14" s="37"/>
      <c r="G14" s="95"/>
      <c r="J14" s="61">
        <f t="shared" si="0"/>
        <v>4</v>
      </c>
      <c r="K14" s="6" t="s">
        <v>44</v>
      </c>
      <c r="L14" s="7" t="s">
        <v>66</v>
      </c>
      <c r="M14" s="8" t="s">
        <v>39</v>
      </c>
      <c r="N14" s="9" t="s">
        <v>40</v>
      </c>
    </row>
    <row r="15" spans="1:870" ht="60" x14ac:dyDescent="0.2">
      <c r="A15" s="27" t="s">
        <v>67</v>
      </c>
      <c r="B15" s="18" t="s">
        <v>68</v>
      </c>
      <c r="C15" s="18" t="s">
        <v>69</v>
      </c>
      <c r="D15" s="94"/>
      <c r="E15" s="93" t="s">
        <v>40</v>
      </c>
      <c r="F15" s="37"/>
      <c r="G15" s="95"/>
      <c r="J15" s="61">
        <f t="shared" si="0"/>
        <v>4</v>
      </c>
      <c r="K15" s="6" t="s">
        <v>44</v>
      </c>
      <c r="L15" s="7" t="s">
        <v>70</v>
      </c>
      <c r="M15" s="8" t="s">
        <v>39</v>
      </c>
      <c r="N15" s="9" t="s">
        <v>40</v>
      </c>
    </row>
    <row r="16" spans="1:870" ht="48" x14ac:dyDescent="0.2">
      <c r="A16" s="27" t="s">
        <v>71</v>
      </c>
      <c r="B16" s="18" t="s">
        <v>72</v>
      </c>
      <c r="C16" s="18" t="s">
        <v>73</v>
      </c>
      <c r="D16" s="94"/>
      <c r="E16" s="93" t="s">
        <v>40</v>
      </c>
      <c r="F16" s="37"/>
      <c r="G16" s="95"/>
      <c r="J16" s="61">
        <f t="shared" si="0"/>
        <v>4</v>
      </c>
      <c r="K16" s="6" t="s">
        <v>74</v>
      </c>
      <c r="L16" s="7" t="s">
        <v>75</v>
      </c>
      <c r="M16" s="8" t="s">
        <v>76</v>
      </c>
      <c r="N16" s="9" t="s">
        <v>40</v>
      </c>
    </row>
    <row r="17" spans="1:144" ht="72" x14ac:dyDescent="0.2">
      <c r="A17" s="77" t="s">
        <v>77</v>
      </c>
      <c r="B17" s="18" t="s">
        <v>78</v>
      </c>
      <c r="C17" s="18" t="s">
        <v>79</v>
      </c>
      <c r="D17" s="94"/>
      <c r="E17" s="93" t="s">
        <v>40</v>
      </c>
      <c r="F17" s="37"/>
      <c r="G17" s="95"/>
      <c r="J17" s="61">
        <f t="shared" si="0"/>
        <v>4</v>
      </c>
      <c r="K17" s="6" t="s">
        <v>80</v>
      </c>
      <c r="L17" s="7" t="s">
        <v>81</v>
      </c>
      <c r="M17" s="8" t="s">
        <v>82</v>
      </c>
      <c r="N17" s="9" t="s">
        <v>40</v>
      </c>
    </row>
    <row r="18" spans="1:144" x14ac:dyDescent="0.2">
      <c r="A18" s="134"/>
      <c r="B18" s="135"/>
      <c r="C18" s="135"/>
      <c r="D18" s="135"/>
      <c r="E18" s="135"/>
      <c r="F18" s="135"/>
      <c r="G18" s="135"/>
    </row>
    <row r="19" spans="1:144" ht="15.75" x14ac:dyDescent="0.2">
      <c r="A19" s="139" t="s">
        <v>83</v>
      </c>
      <c r="B19" s="140"/>
      <c r="C19" s="140"/>
      <c r="D19" s="140"/>
      <c r="E19" s="140"/>
      <c r="F19" s="140"/>
      <c r="G19" s="141"/>
    </row>
    <row r="20" spans="1:144" s="84" customFormat="1" ht="30.75" customHeight="1" x14ac:dyDescent="0.2">
      <c r="A20" s="142" t="s">
        <v>84</v>
      </c>
      <c r="B20" s="143"/>
      <c r="C20" s="143"/>
      <c r="D20" s="143"/>
      <c r="E20" s="143"/>
      <c r="F20" s="143"/>
      <c r="G20" s="143"/>
      <c r="H20" s="61"/>
      <c r="I20" s="61"/>
      <c r="J20" s="61"/>
      <c r="K20" s="62"/>
      <c r="L20" s="62"/>
      <c r="M20" s="62"/>
      <c r="N20" s="62"/>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c r="DR20" s="61"/>
      <c r="DS20" s="61"/>
      <c r="DT20" s="61"/>
      <c r="DU20" s="61"/>
      <c r="DV20" s="61"/>
      <c r="DW20" s="61"/>
      <c r="DX20" s="61"/>
      <c r="DY20" s="61"/>
      <c r="DZ20" s="61"/>
      <c r="EA20" s="61"/>
      <c r="EB20" s="61"/>
      <c r="EC20" s="61"/>
      <c r="ED20" s="61"/>
      <c r="EE20" s="61"/>
      <c r="EF20" s="61"/>
      <c r="EG20" s="61"/>
      <c r="EH20" s="61"/>
      <c r="EI20" s="61"/>
      <c r="EJ20" s="61"/>
      <c r="EK20" s="61"/>
      <c r="EL20" s="61"/>
      <c r="EM20" s="61"/>
      <c r="EN20" s="61"/>
    </row>
    <row r="21" spans="1:144" ht="24" x14ac:dyDescent="0.2">
      <c r="A21" s="78"/>
      <c r="B21" s="79" t="s">
        <v>32</v>
      </c>
      <c r="C21" s="79" t="s">
        <v>33</v>
      </c>
      <c r="D21" s="80" t="s">
        <v>340</v>
      </c>
      <c r="E21" s="80" t="s">
        <v>341</v>
      </c>
      <c r="F21" s="80" t="s">
        <v>342</v>
      </c>
      <c r="G21" s="79" t="s">
        <v>34</v>
      </c>
    </row>
    <row r="22" spans="1:144" ht="72" x14ac:dyDescent="0.2">
      <c r="A22" s="27" t="s">
        <v>85</v>
      </c>
      <c r="B22" s="18" t="s">
        <v>86</v>
      </c>
      <c r="C22" s="74" t="s">
        <v>735</v>
      </c>
      <c r="D22" s="92"/>
      <c r="E22" s="93" t="s">
        <v>40</v>
      </c>
      <c r="F22" s="57"/>
      <c r="G22" s="95" t="s">
        <v>89</v>
      </c>
      <c r="J22" s="61">
        <f t="shared" si="0"/>
        <v>4</v>
      </c>
      <c r="K22" s="6" t="s">
        <v>87</v>
      </c>
      <c r="L22" s="7" t="s">
        <v>88</v>
      </c>
      <c r="M22" s="8" t="s">
        <v>39</v>
      </c>
      <c r="N22" s="9" t="s">
        <v>40</v>
      </c>
    </row>
    <row r="23" spans="1:144" ht="84" x14ac:dyDescent="0.2">
      <c r="A23" s="27" t="s">
        <v>90</v>
      </c>
      <c r="B23" s="18" t="s">
        <v>91</v>
      </c>
      <c r="C23" s="18" t="s">
        <v>92</v>
      </c>
      <c r="D23" s="94"/>
      <c r="E23" s="93" t="s">
        <v>40</v>
      </c>
      <c r="F23" s="37"/>
      <c r="G23" s="95"/>
      <c r="J23" s="61">
        <f t="shared" si="0"/>
        <v>4</v>
      </c>
      <c r="K23" s="6" t="s">
        <v>93</v>
      </c>
      <c r="L23" s="7" t="s">
        <v>94</v>
      </c>
      <c r="M23" s="8" t="s">
        <v>95</v>
      </c>
      <c r="N23" s="9" t="s">
        <v>40</v>
      </c>
    </row>
    <row r="24" spans="1:144" ht="48" x14ac:dyDescent="0.2">
      <c r="A24" s="27" t="s">
        <v>96</v>
      </c>
      <c r="B24" s="18" t="s">
        <v>97</v>
      </c>
      <c r="C24" s="18" t="s">
        <v>98</v>
      </c>
      <c r="D24" s="94"/>
      <c r="E24" s="93" t="s">
        <v>40</v>
      </c>
      <c r="F24" s="37"/>
      <c r="G24" s="95"/>
      <c r="J24" s="61">
        <f t="shared" si="0"/>
        <v>4</v>
      </c>
      <c r="K24" s="6" t="s">
        <v>99</v>
      </c>
      <c r="L24" s="7" t="s">
        <v>100</v>
      </c>
      <c r="M24" s="8" t="s">
        <v>39</v>
      </c>
      <c r="N24" s="9" t="s">
        <v>40</v>
      </c>
    </row>
    <row r="25" spans="1:144" ht="48" x14ac:dyDescent="0.2">
      <c r="A25" s="27" t="s">
        <v>101</v>
      </c>
      <c r="B25" s="18" t="s">
        <v>102</v>
      </c>
      <c r="C25" s="18" t="s">
        <v>103</v>
      </c>
      <c r="D25" s="94"/>
      <c r="E25" s="93" t="s">
        <v>40</v>
      </c>
      <c r="F25" s="37"/>
      <c r="G25" s="95"/>
      <c r="J25" s="61">
        <f t="shared" si="0"/>
        <v>4</v>
      </c>
      <c r="K25" s="6" t="s">
        <v>44</v>
      </c>
      <c r="L25" s="7" t="s">
        <v>104</v>
      </c>
      <c r="M25" s="8" t="s">
        <v>39</v>
      </c>
      <c r="N25" s="9" t="s">
        <v>40</v>
      </c>
    </row>
    <row r="26" spans="1:144" ht="48" x14ac:dyDescent="0.2">
      <c r="A26" s="27" t="s">
        <v>105</v>
      </c>
      <c r="B26" s="18" t="s">
        <v>106</v>
      </c>
      <c r="C26" s="18" t="s">
        <v>107</v>
      </c>
      <c r="D26" s="94"/>
      <c r="E26" s="93" t="s">
        <v>40</v>
      </c>
      <c r="F26" s="37"/>
      <c r="G26" s="95"/>
      <c r="J26" s="61">
        <f t="shared" si="0"/>
        <v>4</v>
      </c>
      <c r="K26" s="6" t="s">
        <v>108</v>
      </c>
      <c r="L26" s="7" t="s">
        <v>109</v>
      </c>
      <c r="M26" s="8" t="s">
        <v>110</v>
      </c>
      <c r="N26" s="9" t="s">
        <v>40</v>
      </c>
    </row>
    <row r="27" spans="1:144" ht="48" x14ac:dyDescent="0.2">
      <c r="A27" s="27" t="s">
        <v>111</v>
      </c>
      <c r="B27" s="18" t="s">
        <v>112</v>
      </c>
      <c r="C27" s="18" t="s">
        <v>113</v>
      </c>
      <c r="D27" s="92"/>
      <c r="E27" s="93" t="s">
        <v>40</v>
      </c>
      <c r="F27" s="57"/>
      <c r="G27" s="95" t="s">
        <v>353</v>
      </c>
      <c r="J27" s="61">
        <f t="shared" si="0"/>
        <v>4</v>
      </c>
      <c r="K27" s="6" t="s">
        <v>108</v>
      </c>
      <c r="L27" s="7" t="s">
        <v>109</v>
      </c>
      <c r="M27" s="8" t="s">
        <v>110</v>
      </c>
      <c r="N27" s="9" t="s">
        <v>40</v>
      </c>
    </row>
    <row r="28" spans="1:144" s="84" customFormat="1" ht="30.75" customHeight="1" x14ac:dyDescent="0.2">
      <c r="A28" s="144" t="s">
        <v>114</v>
      </c>
      <c r="B28" s="145"/>
      <c r="C28" s="145"/>
      <c r="D28" s="145"/>
      <c r="E28" s="145"/>
      <c r="F28" s="145"/>
      <c r="G28" s="145"/>
      <c r="H28" s="61"/>
      <c r="I28" s="61"/>
      <c r="J28" s="61"/>
      <c r="K28" s="62"/>
      <c r="L28" s="62"/>
      <c r="M28" s="62"/>
      <c r="N28" s="62"/>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row>
    <row r="29" spans="1:144" ht="24" x14ac:dyDescent="0.2">
      <c r="A29" s="78"/>
      <c r="B29" s="79" t="s">
        <v>32</v>
      </c>
      <c r="C29" s="79" t="s">
        <v>33</v>
      </c>
      <c r="D29" s="80" t="s">
        <v>340</v>
      </c>
      <c r="E29" s="80" t="s">
        <v>341</v>
      </c>
      <c r="F29" s="80" t="s">
        <v>342</v>
      </c>
      <c r="G29" s="79" t="s">
        <v>34</v>
      </c>
    </row>
    <row r="30" spans="1:144" ht="48" x14ac:dyDescent="0.2">
      <c r="A30" s="27" t="s">
        <v>115</v>
      </c>
      <c r="B30" s="18" t="s">
        <v>116</v>
      </c>
      <c r="C30" s="18" t="s">
        <v>117</v>
      </c>
      <c r="D30" s="94"/>
      <c r="E30" s="93" t="s">
        <v>40</v>
      </c>
      <c r="F30" s="37"/>
      <c r="G30" s="95" t="s">
        <v>120</v>
      </c>
      <c r="J30" s="61">
        <f t="shared" si="0"/>
        <v>4</v>
      </c>
      <c r="K30" s="6" t="s">
        <v>118</v>
      </c>
      <c r="L30" s="7" t="s">
        <v>119</v>
      </c>
      <c r="M30" s="8" t="s">
        <v>39</v>
      </c>
      <c r="N30" s="9" t="s">
        <v>40</v>
      </c>
    </row>
    <row r="31" spans="1:144" ht="36" x14ac:dyDescent="0.2">
      <c r="A31" s="27" t="s">
        <v>121</v>
      </c>
      <c r="B31" s="18" t="s">
        <v>122</v>
      </c>
      <c r="C31" s="18" t="s">
        <v>123</v>
      </c>
      <c r="D31" s="94"/>
      <c r="E31" s="93" t="s">
        <v>40</v>
      </c>
      <c r="F31" s="37"/>
      <c r="G31" s="95"/>
      <c r="J31" s="61">
        <f t="shared" si="0"/>
        <v>4</v>
      </c>
      <c r="K31" s="6" t="s">
        <v>124</v>
      </c>
      <c r="L31" s="7" t="s">
        <v>125</v>
      </c>
      <c r="M31" s="8" t="s">
        <v>126</v>
      </c>
      <c r="N31" s="9" t="s">
        <v>40</v>
      </c>
    </row>
    <row r="32" spans="1:144" ht="48" x14ac:dyDescent="0.2">
      <c r="A32" s="27" t="s">
        <v>127</v>
      </c>
      <c r="B32" s="18" t="s">
        <v>128</v>
      </c>
      <c r="C32" s="18" t="s">
        <v>129</v>
      </c>
      <c r="D32" s="94"/>
      <c r="E32" s="93" t="s">
        <v>40</v>
      </c>
      <c r="F32" s="37"/>
      <c r="G32" s="95"/>
      <c r="J32" s="61">
        <f t="shared" si="0"/>
        <v>4</v>
      </c>
      <c r="K32" s="6" t="s">
        <v>44</v>
      </c>
      <c r="L32" s="7" t="s">
        <v>130</v>
      </c>
      <c r="M32" s="8" t="s">
        <v>39</v>
      </c>
      <c r="N32" s="9" t="s">
        <v>40</v>
      </c>
    </row>
    <row r="33" spans="1:14" ht="108" x14ac:dyDescent="0.2">
      <c r="A33" s="27" t="s">
        <v>131</v>
      </c>
      <c r="B33" s="18" t="s">
        <v>132</v>
      </c>
      <c r="C33" s="18" t="s">
        <v>730</v>
      </c>
      <c r="D33" s="94"/>
      <c r="E33" s="93" t="s">
        <v>40</v>
      </c>
      <c r="F33" s="37"/>
      <c r="G33" s="95"/>
      <c r="J33" s="61">
        <f t="shared" si="0"/>
        <v>4</v>
      </c>
      <c r="K33" s="6" t="s">
        <v>44</v>
      </c>
      <c r="L33" s="7" t="s">
        <v>133</v>
      </c>
      <c r="M33" s="8" t="s">
        <v>39</v>
      </c>
      <c r="N33" s="9" t="s">
        <v>40</v>
      </c>
    </row>
    <row r="34" spans="1:14" ht="120" x14ac:dyDescent="0.2">
      <c r="A34" s="27" t="s">
        <v>134</v>
      </c>
      <c r="B34" s="18" t="s">
        <v>135</v>
      </c>
      <c r="C34" s="18" t="s">
        <v>136</v>
      </c>
      <c r="D34" s="94"/>
      <c r="E34" s="93" t="s">
        <v>40</v>
      </c>
      <c r="F34" s="37"/>
      <c r="G34" s="95" t="s">
        <v>140</v>
      </c>
      <c r="J34" s="61">
        <f t="shared" si="0"/>
        <v>4</v>
      </c>
      <c r="K34" s="6" t="s">
        <v>137</v>
      </c>
      <c r="L34" s="7" t="s">
        <v>138</v>
      </c>
      <c r="M34" s="8" t="s">
        <v>139</v>
      </c>
      <c r="N34" s="9" t="s">
        <v>40</v>
      </c>
    </row>
    <row r="35" spans="1:14" ht="96" x14ac:dyDescent="0.2">
      <c r="A35" s="27" t="s">
        <v>141</v>
      </c>
      <c r="B35" s="18" t="s">
        <v>142</v>
      </c>
      <c r="C35" s="18" t="s">
        <v>762</v>
      </c>
      <c r="D35" s="94"/>
      <c r="E35" s="93" t="s">
        <v>40</v>
      </c>
      <c r="F35" s="37"/>
      <c r="G35" s="95"/>
      <c r="J35" s="61">
        <f t="shared" si="0"/>
        <v>4</v>
      </c>
      <c r="K35" s="6" t="s">
        <v>763</v>
      </c>
      <c r="L35" s="7" t="s">
        <v>764</v>
      </c>
      <c r="M35" s="8" t="s">
        <v>39</v>
      </c>
      <c r="N35" s="9" t="s">
        <v>40</v>
      </c>
    </row>
    <row r="36" spans="1:14" ht="72" x14ac:dyDescent="0.2">
      <c r="A36" s="27" t="s">
        <v>146</v>
      </c>
      <c r="B36" s="18" t="s">
        <v>147</v>
      </c>
      <c r="C36" s="18" t="s">
        <v>148</v>
      </c>
      <c r="D36" s="94"/>
      <c r="E36" s="93" t="s">
        <v>40</v>
      </c>
      <c r="F36" s="37"/>
      <c r="G36" s="95"/>
      <c r="J36" s="61">
        <f t="shared" si="0"/>
        <v>4</v>
      </c>
      <c r="K36" s="6" t="s">
        <v>143</v>
      </c>
      <c r="L36" s="7" t="s">
        <v>144</v>
      </c>
      <c r="M36" s="8" t="s">
        <v>145</v>
      </c>
      <c r="N36" s="9" t="s">
        <v>40</v>
      </c>
    </row>
    <row r="37" spans="1:14" ht="84" x14ac:dyDescent="0.2">
      <c r="A37" s="19" t="s">
        <v>149</v>
      </c>
      <c r="B37" s="20" t="s">
        <v>150</v>
      </c>
      <c r="C37" s="20" t="s">
        <v>151</v>
      </c>
      <c r="D37" s="96"/>
      <c r="E37" s="97" t="s">
        <v>155</v>
      </c>
      <c r="F37" s="39"/>
      <c r="G37" s="98"/>
      <c r="J37" s="61">
        <f t="shared" si="0"/>
        <v>4</v>
      </c>
      <c r="K37" s="6" t="s">
        <v>152</v>
      </c>
      <c r="L37" s="7" t="s">
        <v>153</v>
      </c>
      <c r="M37" s="8" t="s">
        <v>154</v>
      </c>
      <c r="N37" s="10" t="s">
        <v>155</v>
      </c>
    </row>
    <row r="38" spans="1:14" x14ac:dyDescent="0.2">
      <c r="A38" s="146"/>
      <c r="B38" s="146"/>
      <c r="C38" s="146"/>
      <c r="D38" s="146"/>
      <c r="E38" s="146"/>
      <c r="F38" s="146"/>
      <c r="G38" s="146"/>
    </row>
    <row r="39" spans="1:14" ht="15.75" x14ac:dyDescent="0.2">
      <c r="A39" s="147" t="s">
        <v>156</v>
      </c>
      <c r="B39" s="148"/>
      <c r="C39" s="148"/>
      <c r="D39" s="148"/>
      <c r="E39" s="148"/>
      <c r="F39" s="148"/>
      <c r="G39" s="149"/>
    </row>
    <row r="40" spans="1:14" ht="30" customHeight="1" x14ac:dyDescent="0.2">
      <c r="A40" s="136" t="s">
        <v>157</v>
      </c>
      <c r="B40" s="137"/>
      <c r="C40" s="137"/>
      <c r="D40" s="137"/>
      <c r="E40" s="137"/>
      <c r="F40" s="137"/>
      <c r="G40" s="137"/>
    </row>
    <row r="41" spans="1:14" ht="24" x14ac:dyDescent="0.2">
      <c r="A41" s="73"/>
      <c r="B41" s="72" t="s">
        <v>32</v>
      </c>
      <c r="C41" s="72" t="s">
        <v>33</v>
      </c>
      <c r="D41" s="71" t="s">
        <v>340</v>
      </c>
      <c r="E41" s="71" t="s">
        <v>341</v>
      </c>
      <c r="F41" s="71" t="s">
        <v>342</v>
      </c>
      <c r="G41" s="72" t="s">
        <v>34</v>
      </c>
    </row>
    <row r="42" spans="1:14" ht="60" x14ac:dyDescent="0.2">
      <c r="A42" s="27" t="s">
        <v>158</v>
      </c>
      <c r="B42" s="18" t="s">
        <v>159</v>
      </c>
      <c r="C42" s="18" t="s">
        <v>765</v>
      </c>
      <c r="D42" s="94"/>
      <c r="E42" s="93" t="s">
        <v>40</v>
      </c>
      <c r="F42" s="37"/>
      <c r="G42" s="95" t="s">
        <v>161</v>
      </c>
      <c r="J42" s="61">
        <f t="shared" si="0"/>
        <v>4</v>
      </c>
      <c r="K42" s="6" t="s">
        <v>792</v>
      </c>
      <c r="L42" s="7" t="s">
        <v>160</v>
      </c>
      <c r="M42" s="8" t="s">
        <v>793</v>
      </c>
      <c r="N42" s="9" t="s">
        <v>40</v>
      </c>
    </row>
    <row r="43" spans="1:14" ht="108" x14ac:dyDescent="0.2">
      <c r="A43" s="27" t="s">
        <v>162</v>
      </c>
      <c r="B43" s="18" t="s">
        <v>163</v>
      </c>
      <c r="C43" s="18" t="s">
        <v>766</v>
      </c>
      <c r="D43" s="94"/>
      <c r="E43" s="93" t="s">
        <v>40</v>
      </c>
      <c r="F43" s="37"/>
      <c r="G43" s="95"/>
      <c r="J43" s="61">
        <f t="shared" si="0"/>
        <v>4</v>
      </c>
      <c r="K43" s="6" t="s">
        <v>44</v>
      </c>
      <c r="L43" s="7" t="s">
        <v>767</v>
      </c>
      <c r="M43" s="8" t="s">
        <v>39</v>
      </c>
      <c r="N43" s="9" t="s">
        <v>40</v>
      </c>
    </row>
    <row r="44" spans="1:14" ht="108" x14ac:dyDescent="0.2">
      <c r="A44" s="27" t="s">
        <v>164</v>
      </c>
      <c r="B44" s="18" t="s">
        <v>165</v>
      </c>
      <c r="C44" s="18" t="s">
        <v>768</v>
      </c>
      <c r="D44" s="94"/>
      <c r="E44" s="93" t="s">
        <v>40</v>
      </c>
      <c r="F44" s="37"/>
      <c r="G44" s="95"/>
      <c r="J44" s="61">
        <f t="shared" si="0"/>
        <v>4</v>
      </c>
      <c r="K44" s="6" t="s">
        <v>166</v>
      </c>
      <c r="L44" s="7" t="s">
        <v>769</v>
      </c>
      <c r="M44" s="8" t="s">
        <v>39</v>
      </c>
      <c r="N44" s="9" t="s">
        <v>40</v>
      </c>
    </row>
    <row r="45" spans="1:14" ht="48" x14ac:dyDescent="0.2">
      <c r="A45" s="77" t="s">
        <v>167</v>
      </c>
      <c r="B45" s="18" t="s">
        <v>168</v>
      </c>
      <c r="C45" s="18" t="s">
        <v>169</v>
      </c>
      <c r="D45" s="94"/>
      <c r="E45" s="93" t="s">
        <v>40</v>
      </c>
      <c r="F45" s="37"/>
      <c r="G45" s="95"/>
      <c r="J45" s="61">
        <f t="shared" si="0"/>
        <v>4</v>
      </c>
      <c r="K45" s="6" t="s">
        <v>170</v>
      </c>
      <c r="L45" s="7" t="s">
        <v>171</v>
      </c>
      <c r="M45" s="8" t="s">
        <v>39</v>
      </c>
      <c r="N45" s="9" t="s">
        <v>40</v>
      </c>
    </row>
    <row r="46" spans="1:14" ht="30" customHeight="1" x14ac:dyDescent="0.2">
      <c r="A46" s="136" t="s">
        <v>172</v>
      </c>
      <c r="B46" s="137"/>
      <c r="C46" s="137"/>
      <c r="D46" s="137"/>
      <c r="E46" s="137"/>
      <c r="F46" s="137"/>
      <c r="G46" s="137"/>
    </row>
    <row r="47" spans="1:14" ht="24" x14ac:dyDescent="0.2">
      <c r="A47" s="73"/>
      <c r="B47" s="72" t="s">
        <v>32</v>
      </c>
      <c r="C47" s="72" t="s">
        <v>33</v>
      </c>
      <c r="D47" s="71" t="s">
        <v>340</v>
      </c>
      <c r="E47" s="71" t="s">
        <v>341</v>
      </c>
      <c r="F47" s="71" t="s">
        <v>342</v>
      </c>
      <c r="G47" s="72" t="s">
        <v>34</v>
      </c>
    </row>
    <row r="48" spans="1:14" ht="48" x14ac:dyDescent="0.2">
      <c r="A48" s="27" t="s">
        <v>173</v>
      </c>
      <c r="B48" s="18" t="s">
        <v>174</v>
      </c>
      <c r="C48" s="18" t="s">
        <v>175</v>
      </c>
      <c r="D48" s="94"/>
      <c r="E48" s="93" t="s">
        <v>40</v>
      </c>
      <c r="F48" s="37"/>
      <c r="G48" s="95" t="s">
        <v>179</v>
      </c>
      <c r="J48" s="61">
        <f t="shared" si="0"/>
        <v>4</v>
      </c>
      <c r="K48" s="6" t="s">
        <v>176</v>
      </c>
      <c r="L48" s="7" t="s">
        <v>177</v>
      </c>
      <c r="M48" s="8" t="s">
        <v>178</v>
      </c>
      <c r="N48" s="9" t="s">
        <v>40</v>
      </c>
    </row>
    <row r="49" spans="1:14" ht="108" x14ac:dyDescent="0.2">
      <c r="A49" s="27" t="s">
        <v>180</v>
      </c>
      <c r="B49" s="18" t="s">
        <v>181</v>
      </c>
      <c r="C49" s="18" t="s">
        <v>352</v>
      </c>
      <c r="D49" s="92"/>
      <c r="E49" s="92" t="s">
        <v>40</v>
      </c>
      <c r="F49" s="57"/>
      <c r="G49" s="95"/>
      <c r="J49" s="61">
        <f t="shared" si="0"/>
        <v>4</v>
      </c>
      <c r="K49" s="6" t="s">
        <v>176</v>
      </c>
      <c r="L49" s="7" t="s">
        <v>177</v>
      </c>
      <c r="M49" s="8" t="s">
        <v>178</v>
      </c>
      <c r="N49" s="9" t="s">
        <v>40</v>
      </c>
    </row>
    <row r="50" spans="1:14" ht="84" x14ac:dyDescent="0.2">
      <c r="A50" s="27" t="s">
        <v>182</v>
      </c>
      <c r="B50" s="18" t="s">
        <v>183</v>
      </c>
      <c r="C50" s="18" t="s">
        <v>731</v>
      </c>
      <c r="D50" s="94"/>
      <c r="E50" s="93" t="s">
        <v>40</v>
      </c>
      <c r="F50" s="37"/>
      <c r="G50" s="95"/>
      <c r="J50" s="61">
        <f t="shared" si="0"/>
        <v>4</v>
      </c>
      <c r="K50" s="6" t="s">
        <v>44</v>
      </c>
      <c r="L50" s="7" t="s">
        <v>184</v>
      </c>
      <c r="M50" s="8" t="s">
        <v>39</v>
      </c>
      <c r="N50" s="9" t="s">
        <v>40</v>
      </c>
    </row>
    <row r="51" spans="1:14" ht="30.75" customHeight="1" x14ac:dyDescent="0.2">
      <c r="A51" s="136" t="s">
        <v>185</v>
      </c>
      <c r="B51" s="137"/>
      <c r="C51" s="137"/>
      <c r="D51" s="137"/>
      <c r="E51" s="137"/>
      <c r="F51" s="137"/>
      <c r="G51" s="137"/>
    </row>
    <row r="52" spans="1:14" ht="24" x14ac:dyDescent="0.2">
      <c r="A52" s="73"/>
      <c r="B52" s="72" t="s">
        <v>32</v>
      </c>
      <c r="C52" s="72" t="s">
        <v>33</v>
      </c>
      <c r="D52" s="71" t="s">
        <v>340</v>
      </c>
      <c r="E52" s="71" t="s">
        <v>341</v>
      </c>
      <c r="F52" s="71" t="s">
        <v>342</v>
      </c>
      <c r="G52" s="72" t="s">
        <v>34</v>
      </c>
    </row>
    <row r="53" spans="1:14" ht="96" x14ac:dyDescent="0.2">
      <c r="A53" s="27" t="s">
        <v>186</v>
      </c>
      <c r="B53" s="18" t="s">
        <v>187</v>
      </c>
      <c r="C53" s="18" t="s">
        <v>188</v>
      </c>
      <c r="D53" s="94"/>
      <c r="E53" s="93" t="s">
        <v>40</v>
      </c>
      <c r="F53" s="37"/>
      <c r="G53" s="95" t="s">
        <v>191</v>
      </c>
      <c r="J53" s="61">
        <f t="shared" si="0"/>
        <v>4</v>
      </c>
      <c r="K53" s="11">
        <v>1</v>
      </c>
      <c r="L53" s="7" t="s">
        <v>189</v>
      </c>
      <c r="M53" s="8" t="s">
        <v>190</v>
      </c>
      <c r="N53" s="9" t="s">
        <v>40</v>
      </c>
    </row>
    <row r="54" spans="1:14" ht="132" x14ac:dyDescent="0.2">
      <c r="A54" s="27" t="s">
        <v>192</v>
      </c>
      <c r="B54" s="18" t="s">
        <v>193</v>
      </c>
      <c r="C54" s="18" t="s">
        <v>351</v>
      </c>
      <c r="D54" s="92"/>
      <c r="E54" s="93" t="s">
        <v>40</v>
      </c>
      <c r="F54" s="57"/>
      <c r="G54" s="95"/>
      <c r="J54" s="61">
        <f t="shared" si="0"/>
        <v>4</v>
      </c>
      <c r="K54" s="6" t="s">
        <v>752</v>
      </c>
      <c r="L54" s="7" t="s">
        <v>754</v>
      </c>
      <c r="M54" s="8" t="s">
        <v>755</v>
      </c>
      <c r="N54" s="9" t="s">
        <v>40</v>
      </c>
    </row>
    <row r="55" spans="1:14" ht="60" x14ac:dyDescent="0.2">
      <c r="A55" s="27" t="s">
        <v>194</v>
      </c>
      <c r="B55" s="18" t="s">
        <v>195</v>
      </c>
      <c r="C55" s="18" t="s">
        <v>196</v>
      </c>
      <c r="D55" s="94"/>
      <c r="E55" s="93" t="s">
        <v>40</v>
      </c>
      <c r="F55" s="37"/>
      <c r="G55" s="95"/>
      <c r="J55" s="61">
        <f t="shared" ref="J55:J101" si="1">_xlfn.SWITCH(E55,K55,1,L55,2,M55,3,N55,4)</f>
        <v>4</v>
      </c>
      <c r="K55" s="6" t="s">
        <v>197</v>
      </c>
      <c r="L55" s="7" t="s">
        <v>198</v>
      </c>
      <c r="M55" s="8" t="s">
        <v>199</v>
      </c>
      <c r="N55" s="9" t="s">
        <v>40</v>
      </c>
    </row>
    <row r="56" spans="1:14" ht="60" x14ac:dyDescent="0.2">
      <c r="A56" s="77" t="s">
        <v>200</v>
      </c>
      <c r="B56" s="20" t="s">
        <v>201</v>
      </c>
      <c r="C56" s="20" t="s">
        <v>202</v>
      </c>
      <c r="D56" s="96"/>
      <c r="E56" s="97" t="s">
        <v>40</v>
      </c>
      <c r="F56" s="39"/>
      <c r="G56" s="98"/>
      <c r="J56" s="61">
        <f t="shared" si="1"/>
        <v>4</v>
      </c>
      <c r="K56" s="6" t="s">
        <v>753</v>
      </c>
      <c r="L56" s="7" t="s">
        <v>203</v>
      </c>
      <c r="M56" s="8" t="s">
        <v>39</v>
      </c>
      <c r="N56" s="9" t="s">
        <v>40</v>
      </c>
    </row>
    <row r="57" spans="1:14" x14ac:dyDescent="0.2">
      <c r="A57" s="158"/>
      <c r="B57" s="158"/>
      <c r="C57" s="158"/>
      <c r="D57" s="158"/>
      <c r="E57" s="158"/>
      <c r="F57" s="158"/>
      <c r="G57" s="158"/>
    </row>
    <row r="58" spans="1:14" x14ac:dyDescent="0.2">
      <c r="A58" s="135"/>
      <c r="B58" s="135"/>
      <c r="C58" s="135"/>
      <c r="D58" s="135"/>
      <c r="E58" s="135"/>
      <c r="F58" s="135"/>
      <c r="G58" s="135"/>
    </row>
    <row r="59" spans="1:14" ht="15.75" x14ac:dyDescent="0.2">
      <c r="A59" s="138" t="s">
        <v>204</v>
      </c>
      <c r="B59" s="138"/>
      <c r="C59" s="138"/>
      <c r="D59" s="138"/>
      <c r="E59" s="138"/>
      <c r="F59" s="138"/>
      <c r="G59" s="138"/>
    </row>
    <row r="60" spans="1:14" ht="30" customHeight="1" x14ac:dyDescent="0.2">
      <c r="A60" s="136" t="s">
        <v>205</v>
      </c>
      <c r="B60" s="137"/>
      <c r="C60" s="137"/>
      <c r="D60" s="137"/>
      <c r="E60" s="137"/>
      <c r="F60" s="137"/>
      <c r="G60" s="137"/>
    </row>
    <row r="61" spans="1:14" ht="24" x14ac:dyDescent="0.2">
      <c r="A61" s="73"/>
      <c r="B61" s="72" t="s">
        <v>32</v>
      </c>
      <c r="C61" s="72" t="s">
        <v>33</v>
      </c>
      <c r="D61" s="71" t="s">
        <v>340</v>
      </c>
      <c r="E61" s="71" t="s">
        <v>341</v>
      </c>
      <c r="F61" s="71" t="s">
        <v>342</v>
      </c>
      <c r="G61" s="72" t="s">
        <v>34</v>
      </c>
    </row>
    <row r="62" spans="1:14" ht="72" x14ac:dyDescent="0.2">
      <c r="A62" s="27" t="s">
        <v>206</v>
      </c>
      <c r="B62" s="18" t="s">
        <v>207</v>
      </c>
      <c r="C62" s="18" t="s">
        <v>208</v>
      </c>
      <c r="D62" s="92"/>
      <c r="E62" s="93" t="s">
        <v>40</v>
      </c>
      <c r="F62" s="57"/>
      <c r="G62" s="95" t="s">
        <v>350</v>
      </c>
      <c r="J62" s="61">
        <f t="shared" si="1"/>
        <v>4</v>
      </c>
      <c r="K62" s="6" t="s">
        <v>44</v>
      </c>
      <c r="L62" s="7" t="s">
        <v>209</v>
      </c>
      <c r="M62" s="8" t="s">
        <v>39</v>
      </c>
      <c r="N62" s="9" t="s">
        <v>40</v>
      </c>
    </row>
    <row r="63" spans="1:14" ht="72" x14ac:dyDescent="0.2">
      <c r="A63" s="27" t="s">
        <v>211</v>
      </c>
      <c r="B63" s="18" t="s">
        <v>212</v>
      </c>
      <c r="C63" s="18" t="s">
        <v>770</v>
      </c>
      <c r="D63" s="94"/>
      <c r="E63" s="93" t="s">
        <v>40</v>
      </c>
      <c r="F63" s="37"/>
      <c r="G63" s="101"/>
      <c r="J63" s="61">
        <f t="shared" si="1"/>
        <v>4</v>
      </c>
      <c r="K63" s="6" t="s">
        <v>771</v>
      </c>
      <c r="L63" s="7" t="s">
        <v>772</v>
      </c>
      <c r="M63" s="8" t="s">
        <v>39</v>
      </c>
      <c r="N63" s="9" t="s">
        <v>40</v>
      </c>
    </row>
    <row r="64" spans="1:14" ht="84" x14ac:dyDescent="0.2">
      <c r="A64" s="27" t="s">
        <v>213</v>
      </c>
      <c r="B64" s="18" t="s">
        <v>214</v>
      </c>
      <c r="C64" s="18" t="s">
        <v>215</v>
      </c>
      <c r="D64" s="94"/>
      <c r="E64" s="93" t="s">
        <v>40</v>
      </c>
      <c r="F64" s="37"/>
      <c r="G64" s="95"/>
      <c r="J64" s="61">
        <f t="shared" si="1"/>
        <v>4</v>
      </c>
      <c r="K64" s="6" t="s">
        <v>216</v>
      </c>
      <c r="L64" s="7" t="s">
        <v>217</v>
      </c>
      <c r="M64" s="8" t="s">
        <v>39</v>
      </c>
      <c r="N64" s="9" t="s">
        <v>40</v>
      </c>
    </row>
    <row r="65" spans="1:14" ht="108" x14ac:dyDescent="0.2">
      <c r="A65" s="27" t="s">
        <v>218</v>
      </c>
      <c r="B65" s="18" t="s">
        <v>219</v>
      </c>
      <c r="C65" s="18" t="s">
        <v>794</v>
      </c>
      <c r="D65" s="94"/>
      <c r="E65" s="93" t="s">
        <v>40</v>
      </c>
      <c r="F65" s="37"/>
      <c r="G65" s="95"/>
      <c r="J65" s="61">
        <f t="shared" si="1"/>
        <v>4</v>
      </c>
      <c r="K65" s="6" t="s">
        <v>220</v>
      </c>
      <c r="L65" s="7" t="s">
        <v>221</v>
      </c>
      <c r="M65" s="8" t="s">
        <v>39</v>
      </c>
      <c r="N65" s="9" t="s">
        <v>40</v>
      </c>
    </row>
    <row r="66" spans="1:14" ht="60" x14ac:dyDescent="0.2">
      <c r="A66" s="27" t="s">
        <v>222</v>
      </c>
      <c r="B66" s="20" t="s">
        <v>223</v>
      </c>
      <c r="C66" s="20" t="s">
        <v>224</v>
      </c>
      <c r="D66" s="96"/>
      <c r="E66" s="97" t="s">
        <v>40</v>
      </c>
      <c r="F66" s="39"/>
      <c r="G66" s="95"/>
      <c r="J66" s="61">
        <f t="shared" si="1"/>
        <v>4</v>
      </c>
      <c r="K66" s="6" t="s">
        <v>225</v>
      </c>
      <c r="L66" s="7" t="s">
        <v>756</v>
      </c>
      <c r="M66" s="8" t="s">
        <v>39</v>
      </c>
      <c r="N66" s="9" t="s">
        <v>40</v>
      </c>
    </row>
    <row r="67" spans="1:14" ht="72" x14ac:dyDescent="0.2">
      <c r="A67" s="27" t="s">
        <v>226</v>
      </c>
      <c r="B67" s="18" t="s">
        <v>227</v>
      </c>
      <c r="C67" s="81" t="s">
        <v>228</v>
      </c>
      <c r="D67" s="99"/>
      <c r="E67" s="100" t="s">
        <v>230</v>
      </c>
      <c r="F67" s="82"/>
      <c r="G67" s="95"/>
      <c r="J67" s="61">
        <f t="shared" si="1"/>
        <v>4</v>
      </c>
      <c r="K67" s="6" t="s">
        <v>220</v>
      </c>
      <c r="L67" s="7" t="s">
        <v>229</v>
      </c>
      <c r="M67" s="8" t="s">
        <v>39</v>
      </c>
      <c r="N67" s="9" t="s">
        <v>230</v>
      </c>
    </row>
    <row r="68" spans="1:14" ht="30" customHeight="1" x14ac:dyDescent="0.2">
      <c r="A68" s="136" t="s">
        <v>231</v>
      </c>
      <c r="B68" s="137"/>
      <c r="C68" s="137"/>
      <c r="D68" s="137"/>
      <c r="E68" s="137"/>
      <c r="F68" s="137"/>
      <c r="G68" s="137"/>
    </row>
    <row r="69" spans="1:14" ht="24" x14ac:dyDescent="0.2">
      <c r="A69" s="73"/>
      <c r="B69" s="72" t="s">
        <v>32</v>
      </c>
      <c r="C69" s="72" t="s">
        <v>33</v>
      </c>
      <c r="D69" s="71" t="s">
        <v>340</v>
      </c>
      <c r="E69" s="71" t="s">
        <v>341</v>
      </c>
      <c r="F69" s="71" t="s">
        <v>342</v>
      </c>
      <c r="G69" s="72" t="s">
        <v>34</v>
      </c>
    </row>
    <row r="70" spans="1:14" ht="168" x14ac:dyDescent="0.2">
      <c r="A70" s="27" t="s">
        <v>232</v>
      </c>
      <c r="B70" s="18" t="s">
        <v>233</v>
      </c>
      <c r="C70" s="18" t="s">
        <v>349</v>
      </c>
      <c r="D70" s="92"/>
      <c r="E70" s="92" t="s">
        <v>40</v>
      </c>
      <c r="F70" s="57"/>
      <c r="G70" s="95" t="s">
        <v>237</v>
      </c>
      <c r="J70" s="61">
        <f t="shared" si="1"/>
        <v>4</v>
      </c>
      <c r="K70" s="6" t="s">
        <v>234</v>
      </c>
      <c r="L70" s="7" t="s">
        <v>235</v>
      </c>
      <c r="M70" s="8" t="s">
        <v>236</v>
      </c>
      <c r="N70" s="9" t="s">
        <v>40</v>
      </c>
    </row>
    <row r="71" spans="1:14" ht="60" x14ac:dyDescent="0.2">
      <c r="A71" s="27" t="s">
        <v>238</v>
      </c>
      <c r="B71" s="18" t="s">
        <v>239</v>
      </c>
      <c r="C71" s="18" t="s">
        <v>240</v>
      </c>
      <c r="D71" s="92"/>
      <c r="E71" s="92" t="s">
        <v>40</v>
      </c>
      <c r="F71" s="57"/>
      <c r="G71" s="95" t="s">
        <v>242</v>
      </c>
      <c r="J71" s="61">
        <f t="shared" si="1"/>
        <v>4</v>
      </c>
      <c r="K71" s="6" t="s">
        <v>44</v>
      </c>
      <c r="L71" s="7" t="s">
        <v>241</v>
      </c>
      <c r="M71" s="8" t="s">
        <v>39</v>
      </c>
      <c r="N71" s="9" t="s">
        <v>40</v>
      </c>
    </row>
    <row r="72" spans="1:14" ht="84" x14ac:dyDescent="0.2">
      <c r="A72" s="27" t="s">
        <v>243</v>
      </c>
      <c r="B72" s="18" t="s">
        <v>244</v>
      </c>
      <c r="C72" s="18" t="s">
        <v>732</v>
      </c>
      <c r="D72" s="94"/>
      <c r="E72" s="93" t="s">
        <v>40</v>
      </c>
      <c r="F72" s="37"/>
      <c r="G72" s="95"/>
      <c r="J72" s="61">
        <f t="shared" si="1"/>
        <v>4</v>
      </c>
      <c r="K72" s="6" t="s">
        <v>245</v>
      </c>
      <c r="L72" s="7" t="s">
        <v>246</v>
      </c>
      <c r="M72" s="8" t="s">
        <v>39</v>
      </c>
      <c r="N72" s="9" t="s">
        <v>40</v>
      </c>
    </row>
    <row r="73" spans="1:14" ht="72" x14ac:dyDescent="0.2">
      <c r="A73" s="19" t="s">
        <v>247</v>
      </c>
      <c r="B73" s="18" t="s">
        <v>248</v>
      </c>
      <c r="C73" s="18" t="s">
        <v>249</v>
      </c>
      <c r="D73" s="94"/>
      <c r="E73" s="93" t="s">
        <v>40</v>
      </c>
      <c r="F73" s="37"/>
      <c r="G73" s="101"/>
      <c r="J73" s="61">
        <f t="shared" si="1"/>
        <v>4</v>
      </c>
      <c r="K73" s="6" t="s">
        <v>44</v>
      </c>
      <c r="L73" s="7" t="s">
        <v>250</v>
      </c>
      <c r="M73" s="8" t="s">
        <v>251</v>
      </c>
      <c r="N73" s="9" t="s">
        <v>40</v>
      </c>
    </row>
    <row r="74" spans="1:14" ht="30" customHeight="1" x14ac:dyDescent="0.2">
      <c r="A74" s="136" t="s">
        <v>252</v>
      </c>
      <c r="B74" s="137"/>
      <c r="C74" s="137"/>
      <c r="D74" s="137"/>
      <c r="E74" s="137"/>
      <c r="F74" s="137"/>
      <c r="G74" s="137"/>
    </row>
    <row r="75" spans="1:14" ht="24" x14ac:dyDescent="0.2">
      <c r="A75" s="73"/>
      <c r="B75" s="72" t="s">
        <v>32</v>
      </c>
      <c r="C75" s="72" t="s">
        <v>33</v>
      </c>
      <c r="D75" s="71" t="s">
        <v>340</v>
      </c>
      <c r="E75" s="71" t="s">
        <v>341</v>
      </c>
      <c r="F75" s="71" t="s">
        <v>342</v>
      </c>
      <c r="G75" s="72" t="s">
        <v>34</v>
      </c>
    </row>
    <row r="76" spans="1:14" ht="48" x14ac:dyDescent="0.2">
      <c r="A76" s="27" t="s">
        <v>253</v>
      </c>
      <c r="B76" s="18" t="s">
        <v>254</v>
      </c>
      <c r="C76" s="18" t="s">
        <v>255</v>
      </c>
      <c r="D76" s="92"/>
      <c r="E76" s="92" t="s">
        <v>40</v>
      </c>
      <c r="F76" s="57"/>
      <c r="G76" s="95" t="s">
        <v>348</v>
      </c>
      <c r="J76" s="61">
        <f t="shared" si="1"/>
        <v>4</v>
      </c>
      <c r="K76" s="6" t="s">
        <v>256</v>
      </c>
      <c r="L76" s="7" t="s">
        <v>257</v>
      </c>
      <c r="M76" s="8" t="s">
        <v>258</v>
      </c>
      <c r="N76" s="9" t="s">
        <v>40</v>
      </c>
    </row>
    <row r="77" spans="1:14" ht="48" x14ac:dyDescent="0.2">
      <c r="A77" s="27" t="s">
        <v>259</v>
      </c>
      <c r="B77" s="18" t="s">
        <v>260</v>
      </c>
      <c r="C77" s="18" t="s">
        <v>261</v>
      </c>
      <c r="D77" s="94"/>
      <c r="E77" s="93" t="s">
        <v>40</v>
      </c>
      <c r="F77" s="37"/>
      <c r="G77" s="95"/>
      <c r="J77" s="61">
        <f t="shared" si="1"/>
        <v>4</v>
      </c>
      <c r="K77" s="6" t="s">
        <v>262</v>
      </c>
      <c r="L77" s="7" t="s">
        <v>263</v>
      </c>
      <c r="M77" s="8" t="s">
        <v>39</v>
      </c>
      <c r="N77" s="10" t="s">
        <v>40</v>
      </c>
    </row>
    <row r="78" spans="1:14" ht="72" x14ac:dyDescent="0.2">
      <c r="A78" s="27" t="s">
        <v>264</v>
      </c>
      <c r="B78" s="18" t="s">
        <v>265</v>
      </c>
      <c r="C78" s="18" t="s">
        <v>266</v>
      </c>
      <c r="D78" s="94"/>
      <c r="E78" s="93" t="s">
        <v>40</v>
      </c>
      <c r="F78" s="37"/>
      <c r="G78" s="95" t="s">
        <v>269</v>
      </c>
      <c r="J78" s="61">
        <f t="shared" si="1"/>
        <v>4</v>
      </c>
      <c r="K78" s="6" t="s">
        <v>267</v>
      </c>
      <c r="L78" s="7" t="s">
        <v>268</v>
      </c>
      <c r="M78" s="8" t="s">
        <v>39</v>
      </c>
      <c r="N78" s="9" t="s">
        <v>40</v>
      </c>
    </row>
    <row r="79" spans="1:14" ht="30" customHeight="1" x14ac:dyDescent="0.2">
      <c r="A79" s="136" t="s">
        <v>270</v>
      </c>
      <c r="B79" s="137"/>
      <c r="C79" s="137"/>
      <c r="D79" s="137"/>
      <c r="E79" s="137"/>
      <c r="F79" s="137"/>
      <c r="G79" s="137"/>
    </row>
    <row r="80" spans="1:14" ht="24" x14ac:dyDescent="0.2">
      <c r="A80" s="73"/>
      <c r="B80" s="72" t="s">
        <v>32</v>
      </c>
      <c r="C80" s="72" t="s">
        <v>33</v>
      </c>
      <c r="D80" s="71" t="s">
        <v>340</v>
      </c>
      <c r="E80" s="71" t="s">
        <v>341</v>
      </c>
      <c r="F80" s="71" t="s">
        <v>342</v>
      </c>
      <c r="G80" s="72" t="s">
        <v>34</v>
      </c>
    </row>
    <row r="81" spans="1:14" ht="60" x14ac:dyDescent="0.2">
      <c r="A81" s="23" t="s">
        <v>271</v>
      </c>
      <c r="B81" s="18" t="s">
        <v>272</v>
      </c>
      <c r="C81" s="18" t="s">
        <v>273</v>
      </c>
      <c r="D81" s="92"/>
      <c r="E81" s="92" t="s">
        <v>40</v>
      </c>
      <c r="F81" s="57"/>
      <c r="G81" s="95" t="s">
        <v>347</v>
      </c>
      <c r="J81" s="61">
        <f t="shared" si="1"/>
        <v>4</v>
      </c>
      <c r="K81" s="6" t="s">
        <v>274</v>
      </c>
      <c r="L81" s="7" t="s">
        <v>275</v>
      </c>
      <c r="M81" s="8" t="s">
        <v>276</v>
      </c>
      <c r="N81" s="9" t="s">
        <v>40</v>
      </c>
    </row>
    <row r="82" spans="1:14" ht="84" x14ac:dyDescent="0.2">
      <c r="A82" s="23" t="s">
        <v>277</v>
      </c>
      <c r="B82" s="18" t="s">
        <v>278</v>
      </c>
      <c r="C82" s="18" t="s">
        <v>279</v>
      </c>
      <c r="D82" s="94"/>
      <c r="E82" s="93" t="s">
        <v>40</v>
      </c>
      <c r="F82" s="37"/>
      <c r="G82" s="159" t="s">
        <v>281</v>
      </c>
      <c r="J82" s="61">
        <f t="shared" si="1"/>
        <v>4</v>
      </c>
      <c r="K82" s="6" t="s">
        <v>280</v>
      </c>
      <c r="L82" s="7" t="s">
        <v>66</v>
      </c>
      <c r="M82" s="8" t="s">
        <v>39</v>
      </c>
      <c r="N82" s="9" t="s">
        <v>40</v>
      </c>
    </row>
    <row r="83" spans="1:14" ht="72" x14ac:dyDescent="0.2">
      <c r="A83" s="23" t="s">
        <v>282</v>
      </c>
      <c r="B83" s="18" t="s">
        <v>283</v>
      </c>
      <c r="C83" s="18" t="s">
        <v>284</v>
      </c>
      <c r="D83" s="94"/>
      <c r="E83" s="93" t="s">
        <v>40</v>
      </c>
      <c r="F83" s="37"/>
      <c r="G83" s="159"/>
      <c r="J83" s="61">
        <f t="shared" si="1"/>
        <v>4</v>
      </c>
      <c r="K83" s="12" t="s">
        <v>757</v>
      </c>
      <c r="L83" s="13" t="s">
        <v>285</v>
      </c>
      <c r="M83" s="14" t="s">
        <v>39</v>
      </c>
      <c r="N83" s="15" t="s">
        <v>40</v>
      </c>
    </row>
    <row r="84" spans="1:14" ht="48" x14ac:dyDescent="0.2">
      <c r="A84" s="23" t="s">
        <v>286</v>
      </c>
      <c r="B84" s="18" t="s">
        <v>287</v>
      </c>
      <c r="C84" s="18" t="s">
        <v>288</v>
      </c>
      <c r="D84" s="94"/>
      <c r="E84" s="93" t="s">
        <v>40</v>
      </c>
      <c r="F84" s="37"/>
      <c r="G84" s="159"/>
      <c r="J84" s="61">
        <f t="shared" si="1"/>
        <v>4</v>
      </c>
      <c r="K84" s="12" t="s">
        <v>289</v>
      </c>
      <c r="L84" s="13" t="s">
        <v>290</v>
      </c>
      <c r="M84" s="14" t="s">
        <v>39</v>
      </c>
      <c r="N84" s="15" t="s">
        <v>40</v>
      </c>
    </row>
    <row r="85" spans="1:14" ht="30" customHeight="1" x14ac:dyDescent="0.2">
      <c r="A85" s="160" t="s">
        <v>291</v>
      </c>
      <c r="B85" s="160"/>
      <c r="C85" s="160"/>
      <c r="D85" s="160"/>
      <c r="E85" s="160"/>
      <c r="F85" s="160"/>
      <c r="G85" s="160"/>
    </row>
    <row r="86" spans="1:14" ht="24" x14ac:dyDescent="0.2">
      <c r="A86" s="73"/>
      <c r="B86" s="72" t="s">
        <v>32</v>
      </c>
      <c r="C86" s="72" t="s">
        <v>33</v>
      </c>
      <c r="D86" s="71" t="s">
        <v>340</v>
      </c>
      <c r="E86" s="71" t="s">
        <v>341</v>
      </c>
      <c r="F86" s="71" t="s">
        <v>342</v>
      </c>
      <c r="G86" s="72" t="s">
        <v>34</v>
      </c>
    </row>
    <row r="87" spans="1:14" ht="36" x14ac:dyDescent="0.2">
      <c r="A87" s="23" t="s">
        <v>292</v>
      </c>
      <c r="B87" s="18" t="s">
        <v>293</v>
      </c>
      <c r="C87" s="18" t="s">
        <v>294</v>
      </c>
      <c r="D87" s="94"/>
      <c r="E87" s="93" t="s">
        <v>40</v>
      </c>
      <c r="F87" s="37"/>
      <c r="G87" s="95" t="s">
        <v>281</v>
      </c>
      <c r="J87" s="61">
        <f t="shared" si="1"/>
        <v>4</v>
      </c>
      <c r="K87" s="6" t="s">
        <v>295</v>
      </c>
      <c r="L87" s="7" t="s">
        <v>66</v>
      </c>
      <c r="M87" s="8" t="s">
        <v>39</v>
      </c>
      <c r="N87" s="10" t="s">
        <v>40</v>
      </c>
    </row>
    <row r="88" spans="1:14" ht="36" x14ac:dyDescent="0.2">
      <c r="A88" s="23" t="s">
        <v>296</v>
      </c>
      <c r="B88" s="28" t="s">
        <v>297</v>
      </c>
      <c r="C88" s="28" t="s">
        <v>298</v>
      </c>
      <c r="D88" s="102"/>
      <c r="E88" s="103" t="s">
        <v>40</v>
      </c>
      <c r="F88" s="83"/>
      <c r="G88" s="104" t="s">
        <v>299</v>
      </c>
      <c r="J88" s="61">
        <f t="shared" si="1"/>
        <v>4</v>
      </c>
      <c r="K88" s="6" t="s">
        <v>295</v>
      </c>
      <c r="L88" s="7" t="s">
        <v>66</v>
      </c>
      <c r="M88" s="8" t="s">
        <v>39</v>
      </c>
      <c r="N88" s="10" t="s">
        <v>40</v>
      </c>
    </row>
    <row r="89" spans="1:14" x14ac:dyDescent="0.2">
      <c r="A89" s="158"/>
      <c r="B89" s="158"/>
      <c r="C89" s="158"/>
      <c r="D89" s="158"/>
      <c r="E89" s="158"/>
      <c r="F89" s="158"/>
      <c r="G89" s="158"/>
    </row>
    <row r="90" spans="1:14" ht="15.75" x14ac:dyDescent="0.2">
      <c r="A90" s="155" t="s">
        <v>300</v>
      </c>
      <c r="B90" s="156"/>
      <c r="C90" s="156"/>
      <c r="D90" s="156"/>
      <c r="E90" s="156"/>
      <c r="F90" s="156"/>
      <c r="G90" s="157"/>
    </row>
    <row r="91" spans="1:14" ht="30" customHeight="1" x14ac:dyDescent="0.2">
      <c r="A91" s="136" t="s">
        <v>301</v>
      </c>
      <c r="B91" s="137"/>
      <c r="C91" s="137"/>
      <c r="D91" s="137"/>
      <c r="E91" s="137"/>
      <c r="F91" s="137"/>
      <c r="G91" s="137"/>
    </row>
    <row r="92" spans="1:14" ht="24" x14ac:dyDescent="0.2">
      <c r="A92" s="73"/>
      <c r="B92" s="72" t="s">
        <v>32</v>
      </c>
      <c r="C92" s="72" t="s">
        <v>33</v>
      </c>
      <c r="D92" s="71" t="s">
        <v>340</v>
      </c>
      <c r="E92" s="71" t="s">
        <v>341</v>
      </c>
      <c r="F92" s="71" t="s">
        <v>342</v>
      </c>
      <c r="G92" s="72" t="s">
        <v>34</v>
      </c>
    </row>
    <row r="93" spans="1:14" ht="72" x14ac:dyDescent="0.2">
      <c r="A93" s="23" t="s">
        <v>302</v>
      </c>
      <c r="B93" s="18" t="s">
        <v>303</v>
      </c>
      <c r="C93" s="18" t="s">
        <v>773</v>
      </c>
      <c r="D93" s="94"/>
      <c r="E93" s="93" t="s">
        <v>40</v>
      </c>
      <c r="F93" s="37"/>
      <c r="G93" s="95" t="s">
        <v>304</v>
      </c>
      <c r="J93" s="61">
        <f t="shared" si="1"/>
        <v>4</v>
      </c>
      <c r="K93" s="6" t="s">
        <v>774</v>
      </c>
      <c r="L93" s="7" t="s">
        <v>268</v>
      </c>
      <c r="M93" s="8" t="s">
        <v>39</v>
      </c>
      <c r="N93" s="9" t="s">
        <v>40</v>
      </c>
    </row>
    <row r="94" spans="1:14" ht="60" x14ac:dyDescent="0.2">
      <c r="A94" s="23" t="s">
        <v>305</v>
      </c>
      <c r="B94" s="18" t="s">
        <v>306</v>
      </c>
      <c r="C94" s="18" t="s">
        <v>307</v>
      </c>
      <c r="D94" s="94"/>
      <c r="E94" s="93" t="s">
        <v>40</v>
      </c>
      <c r="F94" s="37"/>
      <c r="G94" s="95" t="s">
        <v>281</v>
      </c>
      <c r="J94" s="61">
        <f t="shared" si="1"/>
        <v>4</v>
      </c>
      <c r="K94" s="6" t="s">
        <v>44</v>
      </c>
      <c r="L94" s="7" t="s">
        <v>308</v>
      </c>
      <c r="M94" s="8" t="s">
        <v>39</v>
      </c>
      <c r="N94" s="9" t="s">
        <v>40</v>
      </c>
    </row>
    <row r="95" spans="1:14" ht="30" customHeight="1" x14ac:dyDescent="0.2">
      <c r="A95" s="150" t="s">
        <v>309</v>
      </c>
      <c r="B95" s="151"/>
      <c r="C95" s="151"/>
      <c r="D95" s="151"/>
      <c r="E95" s="151"/>
      <c r="F95" s="151"/>
      <c r="G95" s="152"/>
    </row>
    <row r="96" spans="1:14" ht="24" x14ac:dyDescent="0.2">
      <c r="A96" s="73"/>
      <c r="B96" s="72" t="s">
        <v>32</v>
      </c>
      <c r="C96" s="72" t="s">
        <v>33</v>
      </c>
      <c r="D96" s="71" t="s">
        <v>340</v>
      </c>
      <c r="E96" s="71" t="s">
        <v>341</v>
      </c>
      <c r="F96" s="71" t="s">
        <v>342</v>
      </c>
      <c r="G96" s="72" t="s">
        <v>34</v>
      </c>
    </row>
    <row r="97" spans="1:14" ht="48" x14ac:dyDescent="0.2">
      <c r="A97" s="23" t="s">
        <v>310</v>
      </c>
      <c r="B97" s="18" t="s">
        <v>311</v>
      </c>
      <c r="C97" s="18" t="s">
        <v>312</v>
      </c>
      <c r="D97" s="94"/>
      <c r="E97" s="93" t="s">
        <v>40</v>
      </c>
      <c r="F97" s="37"/>
      <c r="G97" s="95" t="s">
        <v>314</v>
      </c>
      <c r="J97" s="61">
        <f t="shared" si="1"/>
        <v>4</v>
      </c>
      <c r="K97" s="6" t="s">
        <v>57</v>
      </c>
      <c r="L97" s="7" t="s">
        <v>313</v>
      </c>
      <c r="M97" s="8" t="s">
        <v>52</v>
      </c>
      <c r="N97" s="9" t="s">
        <v>40</v>
      </c>
    </row>
    <row r="98" spans="1:14" ht="72" x14ac:dyDescent="0.2">
      <c r="A98" s="23" t="s">
        <v>315</v>
      </c>
      <c r="B98" s="18" t="s">
        <v>316</v>
      </c>
      <c r="C98" s="18" t="s">
        <v>317</v>
      </c>
      <c r="D98" s="92"/>
      <c r="E98" s="93" t="s">
        <v>40</v>
      </c>
      <c r="F98" s="57"/>
      <c r="G98" s="95" t="s">
        <v>346</v>
      </c>
      <c r="J98" s="61">
        <f t="shared" si="1"/>
        <v>4</v>
      </c>
      <c r="K98" s="6" t="s">
        <v>318</v>
      </c>
      <c r="L98" s="7" t="s">
        <v>319</v>
      </c>
      <c r="M98" s="8" t="s">
        <v>320</v>
      </c>
      <c r="N98" s="9" t="s">
        <v>40</v>
      </c>
    </row>
    <row r="99" spans="1:14" ht="48" x14ac:dyDescent="0.2">
      <c r="A99" s="23" t="s">
        <v>321</v>
      </c>
      <c r="B99" s="18" t="s">
        <v>322</v>
      </c>
      <c r="C99" s="18" t="s">
        <v>323</v>
      </c>
      <c r="D99" s="94"/>
      <c r="E99" s="93" t="s">
        <v>155</v>
      </c>
      <c r="F99" s="37"/>
      <c r="G99" s="95" t="s">
        <v>326</v>
      </c>
      <c r="J99" s="61">
        <f t="shared" si="1"/>
        <v>4</v>
      </c>
      <c r="K99" s="6" t="s">
        <v>324</v>
      </c>
      <c r="L99" s="7" t="s">
        <v>325</v>
      </c>
      <c r="M99" s="8" t="s">
        <v>251</v>
      </c>
      <c r="N99" s="10" t="s">
        <v>155</v>
      </c>
    </row>
    <row r="100" spans="1:14" ht="60" x14ac:dyDescent="0.2">
      <c r="A100" s="23" t="s">
        <v>327</v>
      </c>
      <c r="B100" s="18" t="s">
        <v>328</v>
      </c>
      <c r="C100" s="18" t="s">
        <v>329</v>
      </c>
      <c r="D100" s="94"/>
      <c r="E100" s="93" t="s">
        <v>40</v>
      </c>
      <c r="F100" s="37"/>
      <c r="G100" s="95" t="s">
        <v>331</v>
      </c>
      <c r="J100" s="61">
        <f t="shared" si="1"/>
        <v>4</v>
      </c>
      <c r="K100" s="6" t="s">
        <v>44</v>
      </c>
      <c r="L100" s="7" t="s">
        <v>330</v>
      </c>
      <c r="M100" s="8" t="s">
        <v>39</v>
      </c>
      <c r="N100" s="10" t="s">
        <v>40</v>
      </c>
    </row>
    <row r="101" spans="1:14" ht="96" x14ac:dyDescent="0.2">
      <c r="A101" s="23" t="s">
        <v>332</v>
      </c>
      <c r="B101" s="18" t="s">
        <v>333</v>
      </c>
      <c r="C101" s="18" t="s">
        <v>334</v>
      </c>
      <c r="D101" s="94"/>
      <c r="E101" s="93" t="s">
        <v>40</v>
      </c>
      <c r="F101" s="37"/>
      <c r="G101" s="95" t="s">
        <v>337</v>
      </c>
      <c r="J101" s="61">
        <f t="shared" si="1"/>
        <v>4</v>
      </c>
      <c r="K101" s="6" t="s">
        <v>335</v>
      </c>
      <c r="L101" s="7" t="s">
        <v>336</v>
      </c>
      <c r="M101" s="8" t="s">
        <v>39</v>
      </c>
      <c r="N101" s="10" t="s">
        <v>40</v>
      </c>
    </row>
    <row r="102" spans="1:14" x14ac:dyDescent="0.2">
      <c r="A102" s="66"/>
    </row>
    <row r="103" spans="1:14" x14ac:dyDescent="0.2">
      <c r="A103" s="66"/>
    </row>
  </sheetData>
  <sheetProtection algorithmName="SHA-512" hashValue="DoPYPmhkgB/tUg7uLreQxNsEtk9VUzaB0C9ZXRKnsBsVPJiui12LRqHLXxoDzyp4Q56Dm1/9/ugRAxUzbs3+iw==" saltValue="ZvMTcXJnMKSTNmJViK0uyw==" spinCount="100000" sheet="1" objects="1" scenarios="1"/>
  <mergeCells count="26">
    <mergeCell ref="A95:G95"/>
    <mergeCell ref="A1:G1"/>
    <mergeCell ref="A2:G2"/>
    <mergeCell ref="A4:G4"/>
    <mergeCell ref="A51:G51"/>
    <mergeCell ref="A57:G58"/>
    <mergeCell ref="G82:G84"/>
    <mergeCell ref="A85:G85"/>
    <mergeCell ref="A74:G74"/>
    <mergeCell ref="A91:G91"/>
    <mergeCell ref="A89:G89"/>
    <mergeCell ref="A90:G90"/>
    <mergeCell ref="A46:G46"/>
    <mergeCell ref="A5:G5"/>
    <mergeCell ref="A11:G11"/>
    <mergeCell ref="A79:G79"/>
    <mergeCell ref="A68:G68"/>
    <mergeCell ref="A28:G28"/>
    <mergeCell ref="A38:G38"/>
    <mergeCell ref="A39:G39"/>
    <mergeCell ref="A40:G40"/>
    <mergeCell ref="A18:G18"/>
    <mergeCell ref="A60:G60"/>
    <mergeCell ref="A59:G59"/>
    <mergeCell ref="A19:G19"/>
    <mergeCell ref="A20:G20"/>
  </mergeCells>
  <conditionalFormatting sqref="F7:F10 F13:F17 F22:F27 F30:F37 F42:F45 F48:F50 F53:F56 F62:F67 F70:F73 F76:F78 F81:F84 F87:F88 F93:F94 F97:F101">
    <cfRule type="expression" dxfId="92" priority="1">
      <formula>$J7=3</formula>
    </cfRule>
    <cfRule type="expression" dxfId="91" priority="2">
      <formula>$J7=2</formula>
    </cfRule>
    <cfRule type="expression" dxfId="90" priority="3">
      <formula>$J7=1</formula>
    </cfRule>
  </conditionalFormatting>
  <dataValidations count="60">
    <dataValidation type="list" allowBlank="1" showInputMessage="1" showErrorMessage="1" sqref="E7" xr:uid="{DD848DF3-2F9F-47E4-91BF-42546E5B95B1}">
      <formula1>$K$7:$N$7</formula1>
    </dataValidation>
    <dataValidation type="list" allowBlank="1" showInputMessage="1" showErrorMessage="1" sqref="E8" xr:uid="{D22CF200-4B83-4827-B65F-C456051230F4}">
      <formula1>$K$8:$N$8</formula1>
    </dataValidation>
    <dataValidation type="list" allowBlank="1" showInputMessage="1" showErrorMessage="1" sqref="E9" xr:uid="{75237F1A-C32E-4028-A5F2-2A5A8E70CE4F}">
      <formula1>$K$9:$N$9</formula1>
    </dataValidation>
    <dataValidation type="list" allowBlank="1" showInputMessage="1" showErrorMessage="1" sqref="E10" xr:uid="{7C992E45-0A87-4984-9B4F-2EC51F1393C7}">
      <formula1>$K$10:$N$10</formula1>
    </dataValidation>
    <dataValidation type="list" allowBlank="1" showInputMessage="1" showErrorMessage="1" sqref="E13" xr:uid="{4A8B8AA4-1513-4D75-86F7-518C16E37AB5}">
      <formula1>$K$13:$N$13</formula1>
    </dataValidation>
    <dataValidation type="list" allowBlank="1" showInputMessage="1" showErrorMessage="1" sqref="E14" xr:uid="{73D32C17-0A2B-4BF0-8FC5-DA5FFD452A0F}">
      <formula1>$K$14:$N$14</formula1>
    </dataValidation>
    <dataValidation type="list" allowBlank="1" showInputMessage="1" showErrorMessage="1" sqref="E15" xr:uid="{B5A54CE4-4F18-473C-9BED-BD007506B551}">
      <formula1>$K$15:$N$15</formula1>
    </dataValidation>
    <dataValidation type="list" allowBlank="1" showInputMessage="1" showErrorMessage="1" sqref="E16" xr:uid="{48854FBC-2455-44D4-B131-F2DB3B03CF0C}">
      <formula1>$K$16:$N$16</formula1>
    </dataValidation>
    <dataValidation type="list" allowBlank="1" showInputMessage="1" showErrorMessage="1" sqref="E17" xr:uid="{887AE8C9-FB21-4AC2-9EA1-717ABF86042A}">
      <formula1>$K$17:$N$17</formula1>
    </dataValidation>
    <dataValidation type="list" allowBlank="1" showInputMessage="1" showErrorMessage="1" sqref="E22" xr:uid="{F8A1D9E7-85D5-4E1B-9AFA-7E231293420A}">
      <formula1>$K$22:$N$22</formula1>
    </dataValidation>
    <dataValidation type="list" allowBlank="1" showInputMessage="1" showErrorMessage="1" sqref="E23" xr:uid="{9776355E-A083-47E2-8D35-E0A55D13B14F}">
      <formula1>$K$23:$N$23</formula1>
    </dataValidation>
    <dataValidation type="list" allowBlank="1" showInputMessage="1" showErrorMessage="1" sqref="E24" xr:uid="{47643584-C670-4838-BE96-7828924BF30E}">
      <formula1>$K$24:$N$24</formula1>
    </dataValidation>
    <dataValidation type="list" allowBlank="1" showInputMessage="1" showErrorMessage="1" sqref="E25" xr:uid="{41133F78-A0DA-4739-8316-6F1503702038}">
      <formula1>$K$25:$N$25</formula1>
    </dataValidation>
    <dataValidation type="list" allowBlank="1" showInputMessage="1" showErrorMessage="1" sqref="E26" xr:uid="{02B97B5F-8A43-401F-A38C-9DC8FE0EDD23}">
      <formula1>$K$26:$N$26</formula1>
    </dataValidation>
    <dataValidation type="list" allowBlank="1" showInputMessage="1" showErrorMessage="1" sqref="E27" xr:uid="{97B9576E-894D-41C7-BEC6-979D44C65441}">
      <formula1>$K$27:$N$27</formula1>
    </dataValidation>
    <dataValidation type="list" allowBlank="1" showInputMessage="1" showErrorMessage="1" sqref="E30" xr:uid="{750AA19C-8793-49A2-8405-0D284A53CD86}">
      <formula1>$K$30:$N$30</formula1>
    </dataValidation>
    <dataValidation type="list" allowBlank="1" showInputMessage="1" showErrorMessage="1" sqref="E31" xr:uid="{83CFC08F-A5A7-4536-9EB8-589D9E7851FF}">
      <formula1>$K$31:$N$31</formula1>
    </dataValidation>
    <dataValidation type="list" allowBlank="1" showInputMessage="1" showErrorMessage="1" sqref="E32" xr:uid="{A2ED28D7-B174-45F9-BA61-A420E932A5E4}">
      <formula1>$K$32:$N$32</formula1>
    </dataValidation>
    <dataValidation type="list" allowBlank="1" showInputMessage="1" showErrorMessage="1" sqref="E33" xr:uid="{C48B14AF-77B5-4126-B8F3-A56D9708EDC1}">
      <formula1>$K$33:$N$33</formula1>
    </dataValidation>
    <dataValidation type="list" allowBlank="1" showInputMessage="1" showErrorMessage="1" sqref="E34" xr:uid="{F0988AC4-A10E-41E8-9E85-4D5F622E6E4D}">
      <formula1>$K$34:$N$34</formula1>
    </dataValidation>
    <dataValidation type="list" allowBlank="1" showInputMessage="1" showErrorMessage="1" sqref="E35" xr:uid="{457C62E4-5065-40B5-AE57-97EA4329993B}">
      <formula1>$K$35:$N$35</formula1>
    </dataValidation>
    <dataValidation type="list" allowBlank="1" showInputMessage="1" showErrorMessage="1" sqref="E36" xr:uid="{03FB1C7F-6640-4F46-BED7-27F99A3D49AB}">
      <formula1>$K$36:$N$36</formula1>
    </dataValidation>
    <dataValidation type="list" allowBlank="1" showInputMessage="1" showErrorMessage="1" sqref="E37" xr:uid="{D0E5F097-38F1-4B56-B9BB-464F36A1C719}">
      <formula1>$K$37:$N$37</formula1>
    </dataValidation>
    <dataValidation type="list" allowBlank="1" showInputMessage="1" showErrorMessage="1" sqref="E42" xr:uid="{1EBC3E3D-EA48-44EC-8DA2-E439F20998CD}">
      <formula1>$K$42:$N$42</formula1>
    </dataValidation>
    <dataValidation type="list" allowBlank="1" showInputMessage="1" showErrorMessage="1" sqref="E43" xr:uid="{A370ECC9-476F-4EF4-9197-9654DBAAA3F6}">
      <formula1>$K$43:$N$43</formula1>
    </dataValidation>
    <dataValidation type="list" allowBlank="1" showInputMessage="1" showErrorMessage="1" sqref="E44" xr:uid="{FE34305D-8589-4E0D-A289-A0F4684A0C2D}">
      <formula1>$K$44:$N$44</formula1>
    </dataValidation>
    <dataValidation type="list" allowBlank="1" showInputMessage="1" showErrorMessage="1" sqref="E45" xr:uid="{662C2391-2C35-4F0F-9901-DA6F385B3912}">
      <formula1>$K$45:$N$45</formula1>
    </dataValidation>
    <dataValidation type="list" allowBlank="1" showInputMessage="1" showErrorMessage="1" sqref="E48" xr:uid="{B0B1469D-C75D-4A6E-9B58-C733D5BB16E9}">
      <formula1>$K$48:$N$48</formula1>
    </dataValidation>
    <dataValidation type="list" allowBlank="1" showInputMessage="1" showErrorMessage="1" sqref="E49" xr:uid="{A39EA568-0338-4EFB-9EA2-F056F9CCF2F5}">
      <formula1>$K$49:$N$49</formula1>
    </dataValidation>
    <dataValidation type="list" allowBlank="1" showInputMessage="1" showErrorMessage="1" sqref="E50" xr:uid="{58E4499C-FB39-4117-89DB-381E84AED623}">
      <formula1>$K$50:$N$50</formula1>
    </dataValidation>
    <dataValidation type="list" allowBlank="1" showInputMessage="1" showErrorMessage="1" sqref="E53" xr:uid="{13AF699F-2110-401B-B072-B4709FC646B0}">
      <formula1>$K$53:$N$53</formula1>
    </dataValidation>
    <dataValidation type="list" allowBlank="1" showInputMessage="1" showErrorMessage="1" sqref="E54" xr:uid="{4E80E089-B50D-4EC2-884B-E0FFAEE9BF29}">
      <formula1>$K$54:$N$54</formula1>
    </dataValidation>
    <dataValidation type="list" allowBlank="1" showInputMessage="1" showErrorMessage="1" sqref="E55" xr:uid="{426AC657-7042-4FDF-B496-4BC17B39BF30}">
      <formula1>$K$55:$N$55</formula1>
    </dataValidation>
    <dataValidation type="list" allowBlank="1" showInputMessage="1" showErrorMessage="1" sqref="E56" xr:uid="{A546514E-64C2-494F-8AA6-384294F84374}">
      <formula1>$K$56:$N$56</formula1>
    </dataValidation>
    <dataValidation type="list" allowBlank="1" showInputMessage="1" showErrorMessage="1" sqref="E62" xr:uid="{8D20ED18-BDD2-444B-A58D-881204867582}">
      <formula1>$K$62:$N$62</formula1>
    </dataValidation>
    <dataValidation type="list" allowBlank="1" showInputMessage="1" showErrorMessage="1" sqref="E63" xr:uid="{9CCF7E4B-1BD5-489D-BC59-F91B383647FF}">
      <formula1>$K$63:$N$63</formula1>
    </dataValidation>
    <dataValidation type="list" allowBlank="1" showInputMessage="1" showErrorMessage="1" sqref="E64" xr:uid="{D44944C3-4D54-4331-997D-D9D3EF9B382F}">
      <formula1>$K$64:$N$64</formula1>
    </dataValidation>
    <dataValidation type="list" allowBlank="1" showInputMessage="1" showErrorMessage="1" sqref="E65" xr:uid="{1442EDB4-9EAC-4849-A0EE-70EF44D8ECA0}">
      <formula1>$K$65:$N$65</formula1>
    </dataValidation>
    <dataValidation type="list" allowBlank="1" showInputMessage="1" showErrorMessage="1" sqref="E66" xr:uid="{21890AAF-BDEE-4A1F-B358-97578F520582}">
      <formula1>$K$66:$N$66</formula1>
    </dataValidation>
    <dataValidation type="list" allowBlank="1" showInputMessage="1" showErrorMessage="1" sqref="E67" xr:uid="{EC81E8CB-7493-409A-988A-FC3E92652F5F}">
      <formula1>$K$67:$N$67</formula1>
    </dataValidation>
    <dataValidation type="list" allowBlank="1" showInputMessage="1" showErrorMessage="1" sqref="E70" xr:uid="{8EB07B89-8B87-41B9-B96F-E25CAF6ECFD8}">
      <formula1>$K$70:$N$70</formula1>
    </dataValidation>
    <dataValidation type="list" allowBlank="1" showInputMessage="1" showErrorMessage="1" sqref="E71" xr:uid="{A885CC17-C884-4430-BC7A-603BD395A626}">
      <formula1>$K$71:$N$71</formula1>
    </dataValidation>
    <dataValidation type="list" allowBlank="1" showInputMessage="1" showErrorMessage="1" sqref="E72" xr:uid="{313EE08F-0F9C-4426-9EE7-1FE94318D3EC}">
      <formula1>$K$72:$N$72</formula1>
    </dataValidation>
    <dataValidation type="list" allowBlank="1" showInputMessage="1" showErrorMessage="1" sqref="E73" xr:uid="{7BFFBE30-13E4-4040-AA03-11034DCC5AC6}">
      <formula1>$K$73:$N$73</formula1>
    </dataValidation>
    <dataValidation type="list" allowBlank="1" showInputMessage="1" showErrorMessage="1" sqref="E76" xr:uid="{C4985AD5-D64C-47C9-9399-CE6CA91AAC18}">
      <formula1>$K$76:$N$76</formula1>
    </dataValidation>
    <dataValidation type="list" allowBlank="1" showInputMessage="1" showErrorMessage="1" sqref="E77" xr:uid="{196EAB16-FC95-493C-95FA-26C779FCEF41}">
      <formula1>$K$77:$N$77</formula1>
    </dataValidation>
    <dataValidation type="list" allowBlank="1" showInputMessage="1" showErrorMessage="1" sqref="E78" xr:uid="{95EF9CA7-5602-4F1B-B48E-2BDDD149EFD8}">
      <formula1>$K$78:$N$78</formula1>
    </dataValidation>
    <dataValidation type="list" allowBlank="1" showInputMessage="1" showErrorMessage="1" sqref="E81" xr:uid="{7C3E41ED-F347-4DD8-A67D-27426217C39E}">
      <formula1>$K$81:$N$81</formula1>
    </dataValidation>
    <dataValidation type="list" allowBlank="1" showInputMessage="1" showErrorMessage="1" sqref="E82" xr:uid="{A857F162-5001-4150-8205-52696C915E1A}">
      <formula1>$K$82:$N$82</formula1>
    </dataValidation>
    <dataValidation type="list" allowBlank="1" showInputMessage="1" showErrorMessage="1" sqref="E83" xr:uid="{E9BEC536-37C8-4518-B93A-AE65D33E5B53}">
      <formula1>$K$83:$N$83</formula1>
    </dataValidation>
    <dataValidation type="list" allowBlank="1" showInputMessage="1" showErrorMessage="1" sqref="E84" xr:uid="{3A5DCAEF-9533-4466-BFFA-72294D7F0C1D}">
      <formula1>$K$84:$N$84</formula1>
    </dataValidation>
    <dataValidation type="list" allowBlank="1" showInputMessage="1" showErrorMessage="1" sqref="E87" xr:uid="{53C77190-A230-4DFA-883C-DD382895193D}">
      <formula1>$K$87:$N$87</formula1>
    </dataValidation>
    <dataValidation type="list" allowBlank="1" showInputMessage="1" showErrorMessage="1" sqref="E88" xr:uid="{AB281BFF-6A14-4419-9453-D6452FE2A92F}">
      <formula1>$K$88:$N$88</formula1>
    </dataValidation>
    <dataValidation type="list" allowBlank="1" showInputMessage="1" showErrorMessage="1" sqref="E93" xr:uid="{CA6A4FF5-F88C-4F97-9787-7ADEA7396FF7}">
      <formula1>$K$93:$N$93</formula1>
    </dataValidation>
    <dataValidation type="list" allowBlank="1" showInputMessage="1" showErrorMessage="1" sqref="E94" xr:uid="{697706DD-FF0E-4CC8-9FCA-4B19CA082F95}">
      <formula1>$K$94:$N$94</formula1>
    </dataValidation>
    <dataValidation type="list" allowBlank="1" showInputMessage="1" showErrorMessage="1" sqref="E97" xr:uid="{72F0354F-266B-48CD-9E38-075B45AA97A0}">
      <formula1>$K$97:$N$97</formula1>
    </dataValidation>
    <dataValidation type="list" allowBlank="1" showInputMessage="1" showErrorMessage="1" sqref="E98" xr:uid="{5CB2B170-3E01-43FD-ABE4-9A99F70FA92D}">
      <formula1>$K$98:$N$98</formula1>
    </dataValidation>
    <dataValidation type="list" allowBlank="1" showInputMessage="1" showErrorMessage="1" sqref="E99" xr:uid="{9870F728-D9D5-41F9-896E-1807547CE92A}">
      <formula1>$K$99:$N$99</formula1>
    </dataValidation>
    <dataValidation type="list" allowBlank="1" showInputMessage="1" showErrorMessage="1" sqref="E100" xr:uid="{031B1187-4E02-4848-89CE-1AD4DF8C2BC6}">
      <formula1>$K$100:$N$100</formula1>
    </dataValidation>
    <dataValidation type="list" allowBlank="1" showInputMessage="1" showErrorMessage="1" sqref="E101" xr:uid="{EEC7FD84-BE82-41AF-A9BD-9E53BF9853EF}">
      <formula1>$K$101:$N$101</formula1>
    </dataValidation>
  </dataValidations>
  <hyperlinks>
    <hyperlink ref="C22" r:id="rId1" display="https://unstats.un.org/unsd/dnss/hb/E-fundamental principles_A4-WEB.pdf" xr:uid="{FF546D39-852A-4F67-A3FF-C495753239BA}"/>
    <hyperlink ref="C13" r:id="rId2" display="https://paris21.org/nsds-status" xr:uid="{24EFEAE5-3EEA-43F5-9EE5-62E13CB4B4B6}"/>
    <hyperlink ref="C7" r:id="rId3" display="https://statisticalcapacitymonitor.org/indicator/127/" xr:uid="{D6D5E3EE-B04E-469B-9C39-065F504361C0}"/>
  </hyperlinks>
  <pageMargins left="0.7" right="0.7" top="0.75" bottom="0.75" header="0.3" footer="0.3"/>
  <pageSetup paperSize="9" scale="50" fitToHeight="0" orientation="portrait" verticalDpi="0" r:id="rId4"/>
  <rowBreaks count="4" manualBreakCount="4">
    <brk id="18" max="6" man="1"/>
    <brk id="37" max="6" man="1"/>
    <brk id="57" max="6" man="1"/>
    <brk id="78" max="6" man="1"/>
  </rowBreaks>
  <colBreaks count="1" manualBreakCount="1">
    <brk id="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B778F-F0B8-4F4A-8D24-6C4FB56781C6}">
  <sheetPr codeName="Sheet3">
    <tabColor theme="5" tint="-0.249977111117893"/>
    <pageSetUpPr fitToPage="1"/>
  </sheetPr>
  <dimension ref="A1:F37"/>
  <sheetViews>
    <sheetView showGridLines="0" zoomScaleNormal="100" workbookViewId="0">
      <selection sqref="A1:F37"/>
    </sheetView>
  </sheetViews>
  <sheetFormatPr defaultColWidth="9.28515625" defaultRowHeight="15" x14ac:dyDescent="0.25"/>
  <cols>
    <col min="1" max="1" width="18.28515625" style="4" customWidth="1"/>
    <col min="2" max="6" width="18.28515625" style="16" customWidth="1"/>
    <col min="7" max="16384" width="9.28515625" style="16"/>
  </cols>
  <sheetData>
    <row r="1" spans="1:6" ht="30" customHeight="1" x14ac:dyDescent="0.25">
      <c r="A1" s="173" t="s">
        <v>356</v>
      </c>
      <c r="B1" s="173"/>
      <c r="C1" s="173"/>
      <c r="D1" s="173"/>
      <c r="E1" s="173"/>
      <c r="F1" s="173"/>
    </row>
    <row r="2" spans="1:6" ht="77.25" customHeight="1" x14ac:dyDescent="0.25">
      <c r="A2" s="170" t="s">
        <v>357</v>
      </c>
      <c r="B2" s="170"/>
      <c r="C2" s="170"/>
      <c r="D2" s="170"/>
      <c r="E2" s="170"/>
      <c r="F2" s="170"/>
    </row>
    <row r="3" spans="1:6" ht="27.75" customHeight="1" x14ac:dyDescent="0.25">
      <c r="A3" s="170" t="s">
        <v>358</v>
      </c>
      <c r="B3" s="170"/>
      <c r="C3" s="170"/>
      <c r="D3" s="170"/>
      <c r="E3" s="170"/>
      <c r="F3" s="170"/>
    </row>
    <row r="4" spans="1:6" ht="27" customHeight="1" x14ac:dyDescent="0.25">
      <c r="A4" s="170" t="s">
        <v>359</v>
      </c>
      <c r="B4" s="170"/>
      <c r="C4" s="170"/>
      <c r="D4" s="170"/>
      <c r="E4" s="170"/>
      <c r="F4" s="170"/>
    </row>
    <row r="5" spans="1:6" ht="15" customHeight="1" x14ac:dyDescent="0.25">
      <c r="A5" s="170" t="s">
        <v>727</v>
      </c>
      <c r="B5" s="170"/>
      <c r="C5" s="170"/>
      <c r="D5" s="170"/>
      <c r="E5" s="170"/>
      <c r="F5" s="170"/>
    </row>
    <row r="6" spans="1:6" ht="13.5" customHeight="1" x14ac:dyDescent="0.25">
      <c r="A6" s="172" t="s">
        <v>728</v>
      </c>
      <c r="B6" s="172"/>
      <c r="C6" s="172"/>
      <c r="D6" s="172"/>
      <c r="E6" s="172"/>
      <c r="F6" s="172"/>
    </row>
    <row r="7" spans="1:6" ht="24" customHeight="1" x14ac:dyDescent="0.25">
      <c r="A7" s="170" t="s">
        <v>360</v>
      </c>
      <c r="B7" s="170"/>
      <c r="C7" s="170"/>
      <c r="D7" s="170"/>
      <c r="E7" s="170"/>
      <c r="F7" s="170"/>
    </row>
    <row r="8" spans="1:6" x14ac:dyDescent="0.25">
      <c r="A8" s="171"/>
      <c r="B8" s="171"/>
      <c r="C8" s="171"/>
      <c r="D8" s="171"/>
      <c r="E8" s="171"/>
      <c r="F8" s="171"/>
    </row>
    <row r="9" spans="1:6" x14ac:dyDescent="0.25">
      <c r="A9" s="165" t="s">
        <v>361</v>
      </c>
      <c r="B9" s="165"/>
      <c r="C9" s="165"/>
      <c r="D9" s="165"/>
      <c r="E9" s="165"/>
      <c r="F9" s="165"/>
    </row>
    <row r="10" spans="1:6" ht="30" customHeight="1" x14ac:dyDescent="0.25">
      <c r="A10" s="112" t="s">
        <v>362</v>
      </c>
      <c r="B10" s="112"/>
      <c r="C10" s="112"/>
      <c r="D10" s="112"/>
      <c r="E10" s="112"/>
      <c r="F10" s="112"/>
    </row>
    <row r="11" spans="1:6" x14ac:dyDescent="0.25">
      <c r="A11" s="112" t="s">
        <v>363</v>
      </c>
      <c r="B11" s="112"/>
      <c r="C11" s="112"/>
      <c r="D11" s="112"/>
      <c r="E11" s="112"/>
      <c r="F11" s="112"/>
    </row>
    <row r="13" spans="1:6" ht="30" x14ac:dyDescent="0.25">
      <c r="A13" s="60" t="s">
        <v>364</v>
      </c>
      <c r="B13" s="60" t="s">
        <v>365</v>
      </c>
      <c r="C13" s="60" t="s">
        <v>366</v>
      </c>
      <c r="D13" s="60" t="s">
        <v>367</v>
      </c>
      <c r="E13" s="60" t="s">
        <v>368</v>
      </c>
      <c r="F13" s="60" t="s">
        <v>369</v>
      </c>
    </row>
    <row r="14" spans="1:6" x14ac:dyDescent="0.25">
      <c r="A14" s="169"/>
      <c r="B14" s="169"/>
      <c r="C14" s="169"/>
      <c r="D14" s="169"/>
      <c r="E14" s="169"/>
      <c r="F14" s="169"/>
    </row>
    <row r="15" spans="1:6" x14ac:dyDescent="0.25">
      <c r="A15" s="169"/>
      <c r="B15" s="169"/>
      <c r="C15" s="169"/>
      <c r="D15" s="169"/>
      <c r="E15" s="169"/>
      <c r="F15" s="169"/>
    </row>
    <row r="16" spans="1:6" x14ac:dyDescent="0.25">
      <c r="A16" s="169"/>
      <c r="B16" s="169"/>
      <c r="C16" s="169"/>
      <c r="D16" s="169"/>
      <c r="E16" s="169"/>
      <c r="F16" s="169"/>
    </row>
    <row r="17" spans="1:6" x14ac:dyDescent="0.25">
      <c r="A17" s="169"/>
      <c r="B17" s="169"/>
      <c r="C17" s="169"/>
      <c r="D17" s="169"/>
      <c r="E17" s="169"/>
      <c r="F17" s="169"/>
    </row>
    <row r="19" spans="1:6" x14ac:dyDescent="0.25">
      <c r="A19" s="166" t="s">
        <v>370</v>
      </c>
      <c r="B19" s="166"/>
      <c r="C19" s="166"/>
      <c r="D19" s="166"/>
      <c r="E19" s="166"/>
      <c r="F19" s="166"/>
    </row>
    <row r="20" spans="1:6" ht="30.75" customHeight="1" x14ac:dyDescent="0.25">
      <c r="A20" s="112" t="s">
        <v>371</v>
      </c>
      <c r="B20" s="112"/>
      <c r="C20" s="112"/>
      <c r="D20" s="112"/>
      <c r="E20" s="112"/>
      <c r="F20" s="112"/>
    </row>
    <row r="22" spans="1:6" ht="45.75" customHeight="1" x14ac:dyDescent="0.25">
      <c r="A22" s="164" t="s">
        <v>372</v>
      </c>
      <c r="B22" s="164"/>
      <c r="C22" s="164" t="s">
        <v>373</v>
      </c>
      <c r="D22" s="164"/>
      <c r="E22" s="164"/>
      <c r="F22" s="164"/>
    </row>
    <row r="23" spans="1:6" x14ac:dyDescent="0.25">
      <c r="A23" s="167"/>
      <c r="B23" s="167"/>
      <c r="C23" s="168"/>
      <c r="D23" s="168"/>
      <c r="E23" s="168"/>
      <c r="F23" s="168"/>
    </row>
    <row r="24" spans="1:6" x14ac:dyDescent="0.25">
      <c r="A24" s="167"/>
      <c r="B24" s="167"/>
      <c r="C24" s="168"/>
      <c r="D24" s="168"/>
      <c r="E24" s="168"/>
      <c r="F24" s="168"/>
    </row>
    <row r="25" spans="1:6" x14ac:dyDescent="0.25">
      <c r="A25" s="167"/>
      <c r="B25" s="167"/>
      <c r="C25" s="168"/>
      <c r="D25" s="168"/>
      <c r="E25" s="168"/>
      <c r="F25" s="168"/>
    </row>
    <row r="26" spans="1:6" x14ac:dyDescent="0.25">
      <c r="A26" s="167"/>
      <c r="B26" s="167"/>
      <c r="C26" s="168"/>
      <c r="D26" s="168"/>
      <c r="E26" s="168"/>
      <c r="F26" s="168"/>
    </row>
    <row r="28" spans="1:6" x14ac:dyDescent="0.25">
      <c r="A28" s="165" t="s">
        <v>374</v>
      </c>
      <c r="B28" s="165"/>
      <c r="C28" s="165"/>
      <c r="D28" s="165"/>
      <c r="E28" s="165"/>
      <c r="F28" s="165"/>
    </row>
    <row r="29" spans="1:6" ht="32.25" customHeight="1" x14ac:dyDescent="0.25">
      <c r="A29" s="112" t="s">
        <v>375</v>
      </c>
      <c r="B29" s="112"/>
      <c r="C29" s="112"/>
      <c r="D29" s="112"/>
      <c r="E29" s="112"/>
      <c r="F29" s="112"/>
    </row>
    <row r="30" spans="1:6" x14ac:dyDescent="0.25">
      <c r="A30" s="112" t="s">
        <v>376</v>
      </c>
      <c r="B30" s="112"/>
      <c r="C30" s="112"/>
      <c r="D30" s="112"/>
      <c r="E30" s="112"/>
      <c r="F30" s="112"/>
    </row>
    <row r="31" spans="1:6" x14ac:dyDescent="0.25">
      <c r="A31" s="5"/>
      <c r="B31" s="5"/>
      <c r="C31" s="5"/>
      <c r="D31" s="5"/>
      <c r="E31" s="5"/>
      <c r="F31" s="5"/>
    </row>
    <row r="32" spans="1:6" x14ac:dyDescent="0.25">
      <c r="A32" s="165" t="s">
        <v>19</v>
      </c>
      <c r="B32" s="165"/>
      <c r="C32" s="165"/>
      <c r="D32" s="165"/>
      <c r="E32" s="165"/>
      <c r="F32" s="165"/>
    </row>
    <row r="34" spans="1:6" x14ac:dyDescent="0.25">
      <c r="A34" s="164" t="s">
        <v>20</v>
      </c>
      <c r="B34" s="164"/>
      <c r="C34" s="163" t="s">
        <v>21</v>
      </c>
      <c r="D34" s="163"/>
      <c r="E34" s="163"/>
      <c r="F34" s="163"/>
    </row>
    <row r="35" spans="1:6" x14ac:dyDescent="0.25">
      <c r="A35" s="164" t="s">
        <v>22</v>
      </c>
      <c r="B35" s="164"/>
      <c r="C35" s="163" t="s">
        <v>23</v>
      </c>
      <c r="D35" s="163"/>
      <c r="E35" s="163"/>
      <c r="F35" s="163"/>
    </row>
    <row r="36" spans="1:6" ht="45.75" customHeight="1" x14ac:dyDescent="0.25">
      <c r="A36" s="164" t="s">
        <v>24</v>
      </c>
      <c r="B36" s="164"/>
      <c r="C36" s="163" t="s">
        <v>25</v>
      </c>
      <c r="D36" s="163"/>
      <c r="E36" s="163"/>
      <c r="F36" s="163"/>
    </row>
    <row r="37" spans="1:6" ht="50.25" customHeight="1" x14ac:dyDescent="0.25">
      <c r="A37" s="164" t="s">
        <v>26</v>
      </c>
      <c r="B37" s="164"/>
      <c r="C37" s="163" t="s">
        <v>27</v>
      </c>
      <c r="D37" s="163"/>
      <c r="E37" s="163"/>
      <c r="F37" s="163"/>
    </row>
  </sheetData>
  <mergeCells count="43">
    <mergeCell ref="A6:F6"/>
    <mergeCell ref="A1:F1"/>
    <mergeCell ref="A2:F2"/>
    <mergeCell ref="A3:F3"/>
    <mergeCell ref="A4:F4"/>
    <mergeCell ref="A5:F5"/>
    <mergeCell ref="A7:F7"/>
    <mergeCell ref="A8:F8"/>
    <mergeCell ref="A9:F9"/>
    <mergeCell ref="A10:F10"/>
    <mergeCell ref="A11:F11"/>
    <mergeCell ref="F14:F15"/>
    <mergeCell ref="A16:A17"/>
    <mergeCell ref="B16:B17"/>
    <mergeCell ref="C16:C17"/>
    <mergeCell ref="D16:D17"/>
    <mergeCell ref="E16:E17"/>
    <mergeCell ref="F16:F17"/>
    <mergeCell ref="A14:A15"/>
    <mergeCell ref="B14:B15"/>
    <mergeCell ref="C14:C15"/>
    <mergeCell ref="D14:D15"/>
    <mergeCell ref="E14:E15"/>
    <mergeCell ref="A32:F32"/>
    <mergeCell ref="A19:F19"/>
    <mergeCell ref="A20:F20"/>
    <mergeCell ref="A22:B22"/>
    <mergeCell ref="A23:B24"/>
    <mergeCell ref="A25:B26"/>
    <mergeCell ref="C22:F22"/>
    <mergeCell ref="C23:F24"/>
    <mergeCell ref="C25:F26"/>
    <mergeCell ref="A28:F28"/>
    <mergeCell ref="A29:F29"/>
    <mergeCell ref="A30:F30"/>
    <mergeCell ref="C37:F37"/>
    <mergeCell ref="A37:B37"/>
    <mergeCell ref="A34:B34"/>
    <mergeCell ref="A35:B35"/>
    <mergeCell ref="A36:B36"/>
    <mergeCell ref="C34:F34"/>
    <mergeCell ref="C35:F35"/>
    <mergeCell ref="C36:F36"/>
  </mergeCells>
  <pageMargins left="0.7" right="0.7" top="0.75" bottom="0.75" header="0.3" footer="0.3"/>
  <pageSetup paperSize="9" scale="80" fitToHeight="0"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66271-775F-4CBD-BEFF-6F0BA3D5ABC7}">
  <sheetPr codeName="Sheet4">
    <tabColor theme="5" tint="0.59999389629810485"/>
  </sheetPr>
  <dimension ref="A1:F68"/>
  <sheetViews>
    <sheetView showGridLines="0" zoomScale="90" zoomScaleNormal="90" zoomScaleSheetLayoutView="100" workbookViewId="0">
      <selection sqref="A1:F68"/>
    </sheetView>
  </sheetViews>
  <sheetFormatPr defaultColWidth="9.28515625" defaultRowHeight="12.75" x14ac:dyDescent="0.2"/>
  <cols>
    <col min="1" max="1" width="14.5703125" style="40" customWidth="1"/>
    <col min="2" max="2" width="24.28515625" style="40" customWidth="1"/>
    <col min="3" max="3" width="25" style="40" customWidth="1"/>
    <col min="4" max="4" width="28.5703125" style="40" customWidth="1"/>
    <col min="5" max="5" width="19" style="40" customWidth="1"/>
    <col min="6" max="6" width="26.28515625" style="40" customWidth="1"/>
    <col min="7" max="16384" width="9.28515625" style="40"/>
  </cols>
  <sheetData>
    <row r="1" spans="1:6" ht="24" customHeight="1" thickTop="1" thickBot="1" x14ac:dyDescent="0.25">
      <c r="A1" s="187" t="s">
        <v>803</v>
      </c>
      <c r="B1" s="189" t="s">
        <v>534</v>
      </c>
      <c r="C1" s="54" t="s">
        <v>535</v>
      </c>
      <c r="D1" s="55" t="s">
        <v>536</v>
      </c>
      <c r="E1" s="189" t="s">
        <v>537</v>
      </c>
      <c r="F1" s="189" t="s">
        <v>538</v>
      </c>
    </row>
    <row r="2" spans="1:6" ht="24" customHeight="1" thickBot="1" x14ac:dyDescent="0.25">
      <c r="A2" s="188"/>
      <c r="B2" s="190"/>
      <c r="C2" s="56" t="s">
        <v>539</v>
      </c>
      <c r="D2" s="56" t="s">
        <v>540</v>
      </c>
      <c r="E2" s="191"/>
      <c r="F2" s="191"/>
    </row>
    <row r="3" spans="1:6" x14ac:dyDescent="0.2">
      <c r="A3" s="174" t="s">
        <v>541</v>
      </c>
      <c r="B3" s="184"/>
      <c r="C3" s="184" t="s">
        <v>542</v>
      </c>
      <c r="D3" s="186" t="s">
        <v>543</v>
      </c>
      <c r="E3" s="42" t="s">
        <v>544</v>
      </c>
      <c r="F3" s="43" t="s">
        <v>545</v>
      </c>
    </row>
    <row r="4" spans="1:6" ht="24" x14ac:dyDescent="0.2">
      <c r="A4" s="175"/>
      <c r="B4" s="184"/>
      <c r="C4" s="184"/>
      <c r="D4" s="186"/>
      <c r="E4" s="44" t="s">
        <v>546</v>
      </c>
      <c r="F4" s="45" t="s">
        <v>547</v>
      </c>
    </row>
    <row r="5" spans="1:6" x14ac:dyDescent="0.2">
      <c r="A5" s="175"/>
      <c r="B5" s="184"/>
      <c r="C5" s="184"/>
      <c r="D5" s="186"/>
      <c r="E5" s="44"/>
      <c r="F5" s="45" t="s">
        <v>548</v>
      </c>
    </row>
    <row r="6" spans="1:6" x14ac:dyDescent="0.2">
      <c r="A6" s="175"/>
      <c r="B6" s="184"/>
      <c r="C6" s="184"/>
      <c r="D6" s="186"/>
      <c r="E6" s="44"/>
      <c r="F6" s="45" t="s">
        <v>549</v>
      </c>
    </row>
    <row r="7" spans="1:6" ht="24.75" thickBot="1" x14ac:dyDescent="0.25">
      <c r="A7" s="175"/>
      <c r="B7" s="184"/>
      <c r="C7" s="184"/>
      <c r="D7" s="186"/>
      <c r="E7" s="46"/>
      <c r="F7" s="47" t="s">
        <v>550</v>
      </c>
    </row>
    <row r="8" spans="1:6" ht="36" x14ac:dyDescent="0.2">
      <c r="A8" s="174" t="s">
        <v>494</v>
      </c>
      <c r="B8" s="183"/>
      <c r="C8" s="183" t="s">
        <v>551</v>
      </c>
      <c r="D8" s="185" t="s">
        <v>552</v>
      </c>
      <c r="E8" s="48" t="s">
        <v>553</v>
      </c>
      <c r="F8" s="49" t="s">
        <v>554</v>
      </c>
    </row>
    <row r="9" spans="1:6" x14ac:dyDescent="0.2">
      <c r="A9" s="175"/>
      <c r="B9" s="184"/>
      <c r="C9" s="184"/>
      <c r="D9" s="186"/>
      <c r="E9" s="44" t="s">
        <v>555</v>
      </c>
      <c r="F9" s="45" t="s">
        <v>556</v>
      </c>
    </row>
    <row r="10" spans="1:6" x14ac:dyDescent="0.2">
      <c r="A10" s="175"/>
      <c r="B10" s="184"/>
      <c r="C10" s="184"/>
      <c r="D10" s="186"/>
      <c r="E10" s="44"/>
      <c r="F10" s="45" t="s">
        <v>549</v>
      </c>
    </row>
    <row r="11" spans="1:6" x14ac:dyDescent="0.2">
      <c r="A11" s="175"/>
      <c r="B11" s="184"/>
      <c r="C11" s="184"/>
      <c r="D11" s="186"/>
      <c r="E11" s="46"/>
      <c r="F11" s="47" t="s">
        <v>557</v>
      </c>
    </row>
    <row r="12" spans="1:6" ht="9.75" customHeight="1" thickBot="1" x14ac:dyDescent="0.25">
      <c r="A12" s="175"/>
      <c r="B12" s="184"/>
      <c r="C12" s="184"/>
      <c r="D12" s="184"/>
      <c r="E12" s="41"/>
      <c r="F12" s="50"/>
    </row>
    <row r="13" spans="1:6" ht="24" x14ac:dyDescent="0.2">
      <c r="A13" s="174" t="s">
        <v>558</v>
      </c>
      <c r="B13" s="183"/>
      <c r="C13" s="183" t="s">
        <v>559</v>
      </c>
      <c r="D13" s="185" t="s">
        <v>560</v>
      </c>
      <c r="E13" s="48" t="s">
        <v>561</v>
      </c>
      <c r="F13" s="49" t="s">
        <v>562</v>
      </c>
    </row>
    <row r="14" spans="1:6" x14ac:dyDescent="0.2">
      <c r="A14" s="175"/>
      <c r="B14" s="184"/>
      <c r="C14" s="184"/>
      <c r="D14" s="186"/>
      <c r="E14" s="44" t="s">
        <v>563</v>
      </c>
      <c r="F14" s="45" t="s">
        <v>564</v>
      </c>
    </row>
    <row r="15" spans="1:6" x14ac:dyDescent="0.2">
      <c r="A15" s="175"/>
      <c r="B15" s="184"/>
      <c r="C15" s="184"/>
      <c r="D15" s="186"/>
      <c r="E15" s="44"/>
      <c r="F15" s="45" t="s">
        <v>565</v>
      </c>
    </row>
    <row r="16" spans="1:6" ht="13.5" thickBot="1" x14ac:dyDescent="0.25">
      <c r="A16" s="175"/>
      <c r="B16" s="184"/>
      <c r="C16" s="184"/>
      <c r="D16" s="186"/>
      <c r="E16" s="46"/>
      <c r="F16" s="47" t="s">
        <v>566</v>
      </c>
    </row>
    <row r="17" spans="1:6" x14ac:dyDescent="0.2">
      <c r="A17" s="174" t="s">
        <v>567</v>
      </c>
      <c r="B17" s="185" t="s">
        <v>568</v>
      </c>
      <c r="C17" s="48" t="s">
        <v>569</v>
      </c>
      <c r="D17" s="48" t="s">
        <v>570</v>
      </c>
      <c r="E17" s="48" t="s">
        <v>571</v>
      </c>
      <c r="F17" s="49" t="s">
        <v>572</v>
      </c>
    </row>
    <row r="18" spans="1:6" ht="24" x14ac:dyDescent="0.2">
      <c r="A18" s="175"/>
      <c r="B18" s="186"/>
      <c r="C18" s="44" t="s">
        <v>573</v>
      </c>
      <c r="D18" s="44" t="s">
        <v>574</v>
      </c>
      <c r="E18" s="44" t="s">
        <v>575</v>
      </c>
      <c r="F18" s="45" t="s">
        <v>576</v>
      </c>
    </row>
    <row r="19" spans="1:6" x14ac:dyDescent="0.2">
      <c r="A19" s="175"/>
      <c r="B19" s="186"/>
      <c r="C19" s="44"/>
      <c r="D19" s="44" t="s">
        <v>577</v>
      </c>
      <c r="E19" s="44" t="s">
        <v>578</v>
      </c>
      <c r="F19" s="45" t="s">
        <v>579</v>
      </c>
    </row>
    <row r="20" spans="1:6" x14ac:dyDescent="0.2">
      <c r="A20" s="175"/>
      <c r="B20" s="186"/>
      <c r="C20" s="44"/>
      <c r="D20" s="44" t="s">
        <v>580</v>
      </c>
      <c r="E20" s="44" t="s">
        <v>581</v>
      </c>
      <c r="F20" s="45" t="s">
        <v>582</v>
      </c>
    </row>
    <row r="21" spans="1:6" ht="13.5" thickBot="1" x14ac:dyDescent="0.25">
      <c r="A21" s="175"/>
      <c r="B21" s="186"/>
      <c r="C21" s="46"/>
      <c r="D21" s="46" t="s">
        <v>583</v>
      </c>
      <c r="E21" s="46"/>
      <c r="F21" s="47"/>
    </row>
    <row r="22" spans="1:6" ht="24" x14ac:dyDescent="0.2">
      <c r="A22" s="174" t="s">
        <v>584</v>
      </c>
      <c r="B22" s="176"/>
      <c r="C22" s="176" t="s">
        <v>585</v>
      </c>
      <c r="D22" s="48" t="s">
        <v>210</v>
      </c>
      <c r="E22" s="176" t="s">
        <v>586</v>
      </c>
      <c r="F22" s="49" t="s">
        <v>587</v>
      </c>
    </row>
    <row r="23" spans="1:6" x14ac:dyDescent="0.2">
      <c r="A23" s="175"/>
      <c r="B23" s="177"/>
      <c r="C23" s="177"/>
      <c r="D23" s="44" t="s">
        <v>588</v>
      </c>
      <c r="E23" s="177"/>
      <c r="F23" s="45" t="s">
        <v>589</v>
      </c>
    </row>
    <row r="24" spans="1:6" ht="13.5" thickBot="1" x14ac:dyDescent="0.25">
      <c r="A24" s="175"/>
      <c r="B24" s="177"/>
      <c r="C24" s="177"/>
      <c r="D24" s="44" t="s">
        <v>590</v>
      </c>
      <c r="E24" s="177"/>
      <c r="F24" s="45"/>
    </row>
    <row r="25" spans="1:6" x14ac:dyDescent="0.2">
      <c r="A25" s="174" t="s">
        <v>591</v>
      </c>
      <c r="B25" s="176"/>
      <c r="C25" s="176" t="s">
        <v>592</v>
      </c>
      <c r="D25" s="48" t="s">
        <v>570</v>
      </c>
      <c r="E25" s="176" t="s">
        <v>593</v>
      </c>
      <c r="F25" s="49" t="s">
        <v>562</v>
      </c>
    </row>
    <row r="26" spans="1:6" x14ac:dyDescent="0.2">
      <c r="A26" s="175"/>
      <c r="B26" s="177"/>
      <c r="C26" s="177"/>
      <c r="D26" s="44" t="s">
        <v>594</v>
      </c>
      <c r="E26" s="177"/>
      <c r="F26" s="45" t="s">
        <v>595</v>
      </c>
    </row>
    <row r="27" spans="1:6" x14ac:dyDescent="0.2">
      <c r="A27" s="175"/>
      <c r="B27" s="177"/>
      <c r="C27" s="177"/>
      <c r="D27" s="44" t="s">
        <v>596</v>
      </c>
      <c r="E27" s="177"/>
      <c r="F27" s="45" t="s">
        <v>567</v>
      </c>
    </row>
    <row r="28" spans="1:6" ht="24" x14ac:dyDescent="0.2">
      <c r="A28" s="175"/>
      <c r="B28" s="177"/>
      <c r="C28" s="177"/>
      <c r="D28" s="44" t="s">
        <v>597</v>
      </c>
      <c r="E28" s="177"/>
      <c r="F28" s="45"/>
    </row>
    <row r="29" spans="1:6" ht="13.5" thickBot="1" x14ac:dyDescent="0.25">
      <c r="A29" s="175"/>
      <c r="B29" s="177"/>
      <c r="C29" s="177"/>
      <c r="D29" s="44" t="s">
        <v>598</v>
      </c>
      <c r="E29" s="177"/>
      <c r="F29" s="45"/>
    </row>
    <row r="30" spans="1:6" ht="24" x14ac:dyDescent="0.2">
      <c r="A30" s="174" t="s">
        <v>599</v>
      </c>
      <c r="B30" s="48" t="s">
        <v>600</v>
      </c>
      <c r="C30" s="48" t="s">
        <v>601</v>
      </c>
      <c r="D30" s="48" t="s">
        <v>602</v>
      </c>
      <c r="E30" s="48" t="s">
        <v>603</v>
      </c>
      <c r="F30" s="49" t="s">
        <v>604</v>
      </c>
    </row>
    <row r="31" spans="1:6" x14ac:dyDescent="0.2">
      <c r="A31" s="175"/>
      <c r="B31" s="44" t="s">
        <v>605</v>
      </c>
      <c r="C31" s="44" t="s">
        <v>606</v>
      </c>
      <c r="D31" s="44" t="s">
        <v>570</v>
      </c>
      <c r="E31" s="44" t="s">
        <v>607</v>
      </c>
      <c r="F31" s="45" t="s">
        <v>608</v>
      </c>
    </row>
    <row r="32" spans="1:6" ht="24" x14ac:dyDescent="0.2">
      <c r="A32" s="175"/>
      <c r="B32" s="44" t="s">
        <v>609</v>
      </c>
      <c r="C32" s="44" t="s">
        <v>610</v>
      </c>
      <c r="D32" s="44" t="s">
        <v>611</v>
      </c>
      <c r="E32" s="44"/>
      <c r="F32" s="45" t="s">
        <v>612</v>
      </c>
    </row>
    <row r="33" spans="1:6" ht="24.75" thickBot="1" x14ac:dyDescent="0.25">
      <c r="A33" s="175"/>
      <c r="B33" s="46" t="s">
        <v>613</v>
      </c>
      <c r="C33" s="46" t="s">
        <v>614</v>
      </c>
      <c r="D33" s="46" t="s">
        <v>615</v>
      </c>
      <c r="E33" s="46"/>
      <c r="F33" s="47"/>
    </row>
    <row r="34" spans="1:6" x14ac:dyDescent="0.2">
      <c r="A34" s="174" t="s">
        <v>616</v>
      </c>
      <c r="B34" s="48" t="s">
        <v>617</v>
      </c>
      <c r="C34" s="48" t="s">
        <v>618</v>
      </c>
      <c r="D34" s="48" t="s">
        <v>619</v>
      </c>
      <c r="E34" s="176" t="s">
        <v>607</v>
      </c>
      <c r="F34" s="49" t="s">
        <v>620</v>
      </c>
    </row>
    <row r="35" spans="1:6" ht="24" x14ac:dyDescent="0.2">
      <c r="A35" s="175"/>
      <c r="B35" s="44" t="s">
        <v>621</v>
      </c>
      <c r="C35" s="44" t="s">
        <v>622</v>
      </c>
      <c r="D35" s="44" t="s">
        <v>594</v>
      </c>
      <c r="E35" s="177"/>
      <c r="F35" s="45" t="s">
        <v>623</v>
      </c>
    </row>
    <row r="36" spans="1:6" x14ac:dyDescent="0.2">
      <c r="A36" s="175"/>
      <c r="B36" s="44" t="s">
        <v>624</v>
      </c>
      <c r="C36" s="44" t="s">
        <v>625</v>
      </c>
      <c r="D36" s="44" t="s">
        <v>626</v>
      </c>
      <c r="E36" s="177"/>
      <c r="F36" s="45"/>
    </row>
    <row r="37" spans="1:6" x14ac:dyDescent="0.2">
      <c r="A37" s="175"/>
      <c r="B37" s="44" t="s">
        <v>627</v>
      </c>
      <c r="C37" s="44"/>
      <c r="D37" s="44" t="s">
        <v>628</v>
      </c>
      <c r="E37" s="177"/>
      <c r="F37" s="45"/>
    </row>
    <row r="38" spans="1:6" ht="13.5" thickBot="1" x14ac:dyDescent="0.25">
      <c r="A38" s="175"/>
      <c r="B38" s="46" t="s">
        <v>629</v>
      </c>
      <c r="C38" s="46"/>
      <c r="D38" s="46"/>
      <c r="E38" s="178"/>
      <c r="F38" s="47"/>
    </row>
    <row r="39" spans="1:6" ht="13.5" x14ac:dyDescent="0.2">
      <c r="A39" s="174" t="s">
        <v>630</v>
      </c>
      <c r="B39" s="48" t="s">
        <v>631</v>
      </c>
      <c r="C39" s="176" t="s">
        <v>632</v>
      </c>
      <c r="D39" s="48" t="s">
        <v>570</v>
      </c>
      <c r="E39" s="48" t="s">
        <v>633</v>
      </c>
      <c r="F39" s="49" t="s">
        <v>634</v>
      </c>
    </row>
    <row r="40" spans="1:6" x14ac:dyDescent="0.2">
      <c r="A40" s="175"/>
      <c r="B40" s="44" t="s">
        <v>635</v>
      </c>
      <c r="C40" s="177"/>
      <c r="D40" s="44" t="s">
        <v>611</v>
      </c>
      <c r="E40" s="44" t="s">
        <v>636</v>
      </c>
      <c r="F40" s="45" t="s">
        <v>637</v>
      </c>
    </row>
    <row r="41" spans="1:6" x14ac:dyDescent="0.2">
      <c r="A41" s="175"/>
      <c r="B41" s="44" t="s">
        <v>638</v>
      </c>
      <c r="C41" s="177"/>
      <c r="D41" s="44" t="s">
        <v>639</v>
      </c>
      <c r="E41" s="44"/>
      <c r="F41" s="45" t="s">
        <v>640</v>
      </c>
    </row>
    <row r="42" spans="1:6" ht="24" x14ac:dyDescent="0.2">
      <c r="A42" s="175"/>
      <c r="B42" s="44" t="s">
        <v>641</v>
      </c>
      <c r="C42" s="177"/>
      <c r="D42" s="44" t="s">
        <v>642</v>
      </c>
      <c r="E42" s="44"/>
      <c r="F42" s="45" t="s">
        <v>643</v>
      </c>
    </row>
    <row r="43" spans="1:6" ht="16.5" customHeight="1" thickBot="1" x14ac:dyDescent="0.25">
      <c r="A43" s="175"/>
      <c r="B43" s="46" t="s">
        <v>644</v>
      </c>
      <c r="C43" s="178"/>
      <c r="D43" s="46"/>
      <c r="E43" s="46"/>
      <c r="F43" s="47"/>
    </row>
    <row r="44" spans="1:6" x14ac:dyDescent="0.2">
      <c r="A44" s="174" t="s">
        <v>645</v>
      </c>
      <c r="B44" s="48" t="s">
        <v>646</v>
      </c>
      <c r="C44" s="48" t="s">
        <v>610</v>
      </c>
      <c r="D44" s="48" t="s">
        <v>647</v>
      </c>
      <c r="E44" s="176" t="s">
        <v>648</v>
      </c>
      <c r="F44" s="49" t="s">
        <v>649</v>
      </c>
    </row>
    <row r="45" spans="1:6" x14ac:dyDescent="0.2">
      <c r="A45" s="175"/>
      <c r="B45" s="44" t="s">
        <v>650</v>
      </c>
      <c r="C45" s="44" t="s">
        <v>551</v>
      </c>
      <c r="D45" s="44" t="s">
        <v>651</v>
      </c>
      <c r="E45" s="177"/>
      <c r="F45" s="45" t="s">
        <v>652</v>
      </c>
    </row>
    <row r="46" spans="1:6" ht="24" x14ac:dyDescent="0.2">
      <c r="A46" s="175"/>
      <c r="B46" s="44" t="s">
        <v>653</v>
      </c>
      <c r="C46" s="44" t="s">
        <v>542</v>
      </c>
      <c r="D46" s="44" t="s">
        <v>639</v>
      </c>
      <c r="E46" s="177"/>
      <c r="F46" s="45" t="s">
        <v>654</v>
      </c>
    </row>
    <row r="47" spans="1:6" x14ac:dyDescent="0.2">
      <c r="A47" s="175"/>
      <c r="B47" s="44" t="s">
        <v>655</v>
      </c>
      <c r="C47" s="44" t="s">
        <v>656</v>
      </c>
      <c r="D47" s="44" t="s">
        <v>570</v>
      </c>
      <c r="E47" s="177"/>
      <c r="F47" s="45"/>
    </row>
    <row r="48" spans="1:6" x14ac:dyDescent="0.2">
      <c r="A48" s="175"/>
      <c r="B48" s="44"/>
      <c r="C48" s="44" t="s">
        <v>657</v>
      </c>
      <c r="D48" s="44"/>
      <c r="E48" s="177"/>
      <c r="F48" s="45"/>
    </row>
    <row r="49" spans="1:6" ht="13.5" thickBot="1" x14ac:dyDescent="0.25">
      <c r="A49" s="175"/>
      <c r="B49" s="46"/>
      <c r="C49" s="46" t="s">
        <v>658</v>
      </c>
      <c r="D49" s="46"/>
      <c r="E49" s="178"/>
      <c r="F49" s="47"/>
    </row>
    <row r="50" spans="1:6" ht="36" x14ac:dyDescent="0.2">
      <c r="A50" s="174" t="s">
        <v>659</v>
      </c>
      <c r="B50" s="48" t="s">
        <v>660</v>
      </c>
      <c r="C50" s="48" t="s">
        <v>661</v>
      </c>
      <c r="D50" s="48" t="s">
        <v>570</v>
      </c>
      <c r="E50" s="48" t="s">
        <v>662</v>
      </c>
      <c r="F50" s="49" t="s">
        <v>663</v>
      </c>
    </row>
    <row r="51" spans="1:6" ht="48" x14ac:dyDescent="0.2">
      <c r="A51" s="175"/>
      <c r="B51" s="44" t="s">
        <v>664</v>
      </c>
      <c r="C51" s="44" t="s">
        <v>665</v>
      </c>
      <c r="D51" s="44" t="s">
        <v>666</v>
      </c>
      <c r="E51" s="44" t="s">
        <v>667</v>
      </c>
      <c r="F51" s="45" t="s">
        <v>668</v>
      </c>
    </row>
    <row r="52" spans="1:6" ht="24" x14ac:dyDescent="0.2">
      <c r="A52" s="175"/>
      <c r="B52" s="44" t="s">
        <v>669</v>
      </c>
      <c r="C52" s="44" t="s">
        <v>670</v>
      </c>
      <c r="D52" s="44" t="s">
        <v>671</v>
      </c>
      <c r="E52" s="44" t="s">
        <v>672</v>
      </c>
      <c r="F52" s="45" t="s">
        <v>673</v>
      </c>
    </row>
    <row r="53" spans="1:6" ht="24" x14ac:dyDescent="0.2">
      <c r="A53" s="175"/>
      <c r="B53" s="44" t="s">
        <v>674</v>
      </c>
      <c r="C53" s="44" t="s">
        <v>675</v>
      </c>
      <c r="D53" s="44" t="s">
        <v>676</v>
      </c>
      <c r="E53" s="44"/>
      <c r="F53" s="45"/>
    </row>
    <row r="54" spans="1:6" x14ac:dyDescent="0.2">
      <c r="A54" s="175"/>
      <c r="B54" s="44"/>
      <c r="C54" s="44"/>
      <c r="D54" s="44" t="s">
        <v>677</v>
      </c>
      <c r="E54" s="44"/>
      <c r="F54" s="45"/>
    </row>
    <row r="55" spans="1:6" x14ac:dyDescent="0.2">
      <c r="A55" s="175"/>
      <c r="B55" s="44"/>
      <c r="C55" s="44"/>
      <c r="D55" s="44" t="s">
        <v>626</v>
      </c>
      <c r="E55" s="44"/>
      <c r="F55" s="45"/>
    </row>
    <row r="56" spans="1:6" x14ac:dyDescent="0.2">
      <c r="A56" s="175"/>
      <c r="B56" s="44"/>
      <c r="C56" s="44"/>
      <c r="D56" s="44" t="s">
        <v>628</v>
      </c>
      <c r="E56" s="44"/>
      <c r="F56" s="45"/>
    </row>
    <row r="57" spans="1:6" ht="13.5" thickBot="1" x14ac:dyDescent="0.25">
      <c r="A57" s="175"/>
      <c r="B57" s="46"/>
      <c r="C57" s="46"/>
      <c r="D57" s="46" t="s">
        <v>615</v>
      </c>
      <c r="E57" s="46"/>
      <c r="F57" s="47"/>
    </row>
    <row r="58" spans="1:6" x14ac:dyDescent="0.2">
      <c r="A58" s="174" t="s">
        <v>678</v>
      </c>
      <c r="B58" s="176" t="s">
        <v>679</v>
      </c>
      <c r="C58" s="176" t="s">
        <v>680</v>
      </c>
      <c r="D58" s="48" t="s">
        <v>210</v>
      </c>
      <c r="E58" s="176" t="s">
        <v>681</v>
      </c>
      <c r="F58" s="51" t="s">
        <v>682</v>
      </c>
    </row>
    <row r="59" spans="1:6" ht="48" x14ac:dyDescent="0.2">
      <c r="A59" s="175"/>
      <c r="B59" s="177"/>
      <c r="C59" s="177"/>
      <c r="D59" s="44" t="s">
        <v>683</v>
      </c>
      <c r="E59" s="177"/>
      <c r="F59" s="45" t="s">
        <v>684</v>
      </c>
    </row>
    <row r="60" spans="1:6" ht="13.5" thickBot="1" x14ac:dyDescent="0.25">
      <c r="A60" s="175"/>
      <c r="B60" s="178"/>
      <c r="C60" s="178"/>
      <c r="D60" s="52"/>
      <c r="E60" s="178"/>
      <c r="F60" s="47" t="s">
        <v>685</v>
      </c>
    </row>
    <row r="61" spans="1:6" x14ac:dyDescent="0.2">
      <c r="A61" s="174" t="s">
        <v>686</v>
      </c>
      <c r="B61" s="48" t="s">
        <v>621</v>
      </c>
      <c r="C61" s="48" t="s">
        <v>687</v>
      </c>
      <c r="D61" s="48" t="s">
        <v>688</v>
      </c>
      <c r="E61" s="176" t="s">
        <v>681</v>
      </c>
      <c r="F61" s="49" t="s">
        <v>689</v>
      </c>
    </row>
    <row r="62" spans="1:6" x14ac:dyDescent="0.2">
      <c r="A62" s="175"/>
      <c r="B62" s="44" t="s">
        <v>690</v>
      </c>
      <c r="C62" s="44" t="s">
        <v>691</v>
      </c>
      <c r="D62" s="44" t="s">
        <v>692</v>
      </c>
      <c r="E62" s="177"/>
      <c r="F62" s="45" t="s">
        <v>693</v>
      </c>
    </row>
    <row r="63" spans="1:6" x14ac:dyDescent="0.2">
      <c r="A63" s="175"/>
      <c r="B63" s="44" t="s">
        <v>694</v>
      </c>
      <c r="C63" s="44" t="s">
        <v>695</v>
      </c>
      <c r="D63" s="44" t="s">
        <v>570</v>
      </c>
      <c r="E63" s="177"/>
      <c r="F63" s="45" t="s">
        <v>696</v>
      </c>
    </row>
    <row r="64" spans="1:6" x14ac:dyDescent="0.2">
      <c r="A64" s="175"/>
      <c r="B64" s="44" t="s">
        <v>697</v>
      </c>
      <c r="C64" s="44" t="s">
        <v>698</v>
      </c>
      <c r="D64" s="44"/>
      <c r="E64" s="177"/>
      <c r="F64" s="45" t="s">
        <v>699</v>
      </c>
    </row>
    <row r="65" spans="1:6" ht="13.5" thickBot="1" x14ac:dyDescent="0.25">
      <c r="A65" s="175"/>
      <c r="B65" s="46"/>
      <c r="C65" s="46" t="s">
        <v>700</v>
      </c>
      <c r="D65" s="46"/>
      <c r="E65" s="178"/>
      <c r="F65" s="47" t="s">
        <v>701</v>
      </c>
    </row>
    <row r="66" spans="1:6" x14ac:dyDescent="0.2">
      <c r="A66" s="174" t="s">
        <v>702</v>
      </c>
      <c r="B66" s="176"/>
      <c r="C66" s="48" t="s">
        <v>703</v>
      </c>
      <c r="D66" s="48" t="s">
        <v>570</v>
      </c>
      <c r="E66" s="48" t="s">
        <v>704</v>
      </c>
      <c r="F66" s="181" t="s">
        <v>705</v>
      </c>
    </row>
    <row r="67" spans="1:6" ht="24.75" thickBot="1" x14ac:dyDescent="0.25">
      <c r="A67" s="179"/>
      <c r="B67" s="180"/>
      <c r="C67" s="53" t="s">
        <v>706</v>
      </c>
      <c r="D67" s="53" t="s">
        <v>626</v>
      </c>
      <c r="E67" s="53" t="s">
        <v>707</v>
      </c>
      <c r="F67" s="182"/>
    </row>
    <row r="68" spans="1:6" x14ac:dyDescent="0.2">
      <c r="A68" s="40" t="s">
        <v>718</v>
      </c>
    </row>
  </sheetData>
  <mergeCells count="43">
    <mergeCell ref="A1:A2"/>
    <mergeCell ref="B1:B2"/>
    <mergeCell ref="E1:E2"/>
    <mergeCell ref="F1:F2"/>
    <mergeCell ref="A3:A7"/>
    <mergeCell ref="B3:B7"/>
    <mergeCell ref="C3:C7"/>
    <mergeCell ref="D3:D7"/>
    <mergeCell ref="E22:E24"/>
    <mergeCell ref="A8:A12"/>
    <mergeCell ref="B8:B12"/>
    <mergeCell ref="C8:C12"/>
    <mergeCell ref="D8:D12"/>
    <mergeCell ref="A13:A16"/>
    <mergeCell ref="B13:B16"/>
    <mergeCell ref="C13:C16"/>
    <mergeCell ref="D13:D16"/>
    <mergeCell ref="A17:A21"/>
    <mergeCell ref="B17:B21"/>
    <mergeCell ref="A22:A24"/>
    <mergeCell ref="B22:B24"/>
    <mergeCell ref="C22:C24"/>
    <mergeCell ref="A58:A60"/>
    <mergeCell ref="B58:B60"/>
    <mergeCell ref="C58:C60"/>
    <mergeCell ref="E58:E60"/>
    <mergeCell ref="A25:A29"/>
    <mergeCell ref="B25:B29"/>
    <mergeCell ref="C25:C29"/>
    <mergeCell ref="E25:E29"/>
    <mergeCell ref="A30:A33"/>
    <mergeCell ref="A34:A38"/>
    <mergeCell ref="E34:E38"/>
    <mergeCell ref="A39:A43"/>
    <mergeCell ref="C39:C43"/>
    <mergeCell ref="A44:A49"/>
    <mergeCell ref="E44:E49"/>
    <mergeCell ref="A50:A57"/>
    <mergeCell ref="A61:A65"/>
    <mergeCell ref="E61:E65"/>
    <mergeCell ref="A66:A67"/>
    <mergeCell ref="B66:B67"/>
    <mergeCell ref="F66:F67"/>
  </mergeCells>
  <pageMargins left="0.59055118110236227" right="0.62992125984251968" top="0.39370078740157483" bottom="0.51181102362204722" header="0.39370078740157483" footer="0.51181102362204722"/>
  <pageSetup paperSize="9" scale="63"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593D9-3ED5-4A54-B6DC-1488BAFCBB43}">
  <sheetPr codeName="Sheet5">
    <tabColor theme="5" tint="0.59999389629810485"/>
    <pageSetUpPr fitToPage="1"/>
  </sheetPr>
  <dimension ref="A1:N105"/>
  <sheetViews>
    <sheetView showGridLines="0" zoomScaleNormal="100" workbookViewId="0">
      <selection sqref="A1:G105"/>
    </sheetView>
  </sheetViews>
  <sheetFormatPr defaultColWidth="9.28515625" defaultRowHeight="14.25" x14ac:dyDescent="0.2"/>
  <cols>
    <col min="1" max="1" width="9.28515625" style="61"/>
    <col min="2" max="2" width="35.5703125" style="61" customWidth="1"/>
    <col min="3" max="3" width="59" style="61" customWidth="1"/>
    <col min="4" max="4" width="29.7109375" style="61" customWidth="1"/>
    <col min="5" max="5" width="18" style="61" customWidth="1"/>
    <col min="6" max="6" width="11.5703125" style="61" customWidth="1"/>
    <col min="7" max="7" width="18" style="61" customWidth="1"/>
    <col min="8" max="8" width="9.28515625" style="61"/>
    <col min="9" max="9" width="9.28515625" style="61" customWidth="1"/>
    <col min="10" max="10" width="9.28515625" style="61" hidden="1" customWidth="1"/>
    <col min="11" max="14" width="15.42578125" style="67" hidden="1" customWidth="1"/>
    <col min="15" max="16384" width="9.28515625" style="61"/>
  </cols>
  <sheetData>
    <row r="1" spans="1:14" ht="36" customHeight="1" x14ac:dyDescent="0.2">
      <c r="A1" s="206" t="s">
        <v>736</v>
      </c>
      <c r="B1" s="206"/>
      <c r="C1" s="206"/>
      <c r="D1" s="206"/>
      <c r="E1" s="206"/>
      <c r="F1" s="206"/>
      <c r="G1" s="206"/>
    </row>
    <row r="2" spans="1:14" ht="31.5" customHeight="1" x14ac:dyDescent="0.2">
      <c r="A2" s="207" t="s">
        <v>377</v>
      </c>
      <c r="B2" s="207"/>
      <c r="C2" s="207"/>
      <c r="D2" s="207"/>
      <c r="E2" s="207"/>
      <c r="F2" s="207"/>
      <c r="G2" s="207"/>
    </row>
    <row r="3" spans="1:14" ht="15.75" x14ac:dyDescent="0.2">
      <c r="A3" s="208" t="s">
        <v>737</v>
      </c>
      <c r="B3" s="209"/>
      <c r="C3" s="209"/>
      <c r="D3" s="209"/>
      <c r="E3" s="209"/>
      <c r="F3" s="209"/>
      <c r="G3" s="210"/>
      <c r="J3" s="61" t="s">
        <v>533</v>
      </c>
      <c r="K3" s="62" t="s">
        <v>343</v>
      </c>
      <c r="L3" s="62" t="s">
        <v>344</v>
      </c>
      <c r="M3" s="65">
        <v>10.625</v>
      </c>
      <c r="N3" s="62" t="s">
        <v>345</v>
      </c>
    </row>
    <row r="4" spans="1:14" ht="30" customHeight="1" x14ac:dyDescent="0.25">
      <c r="A4" s="192" t="s">
        <v>378</v>
      </c>
      <c r="B4" s="192"/>
      <c r="C4" s="192"/>
      <c r="D4" s="192"/>
      <c r="E4" s="192"/>
      <c r="F4" s="192"/>
      <c r="G4" s="192"/>
    </row>
    <row r="5" spans="1:14" ht="24" x14ac:dyDescent="0.2">
      <c r="A5" s="70"/>
      <c r="B5" s="71" t="s">
        <v>32</v>
      </c>
      <c r="C5" s="71" t="s">
        <v>33</v>
      </c>
      <c r="D5" s="71" t="s">
        <v>340</v>
      </c>
      <c r="E5" s="71" t="s">
        <v>341</v>
      </c>
      <c r="F5" s="71" t="s">
        <v>342</v>
      </c>
      <c r="G5" s="72" t="s">
        <v>34</v>
      </c>
    </row>
    <row r="6" spans="1:14" ht="96" x14ac:dyDescent="0.2">
      <c r="A6" s="17" t="s">
        <v>35</v>
      </c>
      <c r="B6" s="18" t="s">
        <v>379</v>
      </c>
      <c r="C6" s="18" t="s">
        <v>380</v>
      </c>
      <c r="D6" s="94"/>
      <c r="E6" s="94" t="s">
        <v>40</v>
      </c>
      <c r="F6" s="37"/>
      <c r="G6" s="205" t="s">
        <v>382</v>
      </c>
      <c r="J6" s="61">
        <f>_xlfn.SWITCH(E6,K6,1,L6,2,M6,3,N6,4)</f>
        <v>4</v>
      </c>
      <c r="K6" s="29" t="s">
        <v>758</v>
      </c>
      <c r="L6" s="30" t="s">
        <v>381</v>
      </c>
      <c r="M6" s="31" t="s">
        <v>39</v>
      </c>
      <c r="N6" s="32" t="s">
        <v>40</v>
      </c>
    </row>
    <row r="7" spans="1:14" ht="108" x14ac:dyDescent="0.2">
      <c r="A7" s="17" t="s">
        <v>42</v>
      </c>
      <c r="B7" s="18" t="s">
        <v>383</v>
      </c>
      <c r="C7" s="18" t="s">
        <v>384</v>
      </c>
      <c r="D7" s="94"/>
      <c r="E7" s="94" t="s">
        <v>40</v>
      </c>
      <c r="F7" s="37"/>
      <c r="G7" s="205"/>
      <c r="J7" s="61">
        <f t="shared" ref="J7:J63" si="0">_xlfn.SWITCH(E7,K7,1,L7,2,M7,3,N7,4)</f>
        <v>4</v>
      </c>
      <c r="K7" s="29" t="s">
        <v>44</v>
      </c>
      <c r="L7" s="30" t="s">
        <v>385</v>
      </c>
      <c r="M7" s="31" t="s">
        <v>39</v>
      </c>
      <c r="N7" s="32" t="s">
        <v>40</v>
      </c>
    </row>
    <row r="8" spans="1:14" ht="48" x14ac:dyDescent="0.2">
      <c r="A8" s="19" t="s">
        <v>47</v>
      </c>
      <c r="B8" s="20" t="s">
        <v>386</v>
      </c>
      <c r="C8" s="20" t="s">
        <v>387</v>
      </c>
      <c r="D8" s="96"/>
      <c r="E8" s="96" t="s">
        <v>40</v>
      </c>
      <c r="F8" s="39"/>
      <c r="G8" s="205"/>
      <c r="J8" s="61">
        <f t="shared" si="0"/>
        <v>4</v>
      </c>
      <c r="K8" s="29" t="s">
        <v>44</v>
      </c>
      <c r="L8" s="30" t="s">
        <v>268</v>
      </c>
      <c r="M8" s="31" t="s">
        <v>39</v>
      </c>
      <c r="N8" s="32" t="s">
        <v>40</v>
      </c>
    </row>
    <row r="9" spans="1:14" ht="60" x14ac:dyDescent="0.2">
      <c r="A9" s="17" t="s">
        <v>54</v>
      </c>
      <c r="B9" s="18" t="s">
        <v>388</v>
      </c>
      <c r="C9" s="18" t="s">
        <v>389</v>
      </c>
      <c r="D9" s="94"/>
      <c r="E9" s="94" t="s">
        <v>40</v>
      </c>
      <c r="F9" s="37"/>
      <c r="G9" s="205"/>
      <c r="J9" s="61">
        <f t="shared" si="0"/>
        <v>4</v>
      </c>
      <c r="K9" s="29" t="s">
        <v>44</v>
      </c>
      <c r="L9" s="30" t="s">
        <v>133</v>
      </c>
      <c r="M9" s="31" t="s">
        <v>39</v>
      </c>
      <c r="N9" s="32" t="s">
        <v>40</v>
      </c>
    </row>
    <row r="10" spans="1:14" ht="30" customHeight="1" x14ac:dyDescent="0.25">
      <c r="A10" s="213" t="s">
        <v>390</v>
      </c>
      <c r="B10" s="213"/>
      <c r="C10" s="213"/>
      <c r="D10" s="213"/>
      <c r="E10" s="213"/>
      <c r="F10" s="213"/>
      <c r="G10" s="213"/>
    </row>
    <row r="11" spans="1:14" ht="24" x14ac:dyDescent="0.2">
      <c r="A11" s="73"/>
      <c r="B11" s="72" t="s">
        <v>32</v>
      </c>
      <c r="C11" s="72" t="s">
        <v>33</v>
      </c>
      <c r="D11" s="71" t="s">
        <v>340</v>
      </c>
      <c r="E11" s="71" t="s">
        <v>341</v>
      </c>
      <c r="F11" s="71" t="s">
        <v>342</v>
      </c>
      <c r="G11" s="72" t="s">
        <v>34</v>
      </c>
    </row>
    <row r="12" spans="1:14" ht="48" x14ac:dyDescent="0.2">
      <c r="A12" s="21" t="s">
        <v>61</v>
      </c>
      <c r="B12" s="18" t="s">
        <v>391</v>
      </c>
      <c r="C12" s="18" t="s">
        <v>392</v>
      </c>
      <c r="D12" s="94"/>
      <c r="E12" s="94" t="s">
        <v>40</v>
      </c>
      <c r="F12" s="37"/>
      <c r="G12" s="205" t="s">
        <v>394</v>
      </c>
      <c r="J12" s="61">
        <f t="shared" si="0"/>
        <v>4</v>
      </c>
      <c r="K12" s="29" t="s">
        <v>44</v>
      </c>
      <c r="L12" s="30" t="s">
        <v>393</v>
      </c>
      <c r="M12" s="31" t="s">
        <v>39</v>
      </c>
      <c r="N12" s="32" t="s">
        <v>40</v>
      </c>
    </row>
    <row r="13" spans="1:14" ht="36" x14ac:dyDescent="0.2">
      <c r="A13" s="21" t="s">
        <v>64</v>
      </c>
      <c r="B13" s="18" t="s">
        <v>395</v>
      </c>
      <c r="C13" s="18" t="s">
        <v>396</v>
      </c>
      <c r="D13" s="94"/>
      <c r="E13" s="94" t="s">
        <v>40</v>
      </c>
      <c r="F13" s="37"/>
      <c r="G13" s="205"/>
      <c r="J13" s="61">
        <f t="shared" si="0"/>
        <v>4</v>
      </c>
      <c r="K13" s="29" t="s">
        <v>44</v>
      </c>
      <c r="L13" s="30" t="s">
        <v>393</v>
      </c>
      <c r="M13" s="31" t="s">
        <v>39</v>
      </c>
      <c r="N13" s="32" t="s">
        <v>40</v>
      </c>
    </row>
    <row r="14" spans="1:14" ht="48" x14ac:dyDescent="0.2">
      <c r="A14" s="21" t="s">
        <v>67</v>
      </c>
      <c r="B14" s="18" t="s">
        <v>397</v>
      </c>
      <c r="C14" s="18" t="s">
        <v>398</v>
      </c>
      <c r="D14" s="94"/>
      <c r="E14" s="94" t="s">
        <v>40</v>
      </c>
      <c r="F14" s="37"/>
      <c r="G14" s="205"/>
      <c r="J14" s="61">
        <f t="shared" si="0"/>
        <v>4</v>
      </c>
      <c r="K14" s="29" t="s">
        <v>44</v>
      </c>
      <c r="L14" s="30" t="s">
        <v>399</v>
      </c>
      <c r="M14" s="31" t="s">
        <v>39</v>
      </c>
      <c r="N14" s="32" t="s">
        <v>40</v>
      </c>
    </row>
    <row r="15" spans="1:14" ht="72" x14ac:dyDescent="0.2">
      <c r="A15" s="21" t="s">
        <v>71</v>
      </c>
      <c r="B15" s="18" t="s">
        <v>400</v>
      </c>
      <c r="C15" s="22" t="s">
        <v>401</v>
      </c>
      <c r="D15" s="94"/>
      <c r="E15" s="94" t="s">
        <v>40</v>
      </c>
      <c r="F15" s="37"/>
      <c r="G15" s="205"/>
      <c r="J15" s="61">
        <f t="shared" si="0"/>
        <v>4</v>
      </c>
      <c r="K15" s="29" t="s">
        <v>44</v>
      </c>
      <c r="L15" s="30" t="s">
        <v>489</v>
      </c>
      <c r="M15" s="31" t="s">
        <v>39</v>
      </c>
      <c r="N15" s="32" t="s">
        <v>40</v>
      </c>
    </row>
    <row r="16" spans="1:14" x14ac:dyDescent="0.2">
      <c r="A16" s="211"/>
      <c r="B16" s="211"/>
      <c r="C16" s="211"/>
      <c r="D16" s="211"/>
      <c r="E16" s="211"/>
      <c r="F16" s="211"/>
      <c r="G16" s="211"/>
    </row>
    <row r="17" spans="1:14" ht="15.75" x14ac:dyDescent="0.2">
      <c r="A17" s="208" t="s">
        <v>402</v>
      </c>
      <c r="B17" s="209"/>
      <c r="C17" s="209"/>
      <c r="D17" s="209"/>
      <c r="E17" s="209"/>
      <c r="F17" s="209"/>
      <c r="G17" s="210"/>
    </row>
    <row r="18" spans="1:14" ht="30" customHeight="1" x14ac:dyDescent="0.25">
      <c r="A18" s="192" t="s">
        <v>157</v>
      </c>
      <c r="B18" s="192"/>
      <c r="C18" s="192"/>
      <c r="D18" s="192"/>
      <c r="E18" s="192"/>
      <c r="F18" s="192"/>
      <c r="G18" s="192"/>
    </row>
    <row r="19" spans="1:14" ht="24" x14ac:dyDescent="0.2">
      <c r="A19" s="73"/>
      <c r="B19" s="72" t="s">
        <v>32</v>
      </c>
      <c r="C19" s="72" t="s">
        <v>33</v>
      </c>
      <c r="D19" s="71" t="s">
        <v>340</v>
      </c>
      <c r="E19" s="71" t="s">
        <v>341</v>
      </c>
      <c r="F19" s="71" t="s">
        <v>342</v>
      </c>
      <c r="G19" s="72" t="s">
        <v>34</v>
      </c>
    </row>
    <row r="20" spans="1:14" ht="108" x14ac:dyDescent="0.2">
      <c r="A20" s="23" t="s">
        <v>85</v>
      </c>
      <c r="B20" s="18" t="s">
        <v>403</v>
      </c>
      <c r="C20" s="18" t="s">
        <v>775</v>
      </c>
      <c r="D20" s="94"/>
      <c r="E20" s="94" t="s">
        <v>155</v>
      </c>
      <c r="F20" s="37"/>
      <c r="G20" s="205" t="s">
        <v>404</v>
      </c>
      <c r="J20" s="61">
        <f t="shared" si="0"/>
        <v>4</v>
      </c>
      <c r="K20" s="29" t="s">
        <v>776</v>
      </c>
      <c r="L20" s="30" t="s">
        <v>777</v>
      </c>
      <c r="M20" s="31" t="s">
        <v>251</v>
      </c>
      <c r="N20" s="33" t="s">
        <v>155</v>
      </c>
    </row>
    <row r="21" spans="1:14" ht="96" x14ac:dyDescent="0.2">
      <c r="A21" s="24" t="s">
        <v>90</v>
      </c>
      <c r="B21" s="18" t="s">
        <v>778</v>
      </c>
      <c r="C21" s="18" t="s">
        <v>779</v>
      </c>
      <c r="D21" s="94"/>
      <c r="E21" s="94" t="s">
        <v>155</v>
      </c>
      <c r="F21" s="37"/>
      <c r="G21" s="205"/>
      <c r="J21" s="61">
        <f t="shared" si="0"/>
        <v>4</v>
      </c>
      <c r="K21" s="29" t="s">
        <v>780</v>
      </c>
      <c r="L21" s="30" t="s">
        <v>781</v>
      </c>
      <c r="M21" s="31" t="s">
        <v>39</v>
      </c>
      <c r="N21" s="33" t="s">
        <v>155</v>
      </c>
    </row>
    <row r="22" spans="1:14" ht="30" customHeight="1" x14ac:dyDescent="0.25">
      <c r="A22" s="192" t="s">
        <v>405</v>
      </c>
      <c r="B22" s="192"/>
      <c r="C22" s="192"/>
      <c r="D22" s="192"/>
      <c r="E22" s="192"/>
      <c r="F22" s="192"/>
      <c r="G22" s="192"/>
    </row>
    <row r="23" spans="1:14" ht="24" x14ac:dyDescent="0.2">
      <c r="A23" s="73"/>
      <c r="B23" s="72" t="s">
        <v>32</v>
      </c>
      <c r="C23" s="72" t="s">
        <v>33</v>
      </c>
      <c r="D23" s="71" t="s">
        <v>340</v>
      </c>
      <c r="E23" s="71" t="s">
        <v>341</v>
      </c>
      <c r="F23" s="71" t="s">
        <v>342</v>
      </c>
      <c r="G23" s="72" t="s">
        <v>34</v>
      </c>
    </row>
    <row r="24" spans="1:14" ht="48" x14ac:dyDescent="0.2">
      <c r="A24" s="23" t="s">
        <v>115</v>
      </c>
      <c r="B24" s="18" t="s">
        <v>406</v>
      </c>
      <c r="C24" s="18" t="s">
        <v>407</v>
      </c>
      <c r="D24" s="94"/>
      <c r="E24" s="94" t="s">
        <v>40</v>
      </c>
      <c r="F24" s="37"/>
      <c r="G24" s="205" t="s">
        <v>411</v>
      </c>
      <c r="J24" s="61">
        <f t="shared" si="0"/>
        <v>4</v>
      </c>
      <c r="K24" s="29" t="s">
        <v>408</v>
      </c>
      <c r="L24" s="30" t="s">
        <v>409</v>
      </c>
      <c r="M24" s="31" t="s">
        <v>410</v>
      </c>
      <c r="N24" s="32" t="s">
        <v>40</v>
      </c>
    </row>
    <row r="25" spans="1:14" ht="36" x14ac:dyDescent="0.2">
      <c r="A25" s="25" t="s">
        <v>121</v>
      </c>
      <c r="B25" s="18" t="s">
        <v>412</v>
      </c>
      <c r="C25" s="18" t="s">
        <v>782</v>
      </c>
      <c r="D25" s="94"/>
      <c r="E25" s="94" t="s">
        <v>40</v>
      </c>
      <c r="F25" s="37"/>
      <c r="G25" s="205"/>
      <c r="J25" s="61">
        <f t="shared" si="0"/>
        <v>4</v>
      </c>
      <c r="K25" s="29" t="s">
        <v>44</v>
      </c>
      <c r="L25" s="30" t="s">
        <v>133</v>
      </c>
      <c r="M25" s="31" t="s">
        <v>39</v>
      </c>
      <c r="N25" s="32" t="s">
        <v>40</v>
      </c>
    </row>
    <row r="26" spans="1:14" ht="30" customHeight="1" x14ac:dyDescent="0.25">
      <c r="A26" s="192" t="s">
        <v>185</v>
      </c>
      <c r="B26" s="192"/>
      <c r="C26" s="192"/>
      <c r="D26" s="192"/>
      <c r="E26" s="192"/>
      <c r="F26" s="192"/>
      <c r="G26" s="192"/>
    </row>
    <row r="27" spans="1:14" ht="24" x14ac:dyDescent="0.2">
      <c r="A27" s="73"/>
      <c r="B27" s="72" t="s">
        <v>32</v>
      </c>
      <c r="C27" s="72" t="s">
        <v>33</v>
      </c>
      <c r="D27" s="71" t="s">
        <v>340</v>
      </c>
      <c r="E27" s="71" t="s">
        <v>341</v>
      </c>
      <c r="F27" s="71" t="s">
        <v>342</v>
      </c>
      <c r="G27" s="72" t="s">
        <v>34</v>
      </c>
    </row>
    <row r="28" spans="1:14" ht="36" x14ac:dyDescent="0.2">
      <c r="A28" s="25" t="s">
        <v>413</v>
      </c>
      <c r="B28" s="20" t="s">
        <v>414</v>
      </c>
      <c r="C28" s="20" t="s">
        <v>415</v>
      </c>
      <c r="D28" s="105"/>
      <c r="E28" s="105" t="s">
        <v>40</v>
      </c>
      <c r="F28" s="37"/>
      <c r="G28" s="215" t="s">
        <v>416</v>
      </c>
      <c r="J28" s="61">
        <f t="shared" si="0"/>
        <v>4</v>
      </c>
      <c r="K28" s="29" t="s">
        <v>44</v>
      </c>
      <c r="L28" s="30" t="s">
        <v>45</v>
      </c>
      <c r="M28" s="31" t="s">
        <v>39</v>
      </c>
      <c r="N28" s="33" t="s">
        <v>40</v>
      </c>
    </row>
    <row r="29" spans="1:14" ht="48" x14ac:dyDescent="0.2">
      <c r="A29" s="26" t="s">
        <v>417</v>
      </c>
      <c r="B29" s="18" t="s">
        <v>418</v>
      </c>
      <c r="C29" s="18" t="s">
        <v>419</v>
      </c>
      <c r="D29" s="94"/>
      <c r="E29" s="94" t="s">
        <v>420</v>
      </c>
      <c r="F29" s="37"/>
      <c r="G29" s="215"/>
      <c r="J29" s="61">
        <f t="shared" si="0"/>
        <v>4</v>
      </c>
      <c r="K29" s="29" t="s">
        <v>267</v>
      </c>
      <c r="L29" s="30" t="s">
        <v>268</v>
      </c>
      <c r="M29" s="31" t="s">
        <v>39</v>
      </c>
      <c r="N29" s="32" t="s">
        <v>420</v>
      </c>
    </row>
    <row r="30" spans="1:14" x14ac:dyDescent="0.2">
      <c r="A30" s="211"/>
      <c r="B30" s="211"/>
      <c r="C30" s="211"/>
      <c r="D30" s="211"/>
      <c r="E30" s="211"/>
      <c r="F30" s="211"/>
      <c r="G30" s="211"/>
    </row>
    <row r="31" spans="1:14" ht="15.75" x14ac:dyDescent="0.2">
      <c r="A31" s="208" t="s">
        <v>421</v>
      </c>
      <c r="B31" s="209"/>
      <c r="C31" s="209"/>
      <c r="D31" s="209"/>
      <c r="E31" s="209"/>
      <c r="F31" s="209"/>
      <c r="G31" s="210"/>
    </row>
    <row r="32" spans="1:14" ht="30" customHeight="1" x14ac:dyDescent="0.25">
      <c r="A32" s="192" t="s">
        <v>422</v>
      </c>
      <c r="B32" s="192"/>
      <c r="C32" s="192"/>
      <c r="D32" s="192"/>
      <c r="E32" s="192"/>
      <c r="F32" s="192"/>
      <c r="G32" s="192"/>
    </row>
    <row r="33" spans="1:14" ht="24" x14ac:dyDescent="0.2">
      <c r="A33" s="73"/>
      <c r="B33" s="72" t="s">
        <v>32</v>
      </c>
      <c r="C33" s="72" t="s">
        <v>33</v>
      </c>
      <c r="D33" s="71" t="s">
        <v>340</v>
      </c>
      <c r="E33" s="71" t="s">
        <v>341</v>
      </c>
      <c r="F33" s="71" t="s">
        <v>342</v>
      </c>
      <c r="G33" s="72" t="s">
        <v>34</v>
      </c>
    </row>
    <row r="34" spans="1:14" ht="60" x14ac:dyDescent="0.2">
      <c r="A34" s="23" t="s">
        <v>158</v>
      </c>
      <c r="B34" s="18" t="s">
        <v>423</v>
      </c>
      <c r="C34" s="18" t="s">
        <v>424</v>
      </c>
      <c r="D34" s="94"/>
      <c r="E34" s="94" t="s">
        <v>40</v>
      </c>
      <c r="F34" s="37"/>
      <c r="G34" s="92" t="s">
        <v>404</v>
      </c>
      <c r="J34" s="61">
        <f t="shared" si="0"/>
        <v>4</v>
      </c>
      <c r="K34" s="29" t="s">
        <v>44</v>
      </c>
      <c r="L34" s="30" t="s">
        <v>425</v>
      </c>
      <c r="M34" s="31" t="s">
        <v>39</v>
      </c>
      <c r="N34" s="32" t="s">
        <v>40</v>
      </c>
    </row>
    <row r="35" spans="1:14" ht="36" x14ac:dyDescent="0.2">
      <c r="A35" s="23" t="s">
        <v>162</v>
      </c>
      <c r="B35" s="18" t="s">
        <v>427</v>
      </c>
      <c r="C35" s="18" t="s">
        <v>428</v>
      </c>
      <c r="D35" s="94"/>
      <c r="E35" s="94" t="s">
        <v>40</v>
      </c>
      <c r="F35" s="37"/>
      <c r="G35" s="106"/>
      <c r="J35" s="61">
        <f t="shared" si="0"/>
        <v>4</v>
      </c>
      <c r="K35" s="29" t="s">
        <v>44</v>
      </c>
      <c r="L35" s="30" t="s">
        <v>425</v>
      </c>
      <c r="M35" s="31" t="s">
        <v>39</v>
      </c>
      <c r="N35" s="32" t="s">
        <v>40</v>
      </c>
    </row>
    <row r="36" spans="1:14" ht="72" x14ac:dyDescent="0.2">
      <c r="A36" s="23" t="s">
        <v>164</v>
      </c>
      <c r="B36" s="18" t="s">
        <v>429</v>
      </c>
      <c r="C36" s="18" t="s">
        <v>770</v>
      </c>
      <c r="D36" s="94"/>
      <c r="E36" s="94" t="s">
        <v>40</v>
      </c>
      <c r="F36" s="37"/>
      <c r="G36" s="92" t="s">
        <v>426</v>
      </c>
      <c r="J36" s="61">
        <f t="shared" si="0"/>
        <v>4</v>
      </c>
      <c r="K36" s="29" t="s">
        <v>44</v>
      </c>
      <c r="L36" s="30" t="s">
        <v>783</v>
      </c>
      <c r="M36" s="31" t="s">
        <v>39</v>
      </c>
      <c r="N36" s="32" t="s">
        <v>40</v>
      </c>
    </row>
    <row r="37" spans="1:14" ht="30" customHeight="1" x14ac:dyDescent="0.25">
      <c r="A37" s="192" t="s">
        <v>430</v>
      </c>
      <c r="B37" s="192"/>
      <c r="C37" s="192"/>
      <c r="D37" s="192"/>
      <c r="E37" s="192"/>
      <c r="F37" s="192"/>
      <c r="G37" s="192"/>
    </row>
    <row r="38" spans="1:14" ht="24" x14ac:dyDescent="0.2">
      <c r="A38" s="73"/>
      <c r="B38" s="72" t="s">
        <v>32</v>
      </c>
      <c r="C38" s="72" t="s">
        <v>33</v>
      </c>
      <c r="D38" s="71" t="s">
        <v>340</v>
      </c>
      <c r="E38" s="71" t="s">
        <v>341</v>
      </c>
      <c r="F38" s="71" t="s">
        <v>342</v>
      </c>
      <c r="G38" s="72" t="s">
        <v>34</v>
      </c>
    </row>
    <row r="39" spans="1:14" ht="72" x14ac:dyDescent="0.2">
      <c r="A39" s="23" t="s">
        <v>173</v>
      </c>
      <c r="B39" s="18" t="s">
        <v>431</v>
      </c>
      <c r="C39" s="18" t="s">
        <v>432</v>
      </c>
      <c r="D39" s="94"/>
      <c r="E39" s="94" t="s">
        <v>433</v>
      </c>
      <c r="F39" s="37"/>
      <c r="G39" s="205" t="s">
        <v>434</v>
      </c>
      <c r="J39" s="61">
        <f t="shared" si="0"/>
        <v>4</v>
      </c>
      <c r="K39" s="29" t="s">
        <v>267</v>
      </c>
      <c r="L39" s="30" t="s">
        <v>268</v>
      </c>
      <c r="M39" s="31" t="s">
        <v>39</v>
      </c>
      <c r="N39" s="32" t="s">
        <v>433</v>
      </c>
    </row>
    <row r="40" spans="1:14" ht="60" x14ac:dyDescent="0.2">
      <c r="A40" s="24" t="s">
        <v>180</v>
      </c>
      <c r="B40" s="18" t="s">
        <v>435</v>
      </c>
      <c r="C40" s="18" t="s">
        <v>436</v>
      </c>
      <c r="D40" s="94"/>
      <c r="E40" s="94" t="s">
        <v>40</v>
      </c>
      <c r="F40" s="37"/>
      <c r="G40" s="205"/>
      <c r="J40" s="61">
        <f t="shared" si="0"/>
        <v>4</v>
      </c>
      <c r="K40" s="29" t="s">
        <v>437</v>
      </c>
      <c r="L40" s="30" t="s">
        <v>438</v>
      </c>
      <c r="M40" s="31" t="s">
        <v>39</v>
      </c>
      <c r="N40" s="32" t="s">
        <v>40</v>
      </c>
    </row>
    <row r="41" spans="1:14" ht="36" x14ac:dyDescent="0.2">
      <c r="A41" s="24" t="s">
        <v>182</v>
      </c>
      <c r="B41" s="18" t="s">
        <v>439</v>
      </c>
      <c r="C41" s="18" t="s">
        <v>440</v>
      </c>
      <c r="D41" s="94"/>
      <c r="E41" s="94" t="s">
        <v>40</v>
      </c>
      <c r="F41" s="37"/>
      <c r="G41" s="205"/>
      <c r="J41" s="61">
        <f t="shared" si="0"/>
        <v>4</v>
      </c>
      <c r="K41" s="29" t="s">
        <v>44</v>
      </c>
      <c r="L41" s="30" t="s">
        <v>441</v>
      </c>
      <c r="M41" s="31" t="s">
        <v>39</v>
      </c>
      <c r="N41" s="32" t="s">
        <v>40</v>
      </c>
    </row>
    <row r="42" spans="1:14" ht="48" x14ac:dyDescent="0.2">
      <c r="A42" s="24" t="s">
        <v>442</v>
      </c>
      <c r="B42" s="18" t="s">
        <v>443</v>
      </c>
      <c r="C42" s="18" t="s">
        <v>444</v>
      </c>
      <c r="D42" s="94"/>
      <c r="E42" s="94" t="s">
        <v>40</v>
      </c>
      <c r="F42" s="37"/>
      <c r="G42" s="205"/>
      <c r="J42" s="61">
        <f t="shared" si="0"/>
        <v>4</v>
      </c>
      <c r="K42" s="29" t="s">
        <v>44</v>
      </c>
      <c r="L42" s="30" t="s">
        <v>445</v>
      </c>
      <c r="M42" s="31" t="s">
        <v>39</v>
      </c>
      <c r="N42" s="32" t="s">
        <v>40</v>
      </c>
    </row>
    <row r="43" spans="1:14" ht="30" customHeight="1" x14ac:dyDescent="0.25">
      <c r="A43" s="192" t="s">
        <v>446</v>
      </c>
      <c r="B43" s="192"/>
      <c r="C43" s="192"/>
      <c r="D43" s="192"/>
      <c r="E43" s="192"/>
      <c r="F43" s="192"/>
      <c r="G43" s="192"/>
    </row>
    <row r="44" spans="1:14" ht="24" x14ac:dyDescent="0.2">
      <c r="A44" s="73"/>
      <c r="B44" s="72" t="s">
        <v>32</v>
      </c>
      <c r="C44" s="72" t="s">
        <v>33</v>
      </c>
      <c r="D44" s="71" t="s">
        <v>340</v>
      </c>
      <c r="E44" s="71" t="s">
        <v>341</v>
      </c>
      <c r="F44" s="71" t="s">
        <v>342</v>
      </c>
      <c r="G44" s="72" t="s">
        <v>34</v>
      </c>
    </row>
    <row r="45" spans="1:14" ht="36" x14ac:dyDescent="0.2">
      <c r="A45" s="27" t="s">
        <v>186</v>
      </c>
      <c r="B45" s="18" t="s">
        <v>447</v>
      </c>
      <c r="C45" s="18" t="s">
        <v>448</v>
      </c>
      <c r="D45" s="94"/>
      <c r="E45" s="94" t="s">
        <v>40</v>
      </c>
      <c r="F45" s="37"/>
      <c r="G45" s="94" t="s">
        <v>450</v>
      </c>
      <c r="J45" s="61">
        <f t="shared" si="0"/>
        <v>4</v>
      </c>
      <c r="K45" s="29" t="s">
        <v>437</v>
      </c>
      <c r="L45" s="30" t="s">
        <v>449</v>
      </c>
      <c r="M45" s="31" t="s">
        <v>39</v>
      </c>
      <c r="N45" s="32" t="s">
        <v>40</v>
      </c>
    </row>
    <row r="46" spans="1:14" ht="72" x14ac:dyDescent="0.2">
      <c r="A46" s="27" t="s">
        <v>192</v>
      </c>
      <c r="B46" s="18" t="s">
        <v>452</v>
      </c>
      <c r="C46" s="18" t="s">
        <v>453</v>
      </c>
      <c r="D46" s="94"/>
      <c r="E46" s="94" t="s">
        <v>40</v>
      </c>
      <c r="F46" s="37"/>
      <c r="G46" s="107"/>
      <c r="J46" s="61">
        <f t="shared" si="0"/>
        <v>4</v>
      </c>
      <c r="K46" s="29" t="s">
        <v>44</v>
      </c>
      <c r="L46" s="30" t="s">
        <v>454</v>
      </c>
      <c r="M46" s="31" t="s">
        <v>39</v>
      </c>
      <c r="N46" s="32" t="s">
        <v>40</v>
      </c>
    </row>
    <row r="47" spans="1:14" ht="108" x14ac:dyDescent="0.2">
      <c r="A47" s="27" t="s">
        <v>194</v>
      </c>
      <c r="B47" s="18" t="s">
        <v>455</v>
      </c>
      <c r="C47" s="18" t="s">
        <v>456</v>
      </c>
      <c r="D47" s="94"/>
      <c r="E47" s="94" t="s">
        <v>40</v>
      </c>
      <c r="F47" s="37"/>
      <c r="G47" s="94" t="s">
        <v>404</v>
      </c>
      <c r="J47" s="61">
        <f t="shared" si="0"/>
        <v>4</v>
      </c>
      <c r="K47" s="29" t="s">
        <v>44</v>
      </c>
      <c r="L47" s="30" t="s">
        <v>457</v>
      </c>
      <c r="M47" s="31" t="s">
        <v>39</v>
      </c>
      <c r="N47" s="32" t="s">
        <v>40</v>
      </c>
    </row>
    <row r="48" spans="1:14" ht="72" x14ac:dyDescent="0.2">
      <c r="A48" s="27" t="s">
        <v>200</v>
      </c>
      <c r="B48" s="18" t="s">
        <v>458</v>
      </c>
      <c r="C48" s="18" t="s">
        <v>459</v>
      </c>
      <c r="D48" s="94"/>
      <c r="E48" s="94" t="s">
        <v>40</v>
      </c>
      <c r="F48" s="37"/>
      <c r="G48" s="94" t="s">
        <v>451</v>
      </c>
      <c r="J48" s="61">
        <f t="shared" si="0"/>
        <v>4</v>
      </c>
      <c r="K48" s="29" t="s">
        <v>44</v>
      </c>
      <c r="L48" s="30" t="s">
        <v>460</v>
      </c>
      <c r="M48" s="31" t="s">
        <v>39</v>
      </c>
      <c r="N48" s="32" t="s">
        <v>40</v>
      </c>
    </row>
    <row r="49" spans="1:14" ht="30" customHeight="1" x14ac:dyDescent="0.25">
      <c r="A49" s="192" t="s">
        <v>461</v>
      </c>
      <c r="B49" s="192"/>
      <c r="C49" s="192"/>
      <c r="D49" s="192"/>
      <c r="E49" s="192"/>
      <c r="F49" s="192"/>
      <c r="G49" s="192"/>
    </row>
    <row r="50" spans="1:14" ht="24" x14ac:dyDescent="0.2">
      <c r="A50" s="73"/>
      <c r="B50" s="72" t="s">
        <v>32</v>
      </c>
      <c r="C50" s="72" t="s">
        <v>33</v>
      </c>
      <c r="D50" s="71" t="s">
        <v>340</v>
      </c>
      <c r="E50" s="71" t="s">
        <v>341</v>
      </c>
      <c r="F50" s="71" t="s">
        <v>342</v>
      </c>
      <c r="G50" s="72" t="s">
        <v>34</v>
      </c>
    </row>
    <row r="51" spans="1:14" ht="60" customHeight="1" x14ac:dyDescent="0.2">
      <c r="A51" s="26" t="s">
        <v>466</v>
      </c>
      <c r="B51" s="18" t="s">
        <v>462</v>
      </c>
      <c r="C51" s="18" t="s">
        <v>463</v>
      </c>
      <c r="D51" s="108"/>
      <c r="E51" s="108" t="s">
        <v>465</v>
      </c>
      <c r="F51" s="38"/>
      <c r="G51" s="193" t="s">
        <v>795</v>
      </c>
      <c r="J51" s="61">
        <f t="shared" si="0"/>
        <v>4</v>
      </c>
      <c r="K51" s="34" t="s">
        <v>44</v>
      </c>
      <c r="L51" s="90" t="s">
        <v>464</v>
      </c>
      <c r="M51" s="35" t="s">
        <v>39</v>
      </c>
      <c r="N51" s="36" t="s">
        <v>465</v>
      </c>
    </row>
    <row r="52" spans="1:14" ht="60" x14ac:dyDescent="0.2">
      <c r="A52" s="27" t="s">
        <v>470</v>
      </c>
      <c r="B52" s="18" t="s">
        <v>467</v>
      </c>
      <c r="C52" s="18" t="s">
        <v>468</v>
      </c>
      <c r="D52" s="94"/>
      <c r="E52" s="94" t="s">
        <v>40</v>
      </c>
      <c r="F52" s="37"/>
      <c r="G52" s="194"/>
      <c r="J52" s="61">
        <f t="shared" si="0"/>
        <v>4</v>
      </c>
      <c r="K52" s="29" t="s">
        <v>44</v>
      </c>
      <c r="L52" s="30" t="s">
        <v>469</v>
      </c>
      <c r="M52" s="31" t="s">
        <v>39</v>
      </c>
      <c r="N52" s="32" t="s">
        <v>40</v>
      </c>
    </row>
    <row r="53" spans="1:14" ht="60" x14ac:dyDescent="0.2">
      <c r="A53" s="17" t="s">
        <v>473</v>
      </c>
      <c r="B53" s="18" t="s">
        <v>471</v>
      </c>
      <c r="C53" s="18" t="s">
        <v>784</v>
      </c>
      <c r="D53" s="94"/>
      <c r="E53" s="94" t="s">
        <v>40</v>
      </c>
      <c r="F53" s="37"/>
      <c r="G53" s="194"/>
      <c r="J53" s="61">
        <f t="shared" si="0"/>
        <v>4</v>
      </c>
      <c r="K53" s="29" t="s">
        <v>44</v>
      </c>
      <c r="L53" s="30" t="s">
        <v>472</v>
      </c>
      <c r="M53" s="31" t="s">
        <v>39</v>
      </c>
      <c r="N53" s="32" t="s">
        <v>40</v>
      </c>
    </row>
    <row r="54" spans="1:14" ht="36" x14ac:dyDescent="0.2">
      <c r="A54" s="17" t="s">
        <v>476</v>
      </c>
      <c r="B54" s="18" t="s">
        <v>474</v>
      </c>
      <c r="C54" s="18" t="s">
        <v>475</v>
      </c>
      <c r="D54" s="94"/>
      <c r="E54" s="94" t="s">
        <v>40</v>
      </c>
      <c r="F54" s="37"/>
      <c r="G54" s="194"/>
      <c r="J54" s="61">
        <f t="shared" si="0"/>
        <v>4</v>
      </c>
      <c r="K54" s="29" t="s">
        <v>44</v>
      </c>
      <c r="L54" s="30" t="s">
        <v>472</v>
      </c>
      <c r="M54" s="31" t="s">
        <v>39</v>
      </c>
      <c r="N54" s="32" t="s">
        <v>40</v>
      </c>
    </row>
    <row r="55" spans="1:14" ht="48" x14ac:dyDescent="0.2">
      <c r="A55" s="17" t="s">
        <v>479</v>
      </c>
      <c r="B55" s="18" t="s">
        <v>477</v>
      </c>
      <c r="C55" s="18" t="s">
        <v>785</v>
      </c>
      <c r="D55" s="94"/>
      <c r="E55" s="94" t="s">
        <v>40</v>
      </c>
      <c r="F55" s="37"/>
      <c r="G55" s="194"/>
      <c r="J55" s="61">
        <f t="shared" si="0"/>
        <v>4</v>
      </c>
      <c r="K55" s="29" t="s">
        <v>44</v>
      </c>
      <c r="L55" s="30" t="s">
        <v>478</v>
      </c>
      <c r="M55" s="31" t="s">
        <v>39</v>
      </c>
      <c r="N55" s="32" t="s">
        <v>40</v>
      </c>
    </row>
    <row r="56" spans="1:14" ht="48" x14ac:dyDescent="0.2">
      <c r="A56" s="17" t="s">
        <v>759</v>
      </c>
      <c r="B56" s="18" t="s">
        <v>480</v>
      </c>
      <c r="C56" s="18" t="s">
        <v>481</v>
      </c>
      <c r="D56" s="94"/>
      <c r="E56" s="94" t="s">
        <v>40</v>
      </c>
      <c r="F56" s="37"/>
      <c r="G56" s="195"/>
      <c r="J56" s="61">
        <f t="shared" si="0"/>
        <v>4</v>
      </c>
      <c r="K56" s="29" t="s">
        <v>44</v>
      </c>
      <c r="L56" s="30" t="s">
        <v>482</v>
      </c>
      <c r="M56" s="31" t="s">
        <v>39</v>
      </c>
      <c r="N56" s="32" t="s">
        <v>40</v>
      </c>
    </row>
    <row r="57" spans="1:14" x14ac:dyDescent="0.2">
      <c r="A57" s="214"/>
      <c r="B57" s="214"/>
      <c r="C57" s="214"/>
      <c r="D57" s="214"/>
      <c r="E57" s="214"/>
      <c r="F57" s="214"/>
      <c r="G57" s="214"/>
    </row>
    <row r="58" spans="1:14" ht="15.75" x14ac:dyDescent="0.2">
      <c r="A58" s="208" t="s">
        <v>483</v>
      </c>
      <c r="B58" s="209"/>
      <c r="C58" s="209"/>
      <c r="D58" s="209"/>
      <c r="E58" s="209"/>
      <c r="F58" s="209"/>
      <c r="G58" s="210"/>
    </row>
    <row r="59" spans="1:14" ht="30" customHeight="1" x14ac:dyDescent="0.25">
      <c r="A59" s="192" t="s">
        <v>484</v>
      </c>
      <c r="B59" s="192"/>
      <c r="C59" s="192"/>
      <c r="D59" s="192"/>
      <c r="E59" s="192"/>
      <c r="F59" s="192"/>
      <c r="G59" s="192"/>
    </row>
    <row r="60" spans="1:14" ht="24" x14ac:dyDescent="0.2">
      <c r="A60" s="73"/>
      <c r="B60" s="72" t="s">
        <v>32</v>
      </c>
      <c r="C60" s="72" t="s">
        <v>33</v>
      </c>
      <c r="D60" s="71" t="s">
        <v>340</v>
      </c>
      <c r="E60" s="71" t="s">
        <v>341</v>
      </c>
      <c r="F60" s="71" t="s">
        <v>342</v>
      </c>
      <c r="G60" s="72" t="s">
        <v>34</v>
      </c>
    </row>
    <row r="61" spans="1:14" ht="84" x14ac:dyDescent="0.2">
      <c r="A61" s="27" t="s">
        <v>206</v>
      </c>
      <c r="B61" s="18" t="s">
        <v>485</v>
      </c>
      <c r="C61" s="18" t="s">
        <v>786</v>
      </c>
      <c r="D61" s="94"/>
      <c r="E61" s="94" t="s">
        <v>40</v>
      </c>
      <c r="F61" s="37"/>
      <c r="G61" s="205" t="s">
        <v>486</v>
      </c>
      <c r="J61" s="61">
        <f t="shared" si="0"/>
        <v>4</v>
      </c>
      <c r="K61" s="29" t="s">
        <v>787</v>
      </c>
      <c r="L61" s="30" t="s">
        <v>788</v>
      </c>
      <c r="M61" s="31" t="s">
        <v>39</v>
      </c>
      <c r="N61" s="32" t="s">
        <v>40</v>
      </c>
    </row>
    <row r="62" spans="1:14" ht="36" x14ac:dyDescent="0.2">
      <c r="A62" s="17" t="s">
        <v>211</v>
      </c>
      <c r="B62" s="18" t="s">
        <v>487</v>
      </c>
      <c r="C62" s="18" t="s">
        <v>488</v>
      </c>
      <c r="D62" s="94"/>
      <c r="E62" s="94" t="s">
        <v>40</v>
      </c>
      <c r="F62" s="37"/>
      <c r="G62" s="205"/>
      <c r="J62" s="61">
        <f t="shared" si="0"/>
        <v>4</v>
      </c>
      <c r="K62" s="29" t="s">
        <v>44</v>
      </c>
      <c r="L62" s="30" t="s">
        <v>489</v>
      </c>
      <c r="M62" s="31" t="s">
        <v>39</v>
      </c>
      <c r="N62" s="32" t="s">
        <v>40</v>
      </c>
    </row>
    <row r="63" spans="1:14" ht="36" x14ac:dyDescent="0.2">
      <c r="A63" s="17" t="s">
        <v>213</v>
      </c>
      <c r="B63" s="18" t="s">
        <v>490</v>
      </c>
      <c r="C63" s="18" t="s">
        <v>491</v>
      </c>
      <c r="D63" s="94"/>
      <c r="E63" s="94" t="s">
        <v>40</v>
      </c>
      <c r="F63" s="37"/>
      <c r="G63" s="205"/>
      <c r="J63" s="61">
        <f t="shared" si="0"/>
        <v>4</v>
      </c>
      <c r="K63" s="29" t="s">
        <v>267</v>
      </c>
      <c r="L63" s="30" t="s">
        <v>268</v>
      </c>
      <c r="M63" s="31" t="s">
        <v>39</v>
      </c>
      <c r="N63" s="32" t="s">
        <v>40</v>
      </c>
    </row>
    <row r="64" spans="1:14" ht="30" customHeight="1" x14ac:dyDescent="0.25">
      <c r="A64" s="192" t="s">
        <v>309</v>
      </c>
      <c r="B64" s="192"/>
      <c r="C64" s="192"/>
      <c r="D64" s="192"/>
      <c r="E64" s="192"/>
      <c r="F64" s="192"/>
      <c r="G64" s="192"/>
    </row>
    <row r="65" spans="1:14" ht="24" x14ac:dyDescent="0.2">
      <c r="A65" s="73"/>
      <c r="B65" s="72" t="s">
        <v>32</v>
      </c>
      <c r="C65" s="72" t="s">
        <v>33</v>
      </c>
      <c r="D65" s="71" t="s">
        <v>340</v>
      </c>
      <c r="E65" s="71" t="s">
        <v>341</v>
      </c>
      <c r="F65" s="71" t="s">
        <v>342</v>
      </c>
      <c r="G65" s="72" t="s">
        <v>34</v>
      </c>
    </row>
    <row r="66" spans="1:14" ht="48" x14ac:dyDescent="0.2">
      <c r="A66" s="196" t="s">
        <v>232</v>
      </c>
      <c r="B66" s="199" t="s">
        <v>492</v>
      </c>
      <c r="C66" s="28" t="s">
        <v>493</v>
      </c>
      <c r="D66" s="193"/>
      <c r="E66" s="193" t="s">
        <v>40</v>
      </c>
      <c r="F66" s="202"/>
      <c r="G66" s="205" t="s">
        <v>498</v>
      </c>
      <c r="J66" s="61">
        <f t="shared" ref="J66:J87" si="1">_xlfn.SWITCH(E66,K66,1,L66,2,M66,3,N66,4)</f>
        <v>4</v>
      </c>
      <c r="K66" s="29" t="s">
        <v>495</v>
      </c>
      <c r="L66" s="30" t="s">
        <v>496</v>
      </c>
      <c r="M66" s="31" t="s">
        <v>497</v>
      </c>
      <c r="N66" s="32" t="s">
        <v>40</v>
      </c>
    </row>
    <row r="67" spans="1:14" ht="36" x14ac:dyDescent="0.2">
      <c r="A67" s="197"/>
      <c r="B67" s="200"/>
      <c r="C67" s="68" t="s">
        <v>738</v>
      </c>
      <c r="D67" s="194"/>
      <c r="E67" s="194"/>
      <c r="F67" s="203"/>
      <c r="G67" s="205"/>
      <c r="K67" s="61"/>
      <c r="L67" s="61"/>
      <c r="M67" s="61"/>
      <c r="N67" s="61"/>
    </row>
    <row r="68" spans="1:14" ht="24" x14ac:dyDescent="0.2">
      <c r="A68" s="197"/>
      <c r="B68" s="200"/>
      <c r="C68" s="68" t="s">
        <v>739</v>
      </c>
      <c r="D68" s="194"/>
      <c r="E68" s="194"/>
      <c r="F68" s="203"/>
      <c r="G68" s="205"/>
      <c r="K68" s="61"/>
      <c r="L68" s="61"/>
      <c r="M68" s="61"/>
      <c r="N68" s="61"/>
    </row>
    <row r="69" spans="1:14" ht="36" x14ac:dyDescent="0.2">
      <c r="A69" s="197"/>
      <c r="B69" s="200"/>
      <c r="C69" s="68" t="s">
        <v>740</v>
      </c>
      <c r="D69" s="194"/>
      <c r="E69" s="194"/>
      <c r="F69" s="203"/>
      <c r="G69" s="205"/>
      <c r="K69" s="61"/>
      <c r="L69" s="61"/>
      <c r="M69" s="61"/>
      <c r="N69" s="61"/>
    </row>
    <row r="70" spans="1:14" ht="36" x14ac:dyDescent="0.2">
      <c r="A70" s="197"/>
      <c r="B70" s="200"/>
      <c r="C70" s="68" t="s">
        <v>741</v>
      </c>
      <c r="D70" s="194"/>
      <c r="E70" s="194"/>
      <c r="F70" s="203"/>
      <c r="G70" s="205"/>
      <c r="K70" s="61"/>
      <c r="L70" s="61"/>
      <c r="M70" s="61"/>
      <c r="N70" s="61"/>
    </row>
    <row r="71" spans="1:14" ht="24" x14ac:dyDescent="0.2">
      <c r="A71" s="198"/>
      <c r="B71" s="201"/>
      <c r="C71" s="88" t="s">
        <v>760</v>
      </c>
      <c r="D71" s="195"/>
      <c r="E71" s="195"/>
      <c r="F71" s="204"/>
      <c r="G71" s="205"/>
      <c r="K71" s="61"/>
      <c r="L71" s="61"/>
      <c r="M71" s="61"/>
      <c r="N71" s="61"/>
    </row>
    <row r="72" spans="1:14" ht="48" x14ac:dyDescent="0.2">
      <c r="A72" s="17" t="s">
        <v>238</v>
      </c>
      <c r="B72" s="18" t="s">
        <v>499</v>
      </c>
      <c r="C72" s="18" t="s">
        <v>500</v>
      </c>
      <c r="D72" s="94"/>
      <c r="E72" s="94" t="s">
        <v>40</v>
      </c>
      <c r="F72" s="37"/>
      <c r="G72" s="205"/>
      <c r="J72" s="61">
        <f t="shared" si="1"/>
        <v>4</v>
      </c>
      <c r="K72" s="29" t="s">
        <v>44</v>
      </c>
      <c r="L72" s="30" t="s">
        <v>472</v>
      </c>
      <c r="M72" s="31" t="s">
        <v>39</v>
      </c>
      <c r="N72" s="32" t="s">
        <v>40</v>
      </c>
    </row>
    <row r="73" spans="1:14" ht="30" customHeight="1" x14ac:dyDescent="0.25">
      <c r="A73" s="192" t="s">
        <v>501</v>
      </c>
      <c r="B73" s="192"/>
      <c r="C73" s="192"/>
      <c r="D73" s="192"/>
      <c r="E73" s="192"/>
      <c r="F73" s="192"/>
      <c r="G73" s="192"/>
    </row>
    <row r="74" spans="1:14" ht="24" x14ac:dyDescent="0.2">
      <c r="A74" s="73"/>
      <c r="B74" s="72" t="s">
        <v>32</v>
      </c>
      <c r="C74" s="72" t="s">
        <v>33</v>
      </c>
      <c r="D74" s="71" t="s">
        <v>340</v>
      </c>
      <c r="E74" s="71" t="s">
        <v>341</v>
      </c>
      <c r="F74" s="71" t="s">
        <v>342</v>
      </c>
      <c r="G74" s="72" t="s">
        <v>34</v>
      </c>
    </row>
    <row r="75" spans="1:14" ht="72" x14ac:dyDescent="0.2">
      <c r="A75" s="27" t="s">
        <v>253</v>
      </c>
      <c r="B75" s="18" t="s">
        <v>333</v>
      </c>
      <c r="C75" s="18" t="s">
        <v>502</v>
      </c>
      <c r="D75" s="94"/>
      <c r="E75" s="94" t="s">
        <v>40</v>
      </c>
      <c r="F75" s="37"/>
      <c r="G75" s="94" t="s">
        <v>504</v>
      </c>
      <c r="J75" s="61">
        <f t="shared" si="1"/>
        <v>4</v>
      </c>
      <c r="K75" s="29" t="s">
        <v>761</v>
      </c>
      <c r="L75" s="30" t="s">
        <v>503</v>
      </c>
      <c r="M75" s="31" t="s">
        <v>39</v>
      </c>
      <c r="N75" s="32" t="s">
        <v>40</v>
      </c>
    </row>
    <row r="76" spans="1:14" ht="60" x14ac:dyDescent="0.2">
      <c r="A76" s="27" t="s">
        <v>259</v>
      </c>
      <c r="B76" s="18" t="s">
        <v>505</v>
      </c>
      <c r="C76" s="18" t="s">
        <v>506</v>
      </c>
      <c r="D76" s="94"/>
      <c r="E76" s="94" t="s">
        <v>40</v>
      </c>
      <c r="F76" s="37"/>
      <c r="G76" s="94" t="s">
        <v>509</v>
      </c>
      <c r="J76" s="61">
        <f t="shared" si="1"/>
        <v>4</v>
      </c>
      <c r="K76" s="29" t="s">
        <v>507</v>
      </c>
      <c r="L76" s="30" t="s">
        <v>508</v>
      </c>
      <c r="M76" s="31" t="s">
        <v>39</v>
      </c>
      <c r="N76" s="32" t="s">
        <v>40</v>
      </c>
    </row>
    <row r="78" spans="1:14" ht="27" customHeight="1" x14ac:dyDescent="0.2">
      <c r="A78" s="207" t="s">
        <v>510</v>
      </c>
      <c r="B78" s="207"/>
      <c r="C78" s="207"/>
      <c r="D78" s="207"/>
      <c r="E78" s="207"/>
      <c r="F78" s="207"/>
      <c r="G78" s="207"/>
    </row>
    <row r="79" spans="1:14" ht="30" customHeight="1" x14ac:dyDescent="0.25">
      <c r="A79" s="212" t="s">
        <v>511</v>
      </c>
      <c r="B79" s="212"/>
      <c r="C79" s="212"/>
      <c r="D79" s="212"/>
      <c r="E79" s="212"/>
      <c r="F79" s="212"/>
      <c r="G79" s="212"/>
    </row>
    <row r="80" spans="1:14" ht="24" x14ac:dyDescent="0.2">
      <c r="A80" s="73"/>
      <c r="B80" s="72" t="s">
        <v>32</v>
      </c>
      <c r="C80" s="72" t="s">
        <v>33</v>
      </c>
      <c r="D80" s="71" t="s">
        <v>340</v>
      </c>
      <c r="E80" s="71" t="s">
        <v>341</v>
      </c>
      <c r="F80" s="71" t="s">
        <v>342</v>
      </c>
      <c r="G80" s="72" t="s">
        <v>34</v>
      </c>
    </row>
    <row r="81" spans="1:14" ht="72" x14ac:dyDescent="0.2">
      <c r="A81" s="17" t="s">
        <v>85</v>
      </c>
      <c r="B81" s="18" t="s">
        <v>512</v>
      </c>
      <c r="C81" s="18" t="s">
        <v>513</v>
      </c>
      <c r="D81" s="94"/>
      <c r="E81" s="94" t="s">
        <v>40</v>
      </c>
      <c r="F81" s="37"/>
      <c r="G81" s="92" t="s">
        <v>532</v>
      </c>
      <c r="J81" s="61">
        <f t="shared" si="1"/>
        <v>4</v>
      </c>
      <c r="K81" s="29" t="s">
        <v>514</v>
      </c>
      <c r="L81" s="30" t="s">
        <v>515</v>
      </c>
      <c r="M81" s="31" t="s">
        <v>516</v>
      </c>
      <c r="N81" s="32" t="s">
        <v>40</v>
      </c>
    </row>
    <row r="82" spans="1:14" ht="72" x14ac:dyDescent="0.2">
      <c r="A82" s="17" t="s">
        <v>90</v>
      </c>
      <c r="B82" s="18" t="s">
        <v>517</v>
      </c>
      <c r="C82" s="18" t="s">
        <v>789</v>
      </c>
      <c r="D82" s="94"/>
      <c r="E82" s="94" t="s">
        <v>40</v>
      </c>
      <c r="F82" s="37"/>
      <c r="G82" s="92"/>
      <c r="J82" s="61">
        <f t="shared" si="1"/>
        <v>4</v>
      </c>
      <c r="K82" s="29" t="s">
        <v>44</v>
      </c>
      <c r="L82" s="30" t="s">
        <v>518</v>
      </c>
      <c r="M82" s="31" t="s">
        <v>251</v>
      </c>
      <c r="N82" s="32" t="s">
        <v>40</v>
      </c>
    </row>
    <row r="83" spans="1:14" ht="48" x14ac:dyDescent="0.2">
      <c r="A83" s="17" t="s">
        <v>96</v>
      </c>
      <c r="B83" s="18" t="s">
        <v>519</v>
      </c>
      <c r="C83" s="18" t="s">
        <v>520</v>
      </c>
      <c r="D83" s="94"/>
      <c r="E83" s="94" t="s">
        <v>40</v>
      </c>
      <c r="F83" s="37"/>
      <c r="G83" s="92"/>
      <c r="J83" s="61">
        <f t="shared" si="1"/>
        <v>4</v>
      </c>
      <c r="K83" s="29" t="s">
        <v>790</v>
      </c>
      <c r="L83" s="30" t="s">
        <v>518</v>
      </c>
      <c r="M83" s="31" t="s">
        <v>251</v>
      </c>
      <c r="N83" s="32" t="s">
        <v>40</v>
      </c>
    </row>
    <row r="84" spans="1:14" ht="36" x14ac:dyDescent="0.2">
      <c r="A84" s="17" t="s">
        <v>101</v>
      </c>
      <c r="B84" s="18" t="s">
        <v>521</v>
      </c>
      <c r="C84" s="18" t="s">
        <v>522</v>
      </c>
      <c r="D84" s="94"/>
      <c r="E84" s="94" t="s">
        <v>40</v>
      </c>
      <c r="F84" s="37"/>
      <c r="G84" s="92"/>
      <c r="J84" s="61">
        <f t="shared" si="1"/>
        <v>4</v>
      </c>
      <c r="K84" s="29" t="s">
        <v>523</v>
      </c>
      <c r="L84" s="30" t="s">
        <v>524</v>
      </c>
      <c r="M84" s="31" t="s">
        <v>525</v>
      </c>
      <c r="N84" s="32" t="s">
        <v>40</v>
      </c>
    </row>
    <row r="85" spans="1:14" ht="84" x14ac:dyDescent="0.2">
      <c r="A85" s="17" t="s">
        <v>105</v>
      </c>
      <c r="B85" s="18" t="s">
        <v>526</v>
      </c>
      <c r="C85" s="18" t="s">
        <v>791</v>
      </c>
      <c r="D85" s="94"/>
      <c r="E85" s="94" t="s">
        <v>40</v>
      </c>
      <c r="F85" s="37"/>
      <c r="G85" s="92"/>
      <c r="J85" s="61">
        <f t="shared" si="1"/>
        <v>4</v>
      </c>
      <c r="K85" s="29" t="s">
        <v>44</v>
      </c>
      <c r="L85" s="30" t="s">
        <v>518</v>
      </c>
      <c r="M85" s="31" t="s">
        <v>251</v>
      </c>
      <c r="N85" s="32" t="s">
        <v>40</v>
      </c>
    </row>
    <row r="86" spans="1:14" ht="36" x14ac:dyDescent="0.2">
      <c r="A86" s="17" t="s">
        <v>111</v>
      </c>
      <c r="B86" s="18" t="s">
        <v>527</v>
      </c>
      <c r="C86" s="18" t="s">
        <v>528</v>
      </c>
      <c r="D86" s="94"/>
      <c r="E86" s="94" t="s">
        <v>40</v>
      </c>
      <c r="F86" s="37"/>
      <c r="G86" s="92"/>
      <c r="J86" s="61">
        <f t="shared" si="1"/>
        <v>4</v>
      </c>
      <c r="K86" s="29" t="s">
        <v>44</v>
      </c>
      <c r="L86" s="30" t="s">
        <v>445</v>
      </c>
      <c r="M86" s="31" t="s">
        <v>251</v>
      </c>
      <c r="N86" s="32" t="s">
        <v>40</v>
      </c>
    </row>
    <row r="87" spans="1:14" ht="48" x14ac:dyDescent="0.2">
      <c r="A87" s="17" t="s">
        <v>529</v>
      </c>
      <c r="B87" s="18" t="s">
        <v>530</v>
      </c>
      <c r="C87" s="18" t="s">
        <v>531</v>
      </c>
      <c r="D87" s="94"/>
      <c r="E87" s="94" t="s">
        <v>40</v>
      </c>
      <c r="F87" s="37"/>
      <c r="G87" s="92"/>
      <c r="J87" s="61">
        <f t="shared" si="1"/>
        <v>4</v>
      </c>
      <c r="K87" s="29" t="s">
        <v>44</v>
      </c>
      <c r="L87" s="30" t="s">
        <v>445</v>
      </c>
      <c r="M87" s="31" t="s">
        <v>251</v>
      </c>
      <c r="N87" s="32" t="s">
        <v>40</v>
      </c>
    </row>
    <row r="88" spans="1:14" ht="30" customHeight="1" x14ac:dyDescent="0.25">
      <c r="A88" s="212" t="s">
        <v>796</v>
      </c>
      <c r="B88" s="212"/>
      <c r="C88" s="212"/>
      <c r="D88" s="212"/>
      <c r="E88" s="212"/>
      <c r="F88" s="212"/>
      <c r="G88" s="212"/>
    </row>
    <row r="89" spans="1:14" ht="24" x14ac:dyDescent="0.2">
      <c r="A89" s="73"/>
      <c r="B89" s="72" t="s">
        <v>32</v>
      </c>
      <c r="C89" s="72" t="s">
        <v>33</v>
      </c>
      <c r="D89" s="71" t="s">
        <v>340</v>
      </c>
      <c r="E89" s="71" t="s">
        <v>341</v>
      </c>
      <c r="F89" s="71" t="s">
        <v>342</v>
      </c>
      <c r="G89" s="72" t="s">
        <v>34</v>
      </c>
    </row>
    <row r="90" spans="1:14" ht="72" x14ac:dyDescent="0.2">
      <c r="A90" s="17" t="s">
        <v>115</v>
      </c>
      <c r="B90" s="18" t="s">
        <v>512</v>
      </c>
      <c r="C90" s="18" t="s">
        <v>513</v>
      </c>
      <c r="D90" s="94"/>
      <c r="E90" s="94" t="s">
        <v>40</v>
      </c>
      <c r="F90" s="37"/>
      <c r="G90" s="92" t="s">
        <v>532</v>
      </c>
      <c r="J90" s="61">
        <f t="shared" ref="J90:J96" si="2">_xlfn.SWITCH(E90,K90,1,L90,2,M90,3,N90,4)</f>
        <v>4</v>
      </c>
      <c r="K90" s="29" t="s">
        <v>514</v>
      </c>
      <c r="L90" s="30" t="s">
        <v>515</v>
      </c>
      <c r="M90" s="31" t="s">
        <v>516</v>
      </c>
      <c r="N90" s="32" t="s">
        <v>40</v>
      </c>
    </row>
    <row r="91" spans="1:14" ht="72" x14ac:dyDescent="0.2">
      <c r="A91" s="17" t="s">
        <v>121</v>
      </c>
      <c r="B91" s="18" t="s">
        <v>517</v>
      </c>
      <c r="C91" s="18" t="s">
        <v>789</v>
      </c>
      <c r="D91" s="94"/>
      <c r="E91" s="94" t="s">
        <v>40</v>
      </c>
      <c r="F91" s="37"/>
      <c r="G91" s="92"/>
      <c r="J91" s="61">
        <f t="shared" si="2"/>
        <v>4</v>
      </c>
      <c r="K91" s="29" t="s">
        <v>44</v>
      </c>
      <c r="L91" s="30" t="s">
        <v>518</v>
      </c>
      <c r="M91" s="31" t="s">
        <v>251</v>
      </c>
      <c r="N91" s="32" t="s">
        <v>40</v>
      </c>
    </row>
    <row r="92" spans="1:14" ht="48" x14ac:dyDescent="0.2">
      <c r="A92" s="17" t="s">
        <v>127</v>
      </c>
      <c r="B92" s="18" t="s">
        <v>519</v>
      </c>
      <c r="C92" s="18" t="s">
        <v>520</v>
      </c>
      <c r="D92" s="94"/>
      <c r="E92" s="94" t="s">
        <v>40</v>
      </c>
      <c r="F92" s="37"/>
      <c r="G92" s="92"/>
      <c r="J92" s="61">
        <f t="shared" si="2"/>
        <v>4</v>
      </c>
      <c r="K92" s="29" t="s">
        <v>790</v>
      </c>
      <c r="L92" s="30" t="s">
        <v>518</v>
      </c>
      <c r="M92" s="31" t="s">
        <v>251</v>
      </c>
      <c r="N92" s="32" t="s">
        <v>40</v>
      </c>
    </row>
    <row r="93" spans="1:14" ht="36" x14ac:dyDescent="0.2">
      <c r="A93" s="17" t="s">
        <v>131</v>
      </c>
      <c r="B93" s="18" t="s">
        <v>521</v>
      </c>
      <c r="C93" s="18" t="s">
        <v>522</v>
      </c>
      <c r="D93" s="94"/>
      <c r="E93" s="94" t="s">
        <v>40</v>
      </c>
      <c r="F93" s="37"/>
      <c r="G93" s="92"/>
      <c r="J93" s="61">
        <f t="shared" si="2"/>
        <v>4</v>
      </c>
      <c r="K93" s="29" t="s">
        <v>523</v>
      </c>
      <c r="L93" s="30" t="s">
        <v>524</v>
      </c>
      <c r="M93" s="31" t="s">
        <v>525</v>
      </c>
      <c r="N93" s="32" t="s">
        <v>40</v>
      </c>
    </row>
    <row r="94" spans="1:14" ht="84" x14ac:dyDescent="0.2">
      <c r="A94" s="17" t="s">
        <v>134</v>
      </c>
      <c r="B94" s="18" t="s">
        <v>526</v>
      </c>
      <c r="C94" s="18" t="s">
        <v>791</v>
      </c>
      <c r="D94" s="94"/>
      <c r="E94" s="94" t="s">
        <v>40</v>
      </c>
      <c r="F94" s="37"/>
      <c r="G94" s="92"/>
      <c r="J94" s="61">
        <f t="shared" si="2"/>
        <v>4</v>
      </c>
      <c r="K94" s="29" t="s">
        <v>44</v>
      </c>
      <c r="L94" s="30" t="s">
        <v>518</v>
      </c>
      <c r="M94" s="31" t="s">
        <v>251</v>
      </c>
      <c r="N94" s="32" t="s">
        <v>40</v>
      </c>
    </row>
    <row r="95" spans="1:14" ht="36" x14ac:dyDescent="0.2">
      <c r="A95" s="17" t="s">
        <v>141</v>
      </c>
      <c r="B95" s="18" t="s">
        <v>527</v>
      </c>
      <c r="C95" s="18" t="s">
        <v>528</v>
      </c>
      <c r="D95" s="94"/>
      <c r="E95" s="94" t="s">
        <v>40</v>
      </c>
      <c r="F95" s="37"/>
      <c r="G95" s="92"/>
      <c r="J95" s="61">
        <f t="shared" si="2"/>
        <v>4</v>
      </c>
      <c r="K95" s="29" t="s">
        <v>44</v>
      </c>
      <c r="L95" s="30" t="s">
        <v>445</v>
      </c>
      <c r="M95" s="31" t="s">
        <v>251</v>
      </c>
      <c r="N95" s="32" t="s">
        <v>40</v>
      </c>
    </row>
    <row r="96" spans="1:14" ht="48" x14ac:dyDescent="0.2">
      <c r="A96" s="17" t="s">
        <v>146</v>
      </c>
      <c r="B96" s="18" t="s">
        <v>530</v>
      </c>
      <c r="C96" s="18" t="s">
        <v>531</v>
      </c>
      <c r="D96" s="94"/>
      <c r="E96" s="94" t="s">
        <v>40</v>
      </c>
      <c r="F96" s="37"/>
      <c r="G96" s="92"/>
      <c r="J96" s="61">
        <f t="shared" si="2"/>
        <v>4</v>
      </c>
      <c r="K96" s="29" t="s">
        <v>44</v>
      </c>
      <c r="L96" s="30" t="s">
        <v>445</v>
      </c>
      <c r="M96" s="31" t="s">
        <v>251</v>
      </c>
      <c r="N96" s="32" t="s">
        <v>40</v>
      </c>
    </row>
    <row r="97" spans="1:14" ht="30" customHeight="1" x14ac:dyDescent="0.25">
      <c r="A97" s="212" t="s">
        <v>797</v>
      </c>
      <c r="B97" s="212"/>
      <c r="C97" s="212"/>
      <c r="D97" s="212"/>
      <c r="E97" s="212"/>
      <c r="F97" s="212"/>
      <c r="G97" s="212"/>
    </row>
    <row r="98" spans="1:14" ht="24" x14ac:dyDescent="0.2">
      <c r="A98" s="73"/>
      <c r="B98" s="72" t="s">
        <v>32</v>
      </c>
      <c r="C98" s="72" t="s">
        <v>33</v>
      </c>
      <c r="D98" s="71" t="s">
        <v>340</v>
      </c>
      <c r="E98" s="71" t="s">
        <v>341</v>
      </c>
      <c r="F98" s="71" t="s">
        <v>342</v>
      </c>
      <c r="G98" s="72" t="s">
        <v>34</v>
      </c>
    </row>
    <row r="99" spans="1:14" ht="72" x14ac:dyDescent="0.2">
      <c r="A99" s="17" t="s">
        <v>413</v>
      </c>
      <c r="B99" s="18" t="s">
        <v>512</v>
      </c>
      <c r="C99" s="18" t="s">
        <v>513</v>
      </c>
      <c r="D99" s="94"/>
      <c r="E99" s="94" t="s">
        <v>40</v>
      </c>
      <c r="F99" s="37"/>
      <c r="G99" s="92" t="s">
        <v>532</v>
      </c>
      <c r="J99" s="61">
        <f t="shared" ref="J99:J105" si="3">_xlfn.SWITCH(E99,K99,1,L99,2,M99,3,N99,4)</f>
        <v>4</v>
      </c>
      <c r="K99" s="29" t="s">
        <v>514</v>
      </c>
      <c r="L99" s="30" t="s">
        <v>515</v>
      </c>
      <c r="M99" s="31" t="s">
        <v>516</v>
      </c>
      <c r="N99" s="32" t="s">
        <v>40</v>
      </c>
    </row>
    <row r="100" spans="1:14" ht="72" x14ac:dyDescent="0.2">
      <c r="A100" s="17" t="s">
        <v>417</v>
      </c>
      <c r="B100" s="18" t="s">
        <v>517</v>
      </c>
      <c r="C100" s="18" t="s">
        <v>789</v>
      </c>
      <c r="D100" s="94"/>
      <c r="E100" s="94" t="s">
        <v>40</v>
      </c>
      <c r="F100" s="37"/>
      <c r="G100" s="92"/>
      <c r="J100" s="61">
        <f t="shared" si="3"/>
        <v>4</v>
      </c>
      <c r="K100" s="29" t="s">
        <v>44</v>
      </c>
      <c r="L100" s="30" t="s">
        <v>518</v>
      </c>
      <c r="M100" s="31" t="s">
        <v>251</v>
      </c>
      <c r="N100" s="32" t="s">
        <v>40</v>
      </c>
    </row>
    <row r="101" spans="1:14" ht="48" x14ac:dyDescent="0.2">
      <c r="A101" s="17" t="s">
        <v>798</v>
      </c>
      <c r="B101" s="18" t="s">
        <v>519</v>
      </c>
      <c r="C101" s="18" t="s">
        <v>520</v>
      </c>
      <c r="D101" s="94"/>
      <c r="E101" s="94" t="s">
        <v>40</v>
      </c>
      <c r="F101" s="37"/>
      <c r="G101" s="92"/>
      <c r="J101" s="61">
        <f t="shared" si="3"/>
        <v>4</v>
      </c>
      <c r="K101" s="29" t="s">
        <v>790</v>
      </c>
      <c r="L101" s="30" t="s">
        <v>518</v>
      </c>
      <c r="M101" s="31" t="s">
        <v>251</v>
      </c>
      <c r="N101" s="32" t="s">
        <v>40</v>
      </c>
    </row>
    <row r="102" spans="1:14" ht="36" x14ac:dyDescent="0.2">
      <c r="A102" s="17" t="s">
        <v>799</v>
      </c>
      <c r="B102" s="18" t="s">
        <v>521</v>
      </c>
      <c r="C102" s="18" t="s">
        <v>522</v>
      </c>
      <c r="D102" s="94"/>
      <c r="E102" s="94" t="s">
        <v>40</v>
      </c>
      <c r="F102" s="37"/>
      <c r="G102" s="92"/>
      <c r="J102" s="61">
        <f t="shared" si="3"/>
        <v>4</v>
      </c>
      <c r="K102" s="29" t="s">
        <v>523</v>
      </c>
      <c r="L102" s="30" t="s">
        <v>524</v>
      </c>
      <c r="M102" s="31" t="s">
        <v>525</v>
      </c>
      <c r="N102" s="32" t="s">
        <v>40</v>
      </c>
    </row>
    <row r="103" spans="1:14" ht="84" x14ac:dyDescent="0.2">
      <c r="A103" s="17" t="s">
        <v>800</v>
      </c>
      <c r="B103" s="18" t="s">
        <v>526</v>
      </c>
      <c r="C103" s="18" t="s">
        <v>791</v>
      </c>
      <c r="D103" s="94"/>
      <c r="E103" s="94" t="s">
        <v>40</v>
      </c>
      <c r="F103" s="37"/>
      <c r="G103" s="92"/>
      <c r="J103" s="61">
        <f t="shared" si="3"/>
        <v>4</v>
      </c>
      <c r="K103" s="29" t="s">
        <v>44</v>
      </c>
      <c r="L103" s="30" t="s">
        <v>518</v>
      </c>
      <c r="M103" s="31" t="s">
        <v>251</v>
      </c>
      <c r="N103" s="32" t="s">
        <v>40</v>
      </c>
    </row>
    <row r="104" spans="1:14" ht="36" x14ac:dyDescent="0.2">
      <c r="A104" s="17" t="s">
        <v>801</v>
      </c>
      <c r="B104" s="18" t="s">
        <v>527</v>
      </c>
      <c r="C104" s="18" t="s">
        <v>528</v>
      </c>
      <c r="D104" s="94"/>
      <c r="E104" s="94" t="s">
        <v>40</v>
      </c>
      <c r="F104" s="37"/>
      <c r="G104" s="92"/>
      <c r="J104" s="61">
        <f t="shared" si="3"/>
        <v>4</v>
      </c>
      <c r="K104" s="29" t="s">
        <v>44</v>
      </c>
      <c r="L104" s="30" t="s">
        <v>445</v>
      </c>
      <c r="M104" s="31" t="s">
        <v>251</v>
      </c>
      <c r="N104" s="32" t="s">
        <v>40</v>
      </c>
    </row>
    <row r="105" spans="1:14" ht="48" x14ac:dyDescent="0.2">
      <c r="A105" s="17" t="s">
        <v>802</v>
      </c>
      <c r="B105" s="18" t="s">
        <v>530</v>
      </c>
      <c r="C105" s="18" t="s">
        <v>531</v>
      </c>
      <c r="D105" s="94"/>
      <c r="E105" s="94" t="s">
        <v>40</v>
      </c>
      <c r="F105" s="37"/>
      <c r="G105" s="92"/>
      <c r="J105" s="61">
        <f t="shared" si="3"/>
        <v>4</v>
      </c>
      <c r="K105" s="29" t="s">
        <v>44</v>
      </c>
      <c r="L105" s="30" t="s">
        <v>445</v>
      </c>
      <c r="M105" s="31" t="s">
        <v>251</v>
      </c>
      <c r="N105" s="32" t="s">
        <v>40</v>
      </c>
    </row>
  </sheetData>
  <sheetProtection algorithmName="SHA-512" hashValue="Dj46oNN/1EwhQ9E17U+0lqQ+Xg71YUFq0oWUjfoE6zWy5wLTm9BjAK/Ux9uZBt3N/+Znli0g1ed1joarryRZsA==" saltValue="NMbl7g42J52PtkYLBg/CSg==" spinCount="100000" sheet="1" objects="1" scenarios="1"/>
  <mergeCells count="39">
    <mergeCell ref="A88:G88"/>
    <mergeCell ref="A97:G97"/>
    <mergeCell ref="G12:G15"/>
    <mergeCell ref="A10:G10"/>
    <mergeCell ref="A78:G78"/>
    <mergeCell ref="A79:G79"/>
    <mergeCell ref="A73:G73"/>
    <mergeCell ref="A64:G64"/>
    <mergeCell ref="A57:G57"/>
    <mergeCell ref="A49:G49"/>
    <mergeCell ref="A43:G43"/>
    <mergeCell ref="G39:G42"/>
    <mergeCell ref="A30:G30"/>
    <mergeCell ref="A31:G31"/>
    <mergeCell ref="G28:G29"/>
    <mergeCell ref="A26:G26"/>
    <mergeCell ref="G20:G21"/>
    <mergeCell ref="G66:G72"/>
    <mergeCell ref="A1:G1"/>
    <mergeCell ref="A2:G2"/>
    <mergeCell ref="A3:G3"/>
    <mergeCell ref="A4:G4"/>
    <mergeCell ref="G6:G9"/>
    <mergeCell ref="A16:G16"/>
    <mergeCell ref="A17:G17"/>
    <mergeCell ref="A18:G18"/>
    <mergeCell ref="A22:G22"/>
    <mergeCell ref="G24:G25"/>
    <mergeCell ref="A58:G58"/>
    <mergeCell ref="A59:G59"/>
    <mergeCell ref="G61:G63"/>
    <mergeCell ref="A32:G32"/>
    <mergeCell ref="A37:G37"/>
    <mergeCell ref="G51:G56"/>
    <mergeCell ref="A66:A71"/>
    <mergeCell ref="B66:B71"/>
    <mergeCell ref="D66:D71"/>
    <mergeCell ref="E66:E71"/>
    <mergeCell ref="F66:F71"/>
  </mergeCells>
  <conditionalFormatting sqref="F6:F9 F12:F15 F20:F21 F24:F25 F28:F29 F34:F36 F39:F42 F45:F48 F51:F56 F61:F63 F66:F70 F72 F75:F76 F81:F87">
    <cfRule type="expression" dxfId="89" priority="7">
      <formula>$J6=3</formula>
    </cfRule>
    <cfRule type="expression" dxfId="88" priority="8">
      <formula>$J6=2</formula>
    </cfRule>
    <cfRule type="expression" dxfId="87" priority="9">
      <formula>$J6=1</formula>
    </cfRule>
  </conditionalFormatting>
  <conditionalFormatting sqref="F90:F96">
    <cfRule type="expression" dxfId="86" priority="4">
      <formula>$J90=3</formula>
    </cfRule>
    <cfRule type="expression" dxfId="85" priority="5">
      <formula>$J90=2</formula>
    </cfRule>
    <cfRule type="expression" dxfId="84" priority="6">
      <formula>$J90=1</formula>
    </cfRule>
  </conditionalFormatting>
  <conditionalFormatting sqref="F99:F105">
    <cfRule type="expression" dxfId="83" priority="1">
      <formula>$J99=3</formula>
    </cfRule>
    <cfRule type="expression" dxfId="82" priority="2">
      <formula>$J99=2</formula>
    </cfRule>
    <cfRule type="expression" dxfId="81" priority="3">
      <formula>$J99=1</formula>
    </cfRule>
  </conditionalFormatting>
  <dataValidations count="45">
    <dataValidation type="list" allowBlank="1" showInputMessage="1" showErrorMessage="1" sqref="E6" xr:uid="{ED56D3C7-45ED-4496-8D1D-47272EB21666}">
      <formula1>$K$6:$N$6</formula1>
    </dataValidation>
    <dataValidation type="list" allowBlank="1" showInputMessage="1" showErrorMessage="1" sqref="E7" xr:uid="{48ABB9B8-3959-4E98-8153-39685F941C94}">
      <formula1>$K$7:$N$7</formula1>
    </dataValidation>
    <dataValidation type="list" allowBlank="1" showInputMessage="1" showErrorMessage="1" sqref="E8" xr:uid="{26A91D01-4DB9-4392-B961-41225C9A9177}">
      <formula1>$K$8:$N$8</formula1>
    </dataValidation>
    <dataValidation type="list" allowBlank="1" showInputMessage="1" showErrorMessage="1" sqref="E9" xr:uid="{DE18CA3C-7EB9-4CDD-BC8F-F1043068B6C8}">
      <formula1>$K$9:$N$9</formula1>
    </dataValidation>
    <dataValidation type="list" allowBlank="1" showInputMessage="1" showErrorMessage="1" sqref="E12" xr:uid="{FBA623E4-7709-4C1B-81BA-9E98FFB32553}">
      <formula1>$K$12:$N$12</formula1>
    </dataValidation>
    <dataValidation type="list" allowBlank="1" showInputMessage="1" showErrorMessage="1" sqref="E13" xr:uid="{198A0D5E-F6AB-495D-842C-A8FEB827278B}">
      <formula1>$K$13:$N$13</formula1>
    </dataValidation>
    <dataValidation type="list" allowBlank="1" showInputMessage="1" showErrorMessage="1" sqref="E14" xr:uid="{B59B18F6-CF3D-4158-9FA5-7A2BAA38E625}">
      <formula1>$K$14:$N$14</formula1>
    </dataValidation>
    <dataValidation type="list" allowBlank="1" showInputMessage="1" showErrorMessage="1" sqref="E15" xr:uid="{8D208F4B-303D-4A1E-97DE-03B2DC712344}">
      <formula1>$K$15:$N$15</formula1>
    </dataValidation>
    <dataValidation type="list" allowBlank="1" showInputMessage="1" showErrorMessage="1" sqref="E20" xr:uid="{1AC8F4F7-C7B2-4159-8E3B-4DB862EE2BF3}">
      <formula1>$K$20:$N$20</formula1>
    </dataValidation>
    <dataValidation type="list" allowBlank="1" showInputMessage="1" showErrorMessage="1" sqref="E21" xr:uid="{24D31321-2E00-4F3F-929D-FB913B22314C}">
      <formula1>$K$21:$N$21</formula1>
    </dataValidation>
    <dataValidation type="list" allowBlank="1" showInputMessage="1" showErrorMessage="1" sqref="E24" xr:uid="{531F571A-6CF8-435C-BF61-012F43A28FDF}">
      <formula1>$K$24:$N$24</formula1>
    </dataValidation>
    <dataValidation type="list" allowBlank="1" showInputMessage="1" showErrorMessage="1" sqref="E25" xr:uid="{3DE4002E-0852-40F4-A68D-62EF6578E32C}">
      <formula1>$K$25:$N$25</formula1>
    </dataValidation>
    <dataValidation type="list" allowBlank="1" showInputMessage="1" showErrorMessage="1" sqref="E28" xr:uid="{8B5EC5EC-9E8D-4D03-82DA-5CB6899D30B8}">
      <formula1>$K$28:$N$28</formula1>
    </dataValidation>
    <dataValidation type="list" allowBlank="1" showInputMessage="1" showErrorMessage="1" sqref="E29" xr:uid="{700BCF52-C8E7-47FE-9C0A-5521B57F7948}">
      <formula1>$K$29:$N$29</formula1>
    </dataValidation>
    <dataValidation type="list" allowBlank="1" showInputMessage="1" showErrorMessage="1" sqref="E34" xr:uid="{E17DB919-220A-427B-A0FB-F4CD24BF0658}">
      <formula1>$K$34:$N$34</formula1>
    </dataValidation>
    <dataValidation type="list" allowBlank="1" showInputMessage="1" showErrorMessage="1" sqref="E35" xr:uid="{C2AD670C-F801-49C4-84AB-C9115B86A4BC}">
      <formula1>$K$35:$N$35</formula1>
    </dataValidation>
    <dataValidation type="list" allowBlank="1" showInputMessage="1" showErrorMessage="1" sqref="E36" xr:uid="{48396FC4-2C40-459C-9F90-AE961873E3D6}">
      <formula1>$K$36:$N$36</formula1>
    </dataValidation>
    <dataValidation type="list" allowBlank="1" showInputMessage="1" showErrorMessage="1" sqref="E39" xr:uid="{6DE560F5-F37C-498F-ABCD-859851E85F5B}">
      <formula1>$K$39:$N$39</formula1>
    </dataValidation>
    <dataValidation type="list" allowBlank="1" showInputMessage="1" showErrorMessage="1" sqref="E40" xr:uid="{8E2AFC85-AFED-4997-8F44-7FB8262D04A5}">
      <formula1>$K$40:$N$40</formula1>
    </dataValidation>
    <dataValidation type="list" allowBlank="1" showInputMessage="1" showErrorMessage="1" sqref="E41" xr:uid="{439745D4-9AE1-43A2-8EB6-ADEC0BC14453}">
      <formula1>$K$41:$N$41</formula1>
    </dataValidation>
    <dataValidation type="list" allowBlank="1" showInputMessage="1" showErrorMessage="1" sqref="E42" xr:uid="{FE16C120-8481-4EE6-8B15-8CDAEC8BE39A}">
      <formula1>$K$42:$N$42</formula1>
    </dataValidation>
    <dataValidation type="list" allowBlank="1" showInputMessage="1" showErrorMessage="1" sqref="E45" xr:uid="{B77A0003-4892-4A32-AAFA-5413BA77C550}">
      <formula1>$K$45:$N$45</formula1>
    </dataValidation>
    <dataValidation type="list" allowBlank="1" showInputMessage="1" showErrorMessage="1" sqref="E46" xr:uid="{8295D699-C336-402F-B6B5-DB6D1880A192}">
      <formula1>$K$46:$N$46</formula1>
    </dataValidation>
    <dataValidation type="list" allowBlank="1" showInputMessage="1" showErrorMessage="1" sqref="E47" xr:uid="{535EE603-42BD-41F2-926D-3503AC6C839B}">
      <formula1>$K$47:$N$47</formula1>
    </dataValidation>
    <dataValidation type="list" allowBlank="1" showInputMessage="1" showErrorMessage="1" sqref="E48" xr:uid="{B500BB6E-906D-43AE-A07F-8323A81B4593}">
      <formula1>$K$48:$N$48</formula1>
    </dataValidation>
    <dataValidation type="list" allowBlank="1" showInputMessage="1" showErrorMessage="1" sqref="E51" xr:uid="{7921612D-782D-43AF-89C1-26402C1EE576}">
      <formula1>$K$51:$N$51</formula1>
    </dataValidation>
    <dataValidation type="list" allowBlank="1" showInputMessage="1" showErrorMessage="1" sqref="E52" xr:uid="{53B991F8-5AAD-45B4-85C9-A0CFD637C87A}">
      <formula1>$K$52:$N$52</formula1>
    </dataValidation>
    <dataValidation type="list" allowBlank="1" showInputMessage="1" showErrorMessage="1" sqref="E53" xr:uid="{D0FF0C27-AA68-40D8-8368-B2DFE3C5D435}">
      <formula1>$K$53:$N$53</formula1>
    </dataValidation>
    <dataValidation type="list" allowBlank="1" showInputMessage="1" showErrorMessage="1" sqref="E54" xr:uid="{2075F96E-FB6D-46E5-9A3F-DBAB447AAC85}">
      <formula1>$K$54:$N$54</formula1>
    </dataValidation>
    <dataValidation type="list" allowBlank="1" showInputMessage="1" showErrorMessage="1" sqref="E55" xr:uid="{BAF240F1-3AA8-4DA3-8071-2F7829D027DF}">
      <formula1>$K$55:$N$55</formula1>
    </dataValidation>
    <dataValidation type="list" allowBlank="1" showInputMessage="1" showErrorMessage="1" sqref="E56" xr:uid="{D3CFFF81-0789-4F3C-8D66-07F47EA389E4}">
      <formula1>$K$56:$N$56</formula1>
    </dataValidation>
    <dataValidation type="list" allowBlank="1" showInputMessage="1" showErrorMessage="1" sqref="E61" xr:uid="{1379B5AD-D614-405B-80C7-8F2FF07B61C5}">
      <formula1>$K$61:$N$61</formula1>
    </dataValidation>
    <dataValidation type="list" allowBlank="1" showInputMessage="1" showErrorMessage="1" sqref="E62" xr:uid="{5D904064-C348-492F-83CF-C4C05CA11EF2}">
      <formula1>$K$62:$N$62</formula1>
    </dataValidation>
    <dataValidation type="list" allowBlank="1" showInputMessage="1" showErrorMessage="1" sqref="E63" xr:uid="{8829C9C9-73CF-4013-967B-AA41F2597DD0}">
      <formula1>$K$63:$N$63</formula1>
    </dataValidation>
    <dataValidation type="list" allowBlank="1" showInputMessage="1" showErrorMessage="1" sqref="E66:E70" xr:uid="{F893F90A-D46D-4699-909B-1C3E429F08A0}">
      <formula1>$K$66:$N$66</formula1>
    </dataValidation>
    <dataValidation type="list" allowBlank="1" showInputMessage="1" showErrorMessage="1" sqref="E72" xr:uid="{8F10FC56-95B9-4319-B55D-9DA13EEA713B}">
      <formula1>$K$72:$N$72</formula1>
    </dataValidation>
    <dataValidation type="list" allowBlank="1" showInputMessage="1" showErrorMessage="1" sqref="E75" xr:uid="{B5B3B3B4-EA80-43DA-9DF7-3A11FFD5F7F0}">
      <formula1>$K$75:$N$75</formula1>
    </dataValidation>
    <dataValidation type="list" allowBlank="1" showInputMessage="1" showErrorMessage="1" sqref="E76" xr:uid="{61134004-40E4-4360-AF55-9443C905F3A0}">
      <formula1>$K$76:$N$76</formula1>
    </dataValidation>
    <dataValidation type="list" allowBlank="1" showInputMessage="1" showErrorMessage="1" sqref="E81 E90 E99" xr:uid="{34C3EB5B-BFE4-4ACB-B037-29433FD33012}">
      <formula1>$K$81:$N$81</formula1>
    </dataValidation>
    <dataValidation type="list" allowBlank="1" showInputMessage="1" showErrorMessage="1" sqref="E82 E91 E100" xr:uid="{E1845474-8E16-424E-BB6F-ED139317AB6D}">
      <formula1>$K$82:$N$82</formula1>
    </dataValidation>
    <dataValidation type="list" allowBlank="1" showInputMessage="1" showErrorMessage="1" sqref="E83 E92 E101" xr:uid="{918F11EC-F294-4044-BAAE-52684BC15689}">
      <formula1>$K$83:$N$83</formula1>
    </dataValidation>
    <dataValidation type="list" allowBlank="1" showInputMessage="1" showErrorMessage="1" sqref="E84 E93 E102" xr:uid="{6B9A5EDD-2F57-49BB-928D-E28FE009ADF6}">
      <formula1>$K$84:$N$84</formula1>
    </dataValidation>
    <dataValidation type="list" allowBlank="1" showInputMessage="1" showErrorMessage="1" sqref="E85 E94 E103" xr:uid="{CC6D2AA9-A0F8-4F5F-8CEF-C5E2C802FF5C}">
      <formula1>$K$85:$N$85</formula1>
    </dataValidation>
    <dataValidation type="list" allowBlank="1" showInputMessage="1" showErrorMessage="1" sqref="E86 E95 E104" xr:uid="{65E8F791-9AAE-4F28-B19D-7CB20181F1C0}">
      <formula1>$K$86:$N$86</formula1>
    </dataValidation>
    <dataValidation type="list" allowBlank="1" showInputMessage="1" showErrorMessage="1" sqref="E87 E96 E105" xr:uid="{11D8BBA0-1C84-4363-A273-3DFDAB0562A7}">
      <formula1>$K$87:$N$87</formula1>
    </dataValidation>
  </dataValidations>
  <hyperlinks>
    <hyperlink ref="C67" r:id="rId1" display="https://unstats.un.org/sdgs/indicators/Global Indicator Framework after 2023 refinement_Eng.pdf" xr:uid="{815DAFF2-187E-4608-9CAE-FBBA4E12E9D6}"/>
    <hyperlink ref="C68" r:id="rId2" display="https://www.who.int/data/gho/data/indicators" xr:uid="{6D8DED64-36E9-40E5-BF00-9762B883B860}"/>
    <hyperlink ref="C69" r:id="rId3" display="https://uis.unesco.org/sites/default/files/documents/education-indicators-technical-guidelines-en_0.pdf" xr:uid="{79F8EEC6-1421-4123-82EE-0CF98B9B975E}"/>
    <hyperlink ref="C70" r:id="rId4" display="https://ilostat.ilo.org/resources/concepts-and-definitions/description-labour-force-statistics/" xr:uid="{B4E49336-DBE2-4B8D-B66E-A854B201D1B4}"/>
  </hyperlinks>
  <pageMargins left="0.7" right="0.7" top="0.75" bottom="0.75" header="0.3" footer="0.3"/>
  <pageSetup paperSize="9" scale="48" fitToHeight="0" orientation="portrait" verticalDpi="0" r:id="rId5"/>
  <rowBreaks count="3" manualBreakCount="3">
    <brk id="30" max="16383" man="1"/>
    <brk id="57" max="16383" man="1"/>
    <brk id="7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DA212-DCDF-44D7-A82B-E87046AA0B53}">
  <sheetPr codeName="Sheet6">
    <tabColor theme="5" tint="0.59999389629810485"/>
    <pageSetUpPr fitToPage="1"/>
  </sheetPr>
  <dimension ref="A1:N105"/>
  <sheetViews>
    <sheetView showGridLines="0" zoomScaleNormal="100" workbookViewId="0">
      <selection sqref="A1:G105"/>
    </sheetView>
  </sheetViews>
  <sheetFormatPr defaultColWidth="9.28515625" defaultRowHeight="14.25" x14ac:dyDescent="0.2"/>
  <cols>
    <col min="1" max="1" width="9.28515625" style="61"/>
    <col min="2" max="2" width="35.5703125" style="61" customWidth="1"/>
    <col min="3" max="3" width="59" style="61" customWidth="1"/>
    <col min="4" max="4" width="29.7109375" style="61" customWidth="1"/>
    <col min="5" max="5" width="18" style="61" customWidth="1"/>
    <col min="6" max="6" width="11.5703125" style="61" customWidth="1"/>
    <col min="7" max="7" width="18" style="61" customWidth="1"/>
    <col min="8" max="9" width="9.28515625" style="61"/>
    <col min="10" max="10" width="9.28515625" style="61" hidden="1" customWidth="1"/>
    <col min="11" max="14" width="15.42578125" style="67" hidden="1" customWidth="1"/>
    <col min="15" max="16384" width="9.28515625" style="61"/>
  </cols>
  <sheetData>
    <row r="1" spans="1:14" ht="36" customHeight="1" x14ac:dyDescent="0.2">
      <c r="A1" s="206" t="s">
        <v>743</v>
      </c>
      <c r="B1" s="206"/>
      <c r="C1" s="206"/>
      <c r="D1" s="206"/>
      <c r="E1" s="206"/>
      <c r="F1" s="206"/>
      <c r="G1" s="206"/>
    </row>
    <row r="2" spans="1:14" ht="31.5" customHeight="1" x14ac:dyDescent="0.2">
      <c r="A2" s="207" t="s">
        <v>377</v>
      </c>
      <c r="B2" s="207"/>
      <c r="C2" s="207"/>
      <c r="D2" s="207"/>
      <c r="E2" s="207"/>
      <c r="F2" s="207"/>
      <c r="G2" s="207"/>
    </row>
    <row r="3" spans="1:14" ht="15.75" x14ac:dyDescent="0.2">
      <c r="A3" s="208" t="s">
        <v>737</v>
      </c>
      <c r="B3" s="209"/>
      <c r="C3" s="209"/>
      <c r="D3" s="209"/>
      <c r="E3" s="209"/>
      <c r="F3" s="209"/>
      <c r="G3" s="210"/>
      <c r="J3" s="61" t="s">
        <v>533</v>
      </c>
      <c r="K3" s="62" t="s">
        <v>343</v>
      </c>
      <c r="L3" s="62" t="s">
        <v>344</v>
      </c>
      <c r="M3" s="65">
        <v>10.625</v>
      </c>
      <c r="N3" s="62" t="s">
        <v>345</v>
      </c>
    </row>
    <row r="4" spans="1:14" ht="30" customHeight="1" x14ac:dyDescent="0.25">
      <c r="A4" s="192" t="s">
        <v>378</v>
      </c>
      <c r="B4" s="192"/>
      <c r="C4" s="192"/>
      <c r="D4" s="192"/>
      <c r="E4" s="192"/>
      <c r="F4" s="192"/>
      <c r="G4" s="192"/>
    </row>
    <row r="5" spans="1:14" ht="24" x14ac:dyDescent="0.2">
      <c r="A5" s="70"/>
      <c r="B5" s="71" t="s">
        <v>32</v>
      </c>
      <c r="C5" s="71" t="s">
        <v>33</v>
      </c>
      <c r="D5" s="71" t="s">
        <v>340</v>
      </c>
      <c r="E5" s="71" t="s">
        <v>341</v>
      </c>
      <c r="F5" s="71" t="s">
        <v>342</v>
      </c>
      <c r="G5" s="72" t="s">
        <v>34</v>
      </c>
    </row>
    <row r="6" spans="1:14" ht="96" x14ac:dyDescent="0.2">
      <c r="A6" s="17" t="s">
        <v>35</v>
      </c>
      <c r="B6" s="18" t="s">
        <v>379</v>
      </c>
      <c r="C6" s="18" t="s">
        <v>380</v>
      </c>
      <c r="D6" s="94"/>
      <c r="E6" s="94" t="s">
        <v>40</v>
      </c>
      <c r="F6" s="37"/>
      <c r="G6" s="205" t="s">
        <v>382</v>
      </c>
      <c r="J6" s="61">
        <f>_xlfn.SWITCH(E6,K6,1,L6,2,M6,3,N6,4)</f>
        <v>4</v>
      </c>
      <c r="K6" s="29" t="s">
        <v>758</v>
      </c>
      <c r="L6" s="30" t="s">
        <v>381</v>
      </c>
      <c r="M6" s="31" t="s">
        <v>39</v>
      </c>
      <c r="N6" s="32" t="s">
        <v>40</v>
      </c>
    </row>
    <row r="7" spans="1:14" ht="108" x14ac:dyDescent="0.2">
      <c r="A7" s="17" t="s">
        <v>42</v>
      </c>
      <c r="B7" s="18" t="s">
        <v>383</v>
      </c>
      <c r="C7" s="18" t="s">
        <v>384</v>
      </c>
      <c r="D7" s="94"/>
      <c r="E7" s="94" t="s">
        <v>40</v>
      </c>
      <c r="F7" s="37"/>
      <c r="G7" s="205"/>
      <c r="J7" s="61">
        <f t="shared" ref="J7:J63" si="0">_xlfn.SWITCH(E7,K7,1,L7,2,M7,3,N7,4)</f>
        <v>4</v>
      </c>
      <c r="K7" s="29" t="s">
        <v>44</v>
      </c>
      <c r="L7" s="30" t="s">
        <v>385</v>
      </c>
      <c r="M7" s="31" t="s">
        <v>39</v>
      </c>
      <c r="N7" s="32" t="s">
        <v>40</v>
      </c>
    </row>
    <row r="8" spans="1:14" ht="48" x14ac:dyDescent="0.2">
      <c r="A8" s="19" t="s">
        <v>47</v>
      </c>
      <c r="B8" s="20" t="s">
        <v>386</v>
      </c>
      <c r="C8" s="20" t="s">
        <v>387</v>
      </c>
      <c r="D8" s="96"/>
      <c r="E8" s="96" t="s">
        <v>40</v>
      </c>
      <c r="F8" s="39"/>
      <c r="G8" s="205"/>
      <c r="J8" s="61">
        <f t="shared" si="0"/>
        <v>4</v>
      </c>
      <c r="K8" s="29" t="s">
        <v>44</v>
      </c>
      <c r="L8" s="30" t="s">
        <v>268</v>
      </c>
      <c r="M8" s="31" t="s">
        <v>39</v>
      </c>
      <c r="N8" s="32" t="s">
        <v>40</v>
      </c>
    </row>
    <row r="9" spans="1:14" ht="60" x14ac:dyDescent="0.2">
      <c r="A9" s="17" t="s">
        <v>54</v>
      </c>
      <c r="B9" s="18" t="s">
        <v>388</v>
      </c>
      <c r="C9" s="18" t="s">
        <v>389</v>
      </c>
      <c r="D9" s="94"/>
      <c r="E9" s="94" t="s">
        <v>40</v>
      </c>
      <c r="F9" s="37"/>
      <c r="G9" s="205"/>
      <c r="J9" s="61">
        <f t="shared" si="0"/>
        <v>4</v>
      </c>
      <c r="K9" s="29" t="s">
        <v>44</v>
      </c>
      <c r="L9" s="30" t="s">
        <v>133</v>
      </c>
      <c r="M9" s="31" t="s">
        <v>39</v>
      </c>
      <c r="N9" s="32" t="s">
        <v>40</v>
      </c>
    </row>
    <row r="10" spans="1:14" ht="30" customHeight="1" x14ac:dyDescent="0.25">
      <c r="A10" s="213" t="s">
        <v>390</v>
      </c>
      <c r="B10" s="213"/>
      <c r="C10" s="213"/>
      <c r="D10" s="213"/>
      <c r="E10" s="213"/>
      <c r="F10" s="213"/>
      <c r="G10" s="213"/>
    </row>
    <row r="11" spans="1:14" ht="24" x14ac:dyDescent="0.2">
      <c r="A11" s="73"/>
      <c r="B11" s="72" t="s">
        <v>32</v>
      </c>
      <c r="C11" s="72" t="s">
        <v>33</v>
      </c>
      <c r="D11" s="71" t="s">
        <v>340</v>
      </c>
      <c r="E11" s="71" t="s">
        <v>341</v>
      </c>
      <c r="F11" s="71" t="s">
        <v>342</v>
      </c>
      <c r="G11" s="72" t="s">
        <v>34</v>
      </c>
    </row>
    <row r="12" spans="1:14" ht="48" x14ac:dyDescent="0.2">
      <c r="A12" s="21" t="s">
        <v>61</v>
      </c>
      <c r="B12" s="18" t="s">
        <v>391</v>
      </c>
      <c r="C12" s="18" t="s">
        <v>392</v>
      </c>
      <c r="D12" s="94"/>
      <c r="E12" s="94" t="s">
        <v>40</v>
      </c>
      <c r="F12" s="37"/>
      <c r="G12" s="205" t="s">
        <v>394</v>
      </c>
      <c r="J12" s="61">
        <f t="shared" si="0"/>
        <v>4</v>
      </c>
      <c r="K12" s="29" t="s">
        <v>44</v>
      </c>
      <c r="L12" s="30" t="s">
        <v>393</v>
      </c>
      <c r="M12" s="31" t="s">
        <v>39</v>
      </c>
      <c r="N12" s="32" t="s">
        <v>40</v>
      </c>
    </row>
    <row r="13" spans="1:14" ht="36" x14ac:dyDescent="0.2">
      <c r="A13" s="21" t="s">
        <v>64</v>
      </c>
      <c r="B13" s="18" t="s">
        <v>395</v>
      </c>
      <c r="C13" s="18" t="s">
        <v>396</v>
      </c>
      <c r="D13" s="94"/>
      <c r="E13" s="94" t="s">
        <v>40</v>
      </c>
      <c r="F13" s="37"/>
      <c r="G13" s="205"/>
      <c r="J13" s="61">
        <f t="shared" si="0"/>
        <v>4</v>
      </c>
      <c r="K13" s="29" t="s">
        <v>44</v>
      </c>
      <c r="L13" s="30" t="s">
        <v>393</v>
      </c>
      <c r="M13" s="31" t="s">
        <v>39</v>
      </c>
      <c r="N13" s="32" t="s">
        <v>40</v>
      </c>
    </row>
    <row r="14" spans="1:14" ht="48" x14ac:dyDescent="0.2">
      <c r="A14" s="21" t="s">
        <v>67</v>
      </c>
      <c r="B14" s="18" t="s">
        <v>397</v>
      </c>
      <c r="C14" s="18" t="s">
        <v>398</v>
      </c>
      <c r="D14" s="94"/>
      <c r="E14" s="94" t="s">
        <v>40</v>
      </c>
      <c r="F14" s="37"/>
      <c r="G14" s="205"/>
      <c r="J14" s="61">
        <f t="shared" si="0"/>
        <v>4</v>
      </c>
      <c r="K14" s="29" t="s">
        <v>44</v>
      </c>
      <c r="L14" s="30" t="s">
        <v>399</v>
      </c>
      <c r="M14" s="31" t="s">
        <v>39</v>
      </c>
      <c r="N14" s="32" t="s">
        <v>40</v>
      </c>
    </row>
    <row r="15" spans="1:14" ht="72" x14ac:dyDescent="0.2">
      <c r="A15" s="21" t="s">
        <v>71</v>
      </c>
      <c r="B15" s="18" t="s">
        <v>400</v>
      </c>
      <c r="C15" s="22" t="s">
        <v>401</v>
      </c>
      <c r="D15" s="94"/>
      <c r="E15" s="94" t="s">
        <v>40</v>
      </c>
      <c r="F15" s="37"/>
      <c r="G15" s="205"/>
      <c r="J15" s="61">
        <f t="shared" si="0"/>
        <v>4</v>
      </c>
      <c r="K15" s="29" t="s">
        <v>44</v>
      </c>
      <c r="L15" s="30" t="s">
        <v>489</v>
      </c>
      <c r="M15" s="31" t="s">
        <v>39</v>
      </c>
      <c r="N15" s="32" t="s">
        <v>40</v>
      </c>
    </row>
    <row r="16" spans="1:14" x14ac:dyDescent="0.2">
      <c r="A16" s="211"/>
      <c r="B16" s="211"/>
      <c r="C16" s="211"/>
      <c r="D16" s="211"/>
      <c r="E16" s="211"/>
      <c r="F16" s="211"/>
      <c r="G16" s="211"/>
    </row>
    <row r="17" spans="1:14" ht="15.75" x14ac:dyDescent="0.2">
      <c r="A17" s="208" t="s">
        <v>402</v>
      </c>
      <c r="B17" s="209"/>
      <c r="C17" s="209"/>
      <c r="D17" s="209"/>
      <c r="E17" s="209"/>
      <c r="F17" s="209"/>
      <c r="G17" s="210"/>
    </row>
    <row r="18" spans="1:14" ht="30" customHeight="1" x14ac:dyDescent="0.25">
      <c r="A18" s="192" t="s">
        <v>157</v>
      </c>
      <c r="B18" s="192"/>
      <c r="C18" s="192"/>
      <c r="D18" s="192"/>
      <c r="E18" s="192"/>
      <c r="F18" s="192"/>
      <c r="G18" s="192"/>
    </row>
    <row r="19" spans="1:14" ht="24" x14ac:dyDescent="0.2">
      <c r="A19" s="73"/>
      <c r="B19" s="72" t="s">
        <v>32</v>
      </c>
      <c r="C19" s="72" t="s">
        <v>33</v>
      </c>
      <c r="D19" s="71" t="s">
        <v>340</v>
      </c>
      <c r="E19" s="71" t="s">
        <v>341</v>
      </c>
      <c r="F19" s="71" t="s">
        <v>342</v>
      </c>
      <c r="G19" s="72" t="s">
        <v>34</v>
      </c>
    </row>
    <row r="20" spans="1:14" ht="108" x14ac:dyDescent="0.2">
      <c r="A20" s="23" t="s">
        <v>85</v>
      </c>
      <c r="B20" s="18" t="s">
        <v>403</v>
      </c>
      <c r="C20" s="18" t="s">
        <v>775</v>
      </c>
      <c r="D20" s="94"/>
      <c r="E20" s="94" t="s">
        <v>155</v>
      </c>
      <c r="F20" s="37"/>
      <c r="G20" s="205" t="s">
        <v>404</v>
      </c>
      <c r="J20" s="61">
        <f t="shared" si="0"/>
        <v>4</v>
      </c>
      <c r="K20" s="29" t="s">
        <v>776</v>
      </c>
      <c r="L20" s="30" t="s">
        <v>777</v>
      </c>
      <c r="M20" s="31" t="s">
        <v>251</v>
      </c>
      <c r="N20" s="33" t="s">
        <v>155</v>
      </c>
    </row>
    <row r="21" spans="1:14" ht="96" x14ac:dyDescent="0.2">
      <c r="A21" s="24" t="s">
        <v>90</v>
      </c>
      <c r="B21" s="18" t="s">
        <v>778</v>
      </c>
      <c r="C21" s="18" t="s">
        <v>779</v>
      </c>
      <c r="D21" s="94"/>
      <c r="E21" s="94" t="s">
        <v>155</v>
      </c>
      <c r="F21" s="37"/>
      <c r="G21" s="205"/>
      <c r="J21" s="61">
        <f t="shared" si="0"/>
        <v>4</v>
      </c>
      <c r="K21" s="29" t="s">
        <v>780</v>
      </c>
      <c r="L21" s="30" t="s">
        <v>781</v>
      </c>
      <c r="M21" s="31" t="s">
        <v>39</v>
      </c>
      <c r="N21" s="33" t="s">
        <v>155</v>
      </c>
    </row>
    <row r="22" spans="1:14" ht="30" customHeight="1" x14ac:dyDescent="0.25">
      <c r="A22" s="192" t="s">
        <v>405</v>
      </c>
      <c r="B22" s="192"/>
      <c r="C22" s="192"/>
      <c r="D22" s="192"/>
      <c r="E22" s="192"/>
      <c r="F22" s="192"/>
      <c r="G22" s="192"/>
    </row>
    <row r="23" spans="1:14" ht="24" x14ac:dyDescent="0.2">
      <c r="A23" s="73"/>
      <c r="B23" s="72" t="s">
        <v>32</v>
      </c>
      <c r="C23" s="72" t="s">
        <v>33</v>
      </c>
      <c r="D23" s="71" t="s">
        <v>340</v>
      </c>
      <c r="E23" s="71" t="s">
        <v>341</v>
      </c>
      <c r="F23" s="71" t="s">
        <v>342</v>
      </c>
      <c r="G23" s="72" t="s">
        <v>34</v>
      </c>
    </row>
    <row r="24" spans="1:14" ht="48" x14ac:dyDescent="0.2">
      <c r="A24" s="23" t="s">
        <v>115</v>
      </c>
      <c r="B24" s="18" t="s">
        <v>406</v>
      </c>
      <c r="C24" s="18" t="s">
        <v>407</v>
      </c>
      <c r="D24" s="94"/>
      <c r="E24" s="94" t="s">
        <v>40</v>
      </c>
      <c r="F24" s="37"/>
      <c r="G24" s="205" t="s">
        <v>411</v>
      </c>
      <c r="J24" s="61">
        <f t="shared" si="0"/>
        <v>4</v>
      </c>
      <c r="K24" s="29" t="s">
        <v>408</v>
      </c>
      <c r="L24" s="30" t="s">
        <v>409</v>
      </c>
      <c r="M24" s="31" t="s">
        <v>410</v>
      </c>
      <c r="N24" s="32" t="s">
        <v>40</v>
      </c>
    </row>
    <row r="25" spans="1:14" ht="36" x14ac:dyDescent="0.2">
      <c r="A25" s="25" t="s">
        <v>121</v>
      </c>
      <c r="B25" s="18" t="s">
        <v>412</v>
      </c>
      <c r="C25" s="18" t="s">
        <v>782</v>
      </c>
      <c r="D25" s="94"/>
      <c r="E25" s="94" t="s">
        <v>40</v>
      </c>
      <c r="F25" s="37"/>
      <c r="G25" s="205"/>
      <c r="J25" s="61">
        <f t="shared" si="0"/>
        <v>4</v>
      </c>
      <c r="K25" s="29" t="s">
        <v>44</v>
      </c>
      <c r="L25" s="30" t="s">
        <v>133</v>
      </c>
      <c r="M25" s="31" t="s">
        <v>39</v>
      </c>
      <c r="N25" s="32" t="s">
        <v>40</v>
      </c>
    </row>
    <row r="26" spans="1:14" ht="30" customHeight="1" x14ac:dyDescent="0.25">
      <c r="A26" s="192" t="s">
        <v>185</v>
      </c>
      <c r="B26" s="192"/>
      <c r="C26" s="192"/>
      <c r="D26" s="192"/>
      <c r="E26" s="192"/>
      <c r="F26" s="192"/>
      <c r="G26" s="192"/>
    </row>
    <row r="27" spans="1:14" ht="24" x14ac:dyDescent="0.2">
      <c r="A27" s="73"/>
      <c r="B27" s="72" t="s">
        <v>32</v>
      </c>
      <c r="C27" s="72" t="s">
        <v>33</v>
      </c>
      <c r="D27" s="71" t="s">
        <v>340</v>
      </c>
      <c r="E27" s="71" t="s">
        <v>341</v>
      </c>
      <c r="F27" s="71" t="s">
        <v>342</v>
      </c>
      <c r="G27" s="72" t="s">
        <v>34</v>
      </c>
    </row>
    <row r="28" spans="1:14" ht="36" x14ac:dyDescent="0.2">
      <c r="A28" s="25" t="s">
        <v>413</v>
      </c>
      <c r="B28" s="20" t="s">
        <v>414</v>
      </c>
      <c r="C28" s="20" t="s">
        <v>415</v>
      </c>
      <c r="D28" s="105"/>
      <c r="E28" s="105" t="s">
        <v>40</v>
      </c>
      <c r="F28" s="37"/>
      <c r="G28" s="215" t="s">
        <v>416</v>
      </c>
      <c r="J28" s="61">
        <f t="shared" si="0"/>
        <v>4</v>
      </c>
      <c r="K28" s="29" t="s">
        <v>44</v>
      </c>
      <c r="L28" s="30" t="s">
        <v>45</v>
      </c>
      <c r="M28" s="31" t="s">
        <v>39</v>
      </c>
      <c r="N28" s="33" t="s">
        <v>40</v>
      </c>
    </row>
    <row r="29" spans="1:14" ht="48" x14ac:dyDescent="0.2">
      <c r="A29" s="26" t="s">
        <v>417</v>
      </c>
      <c r="B29" s="18" t="s">
        <v>418</v>
      </c>
      <c r="C29" s="18" t="s">
        <v>419</v>
      </c>
      <c r="D29" s="94"/>
      <c r="E29" s="94" t="s">
        <v>420</v>
      </c>
      <c r="F29" s="37"/>
      <c r="G29" s="215"/>
      <c r="J29" s="61">
        <f t="shared" si="0"/>
        <v>4</v>
      </c>
      <c r="K29" s="29" t="s">
        <v>267</v>
      </c>
      <c r="L29" s="30" t="s">
        <v>268</v>
      </c>
      <c r="M29" s="31" t="s">
        <v>39</v>
      </c>
      <c r="N29" s="32" t="s">
        <v>420</v>
      </c>
    </row>
    <row r="30" spans="1:14" x14ac:dyDescent="0.2">
      <c r="A30" s="211"/>
      <c r="B30" s="211"/>
      <c r="C30" s="211"/>
      <c r="D30" s="211"/>
      <c r="E30" s="211"/>
      <c r="F30" s="211"/>
      <c r="G30" s="211"/>
    </row>
    <row r="31" spans="1:14" ht="15.75" x14ac:dyDescent="0.2">
      <c r="A31" s="208" t="s">
        <v>421</v>
      </c>
      <c r="B31" s="209"/>
      <c r="C31" s="209"/>
      <c r="D31" s="209"/>
      <c r="E31" s="209"/>
      <c r="F31" s="209"/>
      <c r="G31" s="210"/>
    </row>
    <row r="32" spans="1:14" ht="30" customHeight="1" x14ac:dyDescent="0.25">
      <c r="A32" s="192" t="s">
        <v>422</v>
      </c>
      <c r="B32" s="192"/>
      <c r="C32" s="192"/>
      <c r="D32" s="192"/>
      <c r="E32" s="192"/>
      <c r="F32" s="192"/>
      <c r="G32" s="192"/>
    </row>
    <row r="33" spans="1:14" ht="24" x14ac:dyDescent="0.2">
      <c r="A33" s="73"/>
      <c r="B33" s="72" t="s">
        <v>32</v>
      </c>
      <c r="C33" s="72" t="s">
        <v>33</v>
      </c>
      <c r="D33" s="71" t="s">
        <v>340</v>
      </c>
      <c r="E33" s="71" t="s">
        <v>341</v>
      </c>
      <c r="F33" s="71" t="s">
        <v>342</v>
      </c>
      <c r="G33" s="72" t="s">
        <v>34</v>
      </c>
    </row>
    <row r="34" spans="1:14" ht="60" x14ac:dyDescent="0.2">
      <c r="A34" s="23" t="s">
        <v>158</v>
      </c>
      <c r="B34" s="18" t="s">
        <v>423</v>
      </c>
      <c r="C34" s="18" t="s">
        <v>424</v>
      </c>
      <c r="D34" s="94"/>
      <c r="E34" s="94" t="s">
        <v>40</v>
      </c>
      <c r="F34" s="37"/>
      <c r="G34" s="92" t="s">
        <v>404</v>
      </c>
      <c r="J34" s="61">
        <f t="shared" si="0"/>
        <v>4</v>
      </c>
      <c r="K34" s="29" t="s">
        <v>44</v>
      </c>
      <c r="L34" s="30" t="s">
        <v>425</v>
      </c>
      <c r="M34" s="31" t="s">
        <v>39</v>
      </c>
      <c r="N34" s="32" t="s">
        <v>40</v>
      </c>
    </row>
    <row r="35" spans="1:14" ht="36" x14ac:dyDescent="0.2">
      <c r="A35" s="23" t="s">
        <v>162</v>
      </c>
      <c r="B35" s="18" t="s">
        <v>427</v>
      </c>
      <c r="C35" s="18" t="s">
        <v>428</v>
      </c>
      <c r="D35" s="94"/>
      <c r="E35" s="94" t="s">
        <v>40</v>
      </c>
      <c r="F35" s="37"/>
      <c r="G35" s="106"/>
      <c r="J35" s="61">
        <f t="shared" si="0"/>
        <v>4</v>
      </c>
      <c r="K35" s="29" t="s">
        <v>44</v>
      </c>
      <c r="L35" s="30" t="s">
        <v>425</v>
      </c>
      <c r="M35" s="31" t="s">
        <v>39</v>
      </c>
      <c r="N35" s="32" t="s">
        <v>40</v>
      </c>
    </row>
    <row r="36" spans="1:14" ht="72" x14ac:dyDescent="0.2">
      <c r="A36" s="23" t="s">
        <v>164</v>
      </c>
      <c r="B36" s="18" t="s">
        <v>429</v>
      </c>
      <c r="C36" s="18" t="s">
        <v>770</v>
      </c>
      <c r="D36" s="94"/>
      <c r="E36" s="94" t="s">
        <v>40</v>
      </c>
      <c r="F36" s="37"/>
      <c r="G36" s="92" t="s">
        <v>426</v>
      </c>
      <c r="J36" s="61">
        <f t="shared" si="0"/>
        <v>4</v>
      </c>
      <c r="K36" s="29" t="s">
        <v>44</v>
      </c>
      <c r="L36" s="30" t="s">
        <v>783</v>
      </c>
      <c r="M36" s="31" t="s">
        <v>39</v>
      </c>
      <c r="N36" s="32" t="s">
        <v>40</v>
      </c>
    </row>
    <row r="37" spans="1:14" ht="30" customHeight="1" x14ac:dyDescent="0.25">
      <c r="A37" s="192" t="s">
        <v>430</v>
      </c>
      <c r="B37" s="192"/>
      <c r="C37" s="192"/>
      <c r="D37" s="192"/>
      <c r="E37" s="192"/>
      <c r="F37" s="192"/>
      <c r="G37" s="192"/>
    </row>
    <row r="38" spans="1:14" ht="24" x14ac:dyDescent="0.2">
      <c r="A38" s="73"/>
      <c r="B38" s="72" t="s">
        <v>32</v>
      </c>
      <c r="C38" s="72" t="s">
        <v>33</v>
      </c>
      <c r="D38" s="71" t="s">
        <v>340</v>
      </c>
      <c r="E38" s="71" t="s">
        <v>341</v>
      </c>
      <c r="F38" s="71" t="s">
        <v>342</v>
      </c>
      <c r="G38" s="72" t="s">
        <v>34</v>
      </c>
    </row>
    <row r="39" spans="1:14" ht="72" x14ac:dyDescent="0.2">
      <c r="A39" s="23" t="s">
        <v>173</v>
      </c>
      <c r="B39" s="18" t="s">
        <v>431</v>
      </c>
      <c r="C39" s="18" t="s">
        <v>432</v>
      </c>
      <c r="D39" s="94"/>
      <c r="E39" s="94" t="s">
        <v>433</v>
      </c>
      <c r="F39" s="37"/>
      <c r="G39" s="205" t="s">
        <v>434</v>
      </c>
      <c r="J39" s="61">
        <f t="shared" si="0"/>
        <v>4</v>
      </c>
      <c r="K39" s="29" t="s">
        <v>267</v>
      </c>
      <c r="L39" s="30" t="s">
        <v>268</v>
      </c>
      <c r="M39" s="31" t="s">
        <v>39</v>
      </c>
      <c r="N39" s="32" t="s">
        <v>433</v>
      </c>
    </row>
    <row r="40" spans="1:14" ht="60" x14ac:dyDescent="0.2">
      <c r="A40" s="24" t="s">
        <v>180</v>
      </c>
      <c r="B40" s="18" t="s">
        <v>435</v>
      </c>
      <c r="C40" s="18" t="s">
        <v>436</v>
      </c>
      <c r="D40" s="94"/>
      <c r="E40" s="94" t="s">
        <v>40</v>
      </c>
      <c r="F40" s="37"/>
      <c r="G40" s="205"/>
      <c r="J40" s="61">
        <f t="shared" si="0"/>
        <v>4</v>
      </c>
      <c r="K40" s="29" t="s">
        <v>437</v>
      </c>
      <c r="L40" s="30" t="s">
        <v>438</v>
      </c>
      <c r="M40" s="31" t="s">
        <v>39</v>
      </c>
      <c r="N40" s="32" t="s">
        <v>40</v>
      </c>
    </row>
    <row r="41" spans="1:14" ht="36" x14ac:dyDescent="0.2">
      <c r="A41" s="24" t="s">
        <v>182</v>
      </c>
      <c r="B41" s="18" t="s">
        <v>439</v>
      </c>
      <c r="C41" s="18" t="s">
        <v>440</v>
      </c>
      <c r="D41" s="94"/>
      <c r="E41" s="94" t="s">
        <v>40</v>
      </c>
      <c r="F41" s="37"/>
      <c r="G41" s="205"/>
      <c r="J41" s="61">
        <f t="shared" si="0"/>
        <v>4</v>
      </c>
      <c r="K41" s="29" t="s">
        <v>44</v>
      </c>
      <c r="L41" s="30" t="s">
        <v>441</v>
      </c>
      <c r="M41" s="31" t="s">
        <v>39</v>
      </c>
      <c r="N41" s="32" t="s">
        <v>40</v>
      </c>
    </row>
    <row r="42" spans="1:14" ht="48" x14ac:dyDescent="0.2">
      <c r="A42" s="24" t="s">
        <v>442</v>
      </c>
      <c r="B42" s="18" t="s">
        <v>443</v>
      </c>
      <c r="C42" s="18" t="s">
        <v>444</v>
      </c>
      <c r="D42" s="94"/>
      <c r="E42" s="94" t="s">
        <v>40</v>
      </c>
      <c r="F42" s="37"/>
      <c r="G42" s="205"/>
      <c r="J42" s="61">
        <f t="shared" si="0"/>
        <v>4</v>
      </c>
      <c r="K42" s="29" t="s">
        <v>44</v>
      </c>
      <c r="L42" s="30" t="s">
        <v>445</v>
      </c>
      <c r="M42" s="31" t="s">
        <v>39</v>
      </c>
      <c r="N42" s="32" t="s">
        <v>40</v>
      </c>
    </row>
    <row r="43" spans="1:14" ht="30" customHeight="1" x14ac:dyDescent="0.25">
      <c r="A43" s="192" t="s">
        <v>446</v>
      </c>
      <c r="B43" s="192"/>
      <c r="C43" s="192"/>
      <c r="D43" s="192"/>
      <c r="E43" s="192"/>
      <c r="F43" s="192"/>
      <c r="G43" s="192"/>
    </row>
    <row r="44" spans="1:14" ht="24" x14ac:dyDescent="0.2">
      <c r="A44" s="73"/>
      <c r="B44" s="72" t="s">
        <v>32</v>
      </c>
      <c r="C44" s="72" t="s">
        <v>33</v>
      </c>
      <c r="D44" s="71" t="s">
        <v>340</v>
      </c>
      <c r="E44" s="71" t="s">
        <v>341</v>
      </c>
      <c r="F44" s="71" t="s">
        <v>342</v>
      </c>
      <c r="G44" s="72" t="s">
        <v>34</v>
      </c>
    </row>
    <row r="45" spans="1:14" ht="36" x14ac:dyDescent="0.2">
      <c r="A45" s="27" t="s">
        <v>186</v>
      </c>
      <c r="B45" s="18" t="s">
        <v>447</v>
      </c>
      <c r="C45" s="18" t="s">
        <v>448</v>
      </c>
      <c r="D45" s="94"/>
      <c r="E45" s="94" t="s">
        <v>40</v>
      </c>
      <c r="F45" s="37"/>
      <c r="G45" s="94" t="s">
        <v>450</v>
      </c>
      <c r="J45" s="61">
        <f t="shared" si="0"/>
        <v>4</v>
      </c>
      <c r="K45" s="29" t="s">
        <v>437</v>
      </c>
      <c r="L45" s="30" t="s">
        <v>449</v>
      </c>
      <c r="M45" s="31" t="s">
        <v>39</v>
      </c>
      <c r="N45" s="32" t="s">
        <v>40</v>
      </c>
    </row>
    <row r="46" spans="1:14" ht="72" x14ac:dyDescent="0.2">
      <c r="A46" s="27" t="s">
        <v>192</v>
      </c>
      <c r="B46" s="18" t="s">
        <v>452</v>
      </c>
      <c r="C46" s="18" t="s">
        <v>453</v>
      </c>
      <c r="D46" s="94"/>
      <c r="E46" s="94" t="s">
        <v>40</v>
      </c>
      <c r="F46" s="37"/>
      <c r="G46" s="107"/>
      <c r="J46" s="61">
        <f t="shared" si="0"/>
        <v>4</v>
      </c>
      <c r="K46" s="29" t="s">
        <v>44</v>
      </c>
      <c r="L46" s="30" t="s">
        <v>454</v>
      </c>
      <c r="M46" s="31" t="s">
        <v>39</v>
      </c>
      <c r="N46" s="32" t="s">
        <v>40</v>
      </c>
    </row>
    <row r="47" spans="1:14" ht="108" x14ac:dyDescent="0.2">
      <c r="A47" s="27" t="s">
        <v>194</v>
      </c>
      <c r="B47" s="18" t="s">
        <v>455</v>
      </c>
      <c r="C47" s="18" t="s">
        <v>456</v>
      </c>
      <c r="D47" s="94"/>
      <c r="E47" s="94" t="s">
        <v>40</v>
      </c>
      <c r="F47" s="37"/>
      <c r="G47" s="94" t="s">
        <v>404</v>
      </c>
      <c r="J47" s="61">
        <f t="shared" si="0"/>
        <v>4</v>
      </c>
      <c r="K47" s="29" t="s">
        <v>44</v>
      </c>
      <c r="L47" s="30" t="s">
        <v>457</v>
      </c>
      <c r="M47" s="31" t="s">
        <v>39</v>
      </c>
      <c r="N47" s="32" t="s">
        <v>40</v>
      </c>
    </row>
    <row r="48" spans="1:14" ht="72" x14ac:dyDescent="0.2">
      <c r="A48" s="27" t="s">
        <v>200</v>
      </c>
      <c r="B48" s="18" t="s">
        <v>458</v>
      </c>
      <c r="C48" s="18" t="s">
        <v>459</v>
      </c>
      <c r="D48" s="94"/>
      <c r="E48" s="94" t="s">
        <v>40</v>
      </c>
      <c r="F48" s="37"/>
      <c r="G48" s="94" t="s">
        <v>451</v>
      </c>
      <c r="J48" s="61">
        <f t="shared" si="0"/>
        <v>4</v>
      </c>
      <c r="K48" s="29" t="s">
        <v>44</v>
      </c>
      <c r="L48" s="30" t="s">
        <v>460</v>
      </c>
      <c r="M48" s="31" t="s">
        <v>39</v>
      </c>
      <c r="N48" s="32" t="s">
        <v>40</v>
      </c>
    </row>
    <row r="49" spans="1:14" ht="30" customHeight="1" x14ac:dyDescent="0.25">
      <c r="A49" s="192" t="s">
        <v>461</v>
      </c>
      <c r="B49" s="192"/>
      <c r="C49" s="192"/>
      <c r="D49" s="192"/>
      <c r="E49" s="192"/>
      <c r="F49" s="192"/>
      <c r="G49" s="192"/>
    </row>
    <row r="50" spans="1:14" ht="24" x14ac:dyDescent="0.2">
      <c r="A50" s="73"/>
      <c r="B50" s="72" t="s">
        <v>32</v>
      </c>
      <c r="C50" s="72" t="s">
        <v>33</v>
      </c>
      <c r="D50" s="71" t="s">
        <v>340</v>
      </c>
      <c r="E50" s="71" t="s">
        <v>341</v>
      </c>
      <c r="F50" s="71" t="s">
        <v>342</v>
      </c>
      <c r="G50" s="72" t="s">
        <v>34</v>
      </c>
    </row>
    <row r="51" spans="1:14" ht="60" x14ac:dyDescent="0.2">
      <c r="A51" s="26" t="s">
        <v>466</v>
      </c>
      <c r="B51" s="18" t="s">
        <v>462</v>
      </c>
      <c r="C51" s="18" t="s">
        <v>463</v>
      </c>
      <c r="D51" s="108"/>
      <c r="E51" s="108" t="s">
        <v>465</v>
      </c>
      <c r="F51" s="38"/>
      <c r="G51" s="193" t="s">
        <v>795</v>
      </c>
      <c r="J51" s="61">
        <f t="shared" si="0"/>
        <v>4</v>
      </c>
      <c r="K51" s="34" t="s">
        <v>44</v>
      </c>
      <c r="L51" s="90" t="s">
        <v>464</v>
      </c>
      <c r="M51" s="35" t="s">
        <v>39</v>
      </c>
      <c r="N51" s="36" t="s">
        <v>465</v>
      </c>
    </row>
    <row r="52" spans="1:14" ht="60" x14ac:dyDescent="0.2">
      <c r="A52" s="27" t="s">
        <v>470</v>
      </c>
      <c r="B52" s="18" t="s">
        <v>467</v>
      </c>
      <c r="C52" s="18" t="s">
        <v>468</v>
      </c>
      <c r="D52" s="94"/>
      <c r="E52" s="94" t="s">
        <v>40</v>
      </c>
      <c r="F52" s="37"/>
      <c r="G52" s="194"/>
      <c r="J52" s="61">
        <f t="shared" si="0"/>
        <v>4</v>
      </c>
      <c r="K52" s="29" t="s">
        <v>44</v>
      </c>
      <c r="L52" s="30" t="s">
        <v>469</v>
      </c>
      <c r="M52" s="31" t="s">
        <v>39</v>
      </c>
      <c r="N52" s="32" t="s">
        <v>40</v>
      </c>
    </row>
    <row r="53" spans="1:14" ht="60" x14ac:dyDescent="0.2">
      <c r="A53" s="17" t="s">
        <v>473</v>
      </c>
      <c r="B53" s="18" t="s">
        <v>471</v>
      </c>
      <c r="C53" s="18" t="s">
        <v>784</v>
      </c>
      <c r="D53" s="94"/>
      <c r="E53" s="94" t="s">
        <v>40</v>
      </c>
      <c r="F53" s="37"/>
      <c r="G53" s="194"/>
      <c r="J53" s="61">
        <f t="shared" si="0"/>
        <v>4</v>
      </c>
      <c r="K53" s="29" t="s">
        <v>44</v>
      </c>
      <c r="L53" s="30" t="s">
        <v>472</v>
      </c>
      <c r="M53" s="31" t="s">
        <v>39</v>
      </c>
      <c r="N53" s="32" t="s">
        <v>40</v>
      </c>
    </row>
    <row r="54" spans="1:14" ht="36" x14ac:dyDescent="0.2">
      <c r="A54" s="17" t="s">
        <v>476</v>
      </c>
      <c r="B54" s="18" t="s">
        <v>474</v>
      </c>
      <c r="C54" s="18" t="s">
        <v>475</v>
      </c>
      <c r="D54" s="94"/>
      <c r="E54" s="94" t="s">
        <v>40</v>
      </c>
      <c r="F54" s="37"/>
      <c r="G54" s="194"/>
      <c r="J54" s="61">
        <f t="shared" si="0"/>
        <v>4</v>
      </c>
      <c r="K54" s="29" t="s">
        <v>44</v>
      </c>
      <c r="L54" s="30" t="s">
        <v>472</v>
      </c>
      <c r="M54" s="31" t="s">
        <v>39</v>
      </c>
      <c r="N54" s="32" t="s">
        <v>40</v>
      </c>
    </row>
    <row r="55" spans="1:14" ht="48" x14ac:dyDescent="0.2">
      <c r="A55" s="17" t="s">
        <v>479</v>
      </c>
      <c r="B55" s="18" t="s">
        <v>477</v>
      </c>
      <c r="C55" s="18" t="s">
        <v>785</v>
      </c>
      <c r="D55" s="94"/>
      <c r="E55" s="94" t="s">
        <v>40</v>
      </c>
      <c r="F55" s="37"/>
      <c r="G55" s="194"/>
      <c r="J55" s="61">
        <f t="shared" si="0"/>
        <v>4</v>
      </c>
      <c r="K55" s="29" t="s">
        <v>44</v>
      </c>
      <c r="L55" s="30" t="s">
        <v>478</v>
      </c>
      <c r="M55" s="31" t="s">
        <v>39</v>
      </c>
      <c r="N55" s="32" t="s">
        <v>40</v>
      </c>
    </row>
    <row r="56" spans="1:14" ht="48" x14ac:dyDescent="0.2">
      <c r="A56" s="17" t="s">
        <v>759</v>
      </c>
      <c r="B56" s="18" t="s">
        <v>480</v>
      </c>
      <c r="C56" s="18" t="s">
        <v>481</v>
      </c>
      <c r="D56" s="94"/>
      <c r="E56" s="94" t="s">
        <v>40</v>
      </c>
      <c r="F56" s="37"/>
      <c r="G56" s="195"/>
      <c r="J56" s="61">
        <f t="shared" si="0"/>
        <v>4</v>
      </c>
      <c r="K56" s="29" t="s">
        <v>44</v>
      </c>
      <c r="L56" s="30" t="s">
        <v>482</v>
      </c>
      <c r="M56" s="31" t="s">
        <v>39</v>
      </c>
      <c r="N56" s="32" t="s">
        <v>40</v>
      </c>
    </row>
    <row r="57" spans="1:14" x14ac:dyDescent="0.2">
      <c r="A57" s="214"/>
      <c r="B57" s="214"/>
      <c r="C57" s="214"/>
      <c r="D57" s="214"/>
      <c r="E57" s="214"/>
      <c r="F57" s="214"/>
      <c r="G57" s="214"/>
    </row>
    <row r="58" spans="1:14" ht="15.75" x14ac:dyDescent="0.2">
      <c r="A58" s="208" t="s">
        <v>483</v>
      </c>
      <c r="B58" s="209"/>
      <c r="C58" s="209"/>
      <c r="D58" s="209"/>
      <c r="E58" s="209"/>
      <c r="F58" s="209"/>
      <c r="G58" s="210"/>
    </row>
    <row r="59" spans="1:14" ht="30" customHeight="1" x14ac:dyDescent="0.25">
      <c r="A59" s="192" t="s">
        <v>484</v>
      </c>
      <c r="B59" s="192"/>
      <c r="C59" s="192"/>
      <c r="D59" s="192"/>
      <c r="E59" s="192"/>
      <c r="F59" s="192"/>
      <c r="G59" s="192"/>
    </row>
    <row r="60" spans="1:14" ht="24" x14ac:dyDescent="0.2">
      <c r="A60" s="73"/>
      <c r="B60" s="72" t="s">
        <v>32</v>
      </c>
      <c r="C60" s="72" t="s">
        <v>33</v>
      </c>
      <c r="D60" s="71" t="s">
        <v>340</v>
      </c>
      <c r="E60" s="71" t="s">
        <v>341</v>
      </c>
      <c r="F60" s="71" t="s">
        <v>342</v>
      </c>
      <c r="G60" s="72" t="s">
        <v>34</v>
      </c>
    </row>
    <row r="61" spans="1:14" ht="84" x14ac:dyDescent="0.2">
      <c r="A61" s="27" t="s">
        <v>206</v>
      </c>
      <c r="B61" s="18" t="s">
        <v>485</v>
      </c>
      <c r="C61" s="18" t="s">
        <v>786</v>
      </c>
      <c r="D61" s="94"/>
      <c r="E61" s="94" t="s">
        <v>40</v>
      </c>
      <c r="F61" s="37"/>
      <c r="G61" s="205" t="s">
        <v>486</v>
      </c>
      <c r="J61" s="61">
        <f t="shared" si="0"/>
        <v>4</v>
      </c>
      <c r="K61" s="29" t="s">
        <v>787</v>
      </c>
      <c r="L61" s="30" t="s">
        <v>788</v>
      </c>
      <c r="M61" s="31" t="s">
        <v>39</v>
      </c>
      <c r="N61" s="32" t="s">
        <v>40</v>
      </c>
    </row>
    <row r="62" spans="1:14" ht="36" x14ac:dyDescent="0.2">
      <c r="A62" s="17" t="s">
        <v>211</v>
      </c>
      <c r="B62" s="18" t="s">
        <v>487</v>
      </c>
      <c r="C62" s="18" t="s">
        <v>488</v>
      </c>
      <c r="D62" s="94"/>
      <c r="E62" s="94" t="s">
        <v>40</v>
      </c>
      <c r="F62" s="37"/>
      <c r="G62" s="205"/>
      <c r="J62" s="61">
        <f t="shared" si="0"/>
        <v>4</v>
      </c>
      <c r="K62" s="29" t="s">
        <v>44</v>
      </c>
      <c r="L62" s="30" t="s">
        <v>489</v>
      </c>
      <c r="M62" s="31" t="s">
        <v>39</v>
      </c>
      <c r="N62" s="32" t="s">
        <v>40</v>
      </c>
    </row>
    <row r="63" spans="1:14" ht="36" x14ac:dyDescent="0.2">
      <c r="A63" s="17" t="s">
        <v>213</v>
      </c>
      <c r="B63" s="18" t="s">
        <v>490</v>
      </c>
      <c r="C63" s="18" t="s">
        <v>491</v>
      </c>
      <c r="D63" s="94"/>
      <c r="E63" s="94" t="s">
        <v>40</v>
      </c>
      <c r="F63" s="37"/>
      <c r="G63" s="205"/>
      <c r="J63" s="61">
        <f t="shared" si="0"/>
        <v>4</v>
      </c>
      <c r="K63" s="29" t="s">
        <v>267</v>
      </c>
      <c r="L63" s="30" t="s">
        <v>268</v>
      </c>
      <c r="M63" s="31" t="s">
        <v>39</v>
      </c>
      <c r="N63" s="32" t="s">
        <v>40</v>
      </c>
    </row>
    <row r="64" spans="1:14" ht="30" customHeight="1" x14ac:dyDescent="0.25">
      <c r="A64" s="192" t="s">
        <v>309</v>
      </c>
      <c r="B64" s="192"/>
      <c r="C64" s="192"/>
      <c r="D64" s="192"/>
      <c r="E64" s="192"/>
      <c r="F64" s="192"/>
      <c r="G64" s="192"/>
    </row>
    <row r="65" spans="1:14" ht="24" x14ac:dyDescent="0.2">
      <c r="A65" s="73"/>
      <c r="B65" s="72" t="s">
        <v>32</v>
      </c>
      <c r="C65" s="72" t="s">
        <v>33</v>
      </c>
      <c r="D65" s="71" t="s">
        <v>340</v>
      </c>
      <c r="E65" s="71" t="s">
        <v>341</v>
      </c>
      <c r="F65" s="71" t="s">
        <v>342</v>
      </c>
      <c r="G65" s="72" t="s">
        <v>34</v>
      </c>
    </row>
    <row r="66" spans="1:14" ht="48" x14ac:dyDescent="0.2">
      <c r="A66" s="196" t="s">
        <v>232</v>
      </c>
      <c r="B66" s="199" t="s">
        <v>492</v>
      </c>
      <c r="C66" s="28" t="s">
        <v>493</v>
      </c>
      <c r="D66" s="193"/>
      <c r="E66" s="193" t="s">
        <v>40</v>
      </c>
      <c r="F66" s="202"/>
      <c r="G66" s="205" t="s">
        <v>498</v>
      </c>
      <c r="J66" s="61">
        <f t="shared" ref="J66:J87" si="1">_xlfn.SWITCH(E66,K66,1,L66,2,M66,3,N66,4)</f>
        <v>4</v>
      </c>
      <c r="K66" s="29" t="s">
        <v>495</v>
      </c>
      <c r="L66" s="30" t="s">
        <v>496</v>
      </c>
      <c r="M66" s="31" t="s">
        <v>497</v>
      </c>
      <c r="N66" s="32" t="s">
        <v>40</v>
      </c>
    </row>
    <row r="67" spans="1:14" ht="36" x14ac:dyDescent="0.2">
      <c r="A67" s="197"/>
      <c r="B67" s="200"/>
      <c r="C67" s="68" t="s">
        <v>738</v>
      </c>
      <c r="D67" s="194"/>
      <c r="E67" s="194"/>
      <c r="F67" s="203"/>
      <c r="G67" s="205"/>
      <c r="K67" s="61"/>
      <c r="L67" s="61"/>
      <c r="M67" s="61"/>
      <c r="N67" s="61"/>
    </row>
    <row r="68" spans="1:14" ht="24" x14ac:dyDescent="0.2">
      <c r="A68" s="197"/>
      <c r="B68" s="200"/>
      <c r="C68" s="68" t="s">
        <v>739</v>
      </c>
      <c r="D68" s="194"/>
      <c r="E68" s="194"/>
      <c r="F68" s="203"/>
      <c r="G68" s="205"/>
      <c r="K68" s="61"/>
      <c r="L68" s="61"/>
      <c r="M68" s="61"/>
      <c r="N68" s="61"/>
    </row>
    <row r="69" spans="1:14" ht="36" x14ac:dyDescent="0.2">
      <c r="A69" s="197"/>
      <c r="B69" s="200"/>
      <c r="C69" s="68" t="s">
        <v>740</v>
      </c>
      <c r="D69" s="194"/>
      <c r="E69" s="194"/>
      <c r="F69" s="203"/>
      <c r="G69" s="205"/>
      <c r="K69" s="61"/>
      <c r="L69" s="61"/>
      <c r="M69" s="61"/>
      <c r="N69" s="61"/>
    </row>
    <row r="70" spans="1:14" ht="36" x14ac:dyDescent="0.2">
      <c r="A70" s="197"/>
      <c r="B70" s="200"/>
      <c r="C70" s="68" t="s">
        <v>741</v>
      </c>
      <c r="D70" s="194"/>
      <c r="E70" s="194"/>
      <c r="F70" s="203"/>
      <c r="G70" s="205"/>
      <c r="K70" s="61"/>
      <c r="L70" s="61"/>
      <c r="M70" s="61"/>
      <c r="N70" s="61"/>
    </row>
    <row r="71" spans="1:14" ht="24" x14ac:dyDescent="0.2">
      <c r="A71" s="198"/>
      <c r="B71" s="201"/>
      <c r="C71" s="89" t="s">
        <v>760</v>
      </c>
      <c r="D71" s="195"/>
      <c r="E71" s="195"/>
      <c r="F71" s="204"/>
      <c r="G71" s="205"/>
      <c r="K71" s="61"/>
      <c r="L71" s="61"/>
      <c r="M71" s="61"/>
      <c r="N71" s="61"/>
    </row>
    <row r="72" spans="1:14" ht="48" x14ac:dyDescent="0.2">
      <c r="A72" s="17" t="s">
        <v>238</v>
      </c>
      <c r="B72" s="18" t="s">
        <v>499</v>
      </c>
      <c r="C72" s="18" t="s">
        <v>500</v>
      </c>
      <c r="D72" s="94"/>
      <c r="E72" s="94" t="s">
        <v>40</v>
      </c>
      <c r="F72" s="37"/>
      <c r="G72" s="205"/>
      <c r="J72" s="61">
        <f t="shared" si="1"/>
        <v>4</v>
      </c>
      <c r="K72" s="29" t="s">
        <v>44</v>
      </c>
      <c r="L72" s="30" t="s">
        <v>472</v>
      </c>
      <c r="M72" s="31" t="s">
        <v>39</v>
      </c>
      <c r="N72" s="32" t="s">
        <v>40</v>
      </c>
    </row>
    <row r="73" spans="1:14" ht="30" customHeight="1" x14ac:dyDescent="0.25">
      <c r="A73" s="192" t="s">
        <v>501</v>
      </c>
      <c r="B73" s="192"/>
      <c r="C73" s="192"/>
      <c r="D73" s="192"/>
      <c r="E73" s="192"/>
      <c r="F73" s="192"/>
      <c r="G73" s="192"/>
    </row>
    <row r="74" spans="1:14" ht="24" x14ac:dyDescent="0.2">
      <c r="A74" s="73"/>
      <c r="B74" s="72" t="s">
        <v>32</v>
      </c>
      <c r="C74" s="72" t="s">
        <v>33</v>
      </c>
      <c r="D74" s="71" t="s">
        <v>340</v>
      </c>
      <c r="E74" s="71" t="s">
        <v>341</v>
      </c>
      <c r="F74" s="71" t="s">
        <v>342</v>
      </c>
      <c r="G74" s="72" t="s">
        <v>34</v>
      </c>
    </row>
    <row r="75" spans="1:14" ht="72" x14ac:dyDescent="0.2">
      <c r="A75" s="27" t="s">
        <v>253</v>
      </c>
      <c r="B75" s="18" t="s">
        <v>333</v>
      </c>
      <c r="C75" s="18" t="s">
        <v>502</v>
      </c>
      <c r="D75" s="94"/>
      <c r="E75" s="94" t="s">
        <v>40</v>
      </c>
      <c r="F75" s="37"/>
      <c r="G75" s="94" t="s">
        <v>504</v>
      </c>
      <c r="J75" s="61">
        <f t="shared" si="1"/>
        <v>4</v>
      </c>
      <c r="K75" s="29" t="s">
        <v>761</v>
      </c>
      <c r="L75" s="30" t="s">
        <v>503</v>
      </c>
      <c r="M75" s="31" t="s">
        <v>39</v>
      </c>
      <c r="N75" s="32" t="s">
        <v>40</v>
      </c>
    </row>
    <row r="76" spans="1:14" ht="60" x14ac:dyDescent="0.2">
      <c r="A76" s="27" t="s">
        <v>259</v>
      </c>
      <c r="B76" s="18" t="s">
        <v>505</v>
      </c>
      <c r="C76" s="18" t="s">
        <v>506</v>
      </c>
      <c r="D76" s="94"/>
      <c r="E76" s="94" t="s">
        <v>40</v>
      </c>
      <c r="F76" s="37"/>
      <c r="G76" s="94" t="s">
        <v>509</v>
      </c>
      <c r="J76" s="61">
        <f t="shared" si="1"/>
        <v>4</v>
      </c>
      <c r="K76" s="29" t="s">
        <v>507</v>
      </c>
      <c r="L76" s="30" t="s">
        <v>508</v>
      </c>
      <c r="M76" s="31" t="s">
        <v>39</v>
      </c>
      <c r="N76" s="32" t="s">
        <v>40</v>
      </c>
    </row>
    <row r="78" spans="1:14" ht="18" x14ac:dyDescent="0.2">
      <c r="A78" s="207" t="s">
        <v>510</v>
      </c>
      <c r="B78" s="207"/>
      <c r="C78" s="207"/>
      <c r="D78" s="207"/>
      <c r="E78" s="207"/>
      <c r="F78" s="207"/>
      <c r="G78" s="207"/>
    </row>
    <row r="79" spans="1:14" ht="30" customHeight="1" x14ac:dyDescent="0.25">
      <c r="A79" s="212" t="s">
        <v>511</v>
      </c>
      <c r="B79" s="212"/>
      <c r="C79" s="212"/>
      <c r="D79" s="212"/>
      <c r="E79" s="212"/>
      <c r="F79" s="212"/>
      <c r="G79" s="212"/>
    </row>
    <row r="80" spans="1:14" ht="24" x14ac:dyDescent="0.2">
      <c r="A80" s="73"/>
      <c r="B80" s="72" t="s">
        <v>32</v>
      </c>
      <c r="C80" s="72" t="s">
        <v>33</v>
      </c>
      <c r="D80" s="71" t="s">
        <v>340</v>
      </c>
      <c r="E80" s="71" t="s">
        <v>341</v>
      </c>
      <c r="F80" s="71" t="s">
        <v>342</v>
      </c>
      <c r="G80" s="72" t="s">
        <v>34</v>
      </c>
    </row>
    <row r="81" spans="1:14" ht="72" x14ac:dyDescent="0.2">
      <c r="A81" s="17" t="s">
        <v>85</v>
      </c>
      <c r="B81" s="18" t="s">
        <v>512</v>
      </c>
      <c r="C81" s="18" t="s">
        <v>513</v>
      </c>
      <c r="D81" s="94"/>
      <c r="E81" s="94" t="s">
        <v>40</v>
      </c>
      <c r="F81" s="37"/>
      <c r="G81" s="92" t="s">
        <v>532</v>
      </c>
      <c r="J81" s="61">
        <f t="shared" si="1"/>
        <v>4</v>
      </c>
      <c r="K81" s="29" t="s">
        <v>514</v>
      </c>
      <c r="L81" s="30" t="s">
        <v>515</v>
      </c>
      <c r="M81" s="31" t="s">
        <v>516</v>
      </c>
      <c r="N81" s="32" t="s">
        <v>40</v>
      </c>
    </row>
    <row r="82" spans="1:14" ht="72" x14ac:dyDescent="0.2">
      <c r="A82" s="17" t="s">
        <v>90</v>
      </c>
      <c r="B82" s="18" t="s">
        <v>517</v>
      </c>
      <c r="C82" s="18" t="s">
        <v>789</v>
      </c>
      <c r="D82" s="94"/>
      <c r="E82" s="94" t="s">
        <v>40</v>
      </c>
      <c r="F82" s="37"/>
      <c r="G82" s="92"/>
      <c r="J82" s="61">
        <f t="shared" si="1"/>
        <v>4</v>
      </c>
      <c r="K82" s="29" t="s">
        <v>44</v>
      </c>
      <c r="L82" s="30" t="s">
        <v>518</v>
      </c>
      <c r="M82" s="31" t="s">
        <v>251</v>
      </c>
      <c r="N82" s="32" t="s">
        <v>40</v>
      </c>
    </row>
    <row r="83" spans="1:14" ht="48" x14ac:dyDescent="0.2">
      <c r="A83" s="17" t="s">
        <v>96</v>
      </c>
      <c r="B83" s="18" t="s">
        <v>519</v>
      </c>
      <c r="C83" s="18" t="s">
        <v>520</v>
      </c>
      <c r="D83" s="94"/>
      <c r="E83" s="94" t="s">
        <v>40</v>
      </c>
      <c r="F83" s="37"/>
      <c r="G83" s="92"/>
      <c r="J83" s="61">
        <f t="shared" si="1"/>
        <v>4</v>
      </c>
      <c r="K83" s="29" t="s">
        <v>790</v>
      </c>
      <c r="L83" s="30" t="s">
        <v>518</v>
      </c>
      <c r="M83" s="31" t="s">
        <v>251</v>
      </c>
      <c r="N83" s="32" t="s">
        <v>40</v>
      </c>
    </row>
    <row r="84" spans="1:14" ht="36" x14ac:dyDescent="0.2">
      <c r="A84" s="17" t="s">
        <v>101</v>
      </c>
      <c r="B84" s="18" t="s">
        <v>521</v>
      </c>
      <c r="C84" s="18" t="s">
        <v>522</v>
      </c>
      <c r="D84" s="94"/>
      <c r="E84" s="94" t="s">
        <v>40</v>
      </c>
      <c r="F84" s="37"/>
      <c r="G84" s="92"/>
      <c r="J84" s="61">
        <f t="shared" si="1"/>
        <v>4</v>
      </c>
      <c r="K84" s="29" t="s">
        <v>523</v>
      </c>
      <c r="L84" s="30" t="s">
        <v>524</v>
      </c>
      <c r="M84" s="31" t="s">
        <v>525</v>
      </c>
      <c r="N84" s="32" t="s">
        <v>40</v>
      </c>
    </row>
    <row r="85" spans="1:14" ht="84" x14ac:dyDescent="0.2">
      <c r="A85" s="17" t="s">
        <v>105</v>
      </c>
      <c r="B85" s="18" t="s">
        <v>526</v>
      </c>
      <c r="C85" s="18" t="s">
        <v>791</v>
      </c>
      <c r="D85" s="94"/>
      <c r="E85" s="94" t="s">
        <v>40</v>
      </c>
      <c r="F85" s="37"/>
      <c r="G85" s="92"/>
      <c r="J85" s="61">
        <f t="shared" si="1"/>
        <v>4</v>
      </c>
      <c r="K85" s="29" t="s">
        <v>44</v>
      </c>
      <c r="L85" s="30" t="s">
        <v>518</v>
      </c>
      <c r="M85" s="31" t="s">
        <v>251</v>
      </c>
      <c r="N85" s="32" t="s">
        <v>40</v>
      </c>
    </row>
    <row r="86" spans="1:14" ht="36" x14ac:dyDescent="0.2">
      <c r="A86" s="17" t="s">
        <v>111</v>
      </c>
      <c r="B86" s="18" t="s">
        <v>527</v>
      </c>
      <c r="C86" s="18" t="s">
        <v>528</v>
      </c>
      <c r="D86" s="94"/>
      <c r="E86" s="94" t="s">
        <v>40</v>
      </c>
      <c r="F86" s="37"/>
      <c r="G86" s="92"/>
      <c r="J86" s="61">
        <f t="shared" si="1"/>
        <v>4</v>
      </c>
      <c r="K86" s="29" t="s">
        <v>44</v>
      </c>
      <c r="L86" s="30" t="s">
        <v>445</v>
      </c>
      <c r="M86" s="31" t="s">
        <v>251</v>
      </c>
      <c r="N86" s="32" t="s">
        <v>40</v>
      </c>
    </row>
    <row r="87" spans="1:14" ht="48" x14ac:dyDescent="0.2">
      <c r="A87" s="17" t="s">
        <v>529</v>
      </c>
      <c r="B87" s="18" t="s">
        <v>530</v>
      </c>
      <c r="C87" s="18" t="s">
        <v>531</v>
      </c>
      <c r="D87" s="94"/>
      <c r="E87" s="94" t="s">
        <v>40</v>
      </c>
      <c r="F87" s="37"/>
      <c r="G87" s="92"/>
      <c r="J87" s="61">
        <f t="shared" si="1"/>
        <v>4</v>
      </c>
      <c r="K87" s="29" t="s">
        <v>44</v>
      </c>
      <c r="L87" s="30" t="s">
        <v>445</v>
      </c>
      <c r="M87" s="31" t="s">
        <v>251</v>
      </c>
      <c r="N87" s="32" t="s">
        <v>40</v>
      </c>
    </row>
    <row r="88" spans="1:14" ht="30" customHeight="1" x14ac:dyDescent="0.25">
      <c r="A88" s="212" t="s">
        <v>796</v>
      </c>
      <c r="B88" s="212"/>
      <c r="C88" s="212"/>
      <c r="D88" s="212"/>
      <c r="E88" s="212"/>
      <c r="F88" s="212"/>
      <c r="G88" s="212"/>
    </row>
    <row r="89" spans="1:14" ht="24" x14ac:dyDescent="0.2">
      <c r="A89" s="73"/>
      <c r="B89" s="72" t="s">
        <v>32</v>
      </c>
      <c r="C89" s="72" t="s">
        <v>33</v>
      </c>
      <c r="D89" s="71" t="s">
        <v>340</v>
      </c>
      <c r="E89" s="71" t="s">
        <v>341</v>
      </c>
      <c r="F89" s="71" t="s">
        <v>342</v>
      </c>
      <c r="G89" s="72" t="s">
        <v>34</v>
      </c>
    </row>
    <row r="90" spans="1:14" ht="72" x14ac:dyDescent="0.2">
      <c r="A90" s="17" t="s">
        <v>115</v>
      </c>
      <c r="B90" s="18" t="s">
        <v>512</v>
      </c>
      <c r="C90" s="18" t="s">
        <v>513</v>
      </c>
      <c r="D90" s="94"/>
      <c r="E90" s="94" t="s">
        <v>40</v>
      </c>
      <c r="F90" s="37"/>
      <c r="G90" s="92" t="s">
        <v>532</v>
      </c>
      <c r="J90" s="61">
        <f t="shared" ref="J90:J96" si="2">_xlfn.SWITCH(E90,K90,1,L90,2,M90,3,N90,4)</f>
        <v>4</v>
      </c>
      <c r="K90" s="29" t="s">
        <v>514</v>
      </c>
      <c r="L90" s="30" t="s">
        <v>515</v>
      </c>
      <c r="M90" s="31" t="s">
        <v>516</v>
      </c>
      <c r="N90" s="32" t="s">
        <v>40</v>
      </c>
    </row>
    <row r="91" spans="1:14" ht="72" x14ac:dyDescent="0.2">
      <c r="A91" s="17" t="s">
        <v>121</v>
      </c>
      <c r="B91" s="18" t="s">
        <v>517</v>
      </c>
      <c r="C91" s="18" t="s">
        <v>789</v>
      </c>
      <c r="D91" s="94"/>
      <c r="E91" s="94" t="s">
        <v>40</v>
      </c>
      <c r="F91" s="37"/>
      <c r="G91" s="92"/>
      <c r="J91" s="61">
        <f t="shared" si="2"/>
        <v>4</v>
      </c>
      <c r="K91" s="29" t="s">
        <v>44</v>
      </c>
      <c r="L91" s="30" t="s">
        <v>518</v>
      </c>
      <c r="M91" s="31" t="s">
        <v>251</v>
      </c>
      <c r="N91" s="32" t="s">
        <v>40</v>
      </c>
    </row>
    <row r="92" spans="1:14" ht="48" x14ac:dyDescent="0.2">
      <c r="A92" s="17" t="s">
        <v>127</v>
      </c>
      <c r="B92" s="18" t="s">
        <v>519</v>
      </c>
      <c r="C92" s="18" t="s">
        <v>520</v>
      </c>
      <c r="D92" s="94"/>
      <c r="E92" s="94" t="s">
        <v>40</v>
      </c>
      <c r="F92" s="37"/>
      <c r="G92" s="92"/>
      <c r="J92" s="61">
        <f t="shared" si="2"/>
        <v>4</v>
      </c>
      <c r="K92" s="29" t="s">
        <v>790</v>
      </c>
      <c r="L92" s="30" t="s">
        <v>518</v>
      </c>
      <c r="M92" s="31" t="s">
        <v>251</v>
      </c>
      <c r="N92" s="32" t="s">
        <v>40</v>
      </c>
    </row>
    <row r="93" spans="1:14" ht="36" x14ac:dyDescent="0.2">
      <c r="A93" s="17" t="s">
        <v>131</v>
      </c>
      <c r="B93" s="18" t="s">
        <v>521</v>
      </c>
      <c r="C93" s="18" t="s">
        <v>522</v>
      </c>
      <c r="D93" s="94"/>
      <c r="E93" s="94" t="s">
        <v>40</v>
      </c>
      <c r="F93" s="37"/>
      <c r="G93" s="92"/>
      <c r="J93" s="61">
        <f t="shared" si="2"/>
        <v>4</v>
      </c>
      <c r="K93" s="29" t="s">
        <v>523</v>
      </c>
      <c r="L93" s="30" t="s">
        <v>524</v>
      </c>
      <c r="M93" s="31" t="s">
        <v>525</v>
      </c>
      <c r="N93" s="32" t="s">
        <v>40</v>
      </c>
    </row>
    <row r="94" spans="1:14" ht="84" x14ac:dyDescent="0.2">
      <c r="A94" s="17" t="s">
        <v>134</v>
      </c>
      <c r="B94" s="18" t="s">
        <v>526</v>
      </c>
      <c r="C94" s="18" t="s">
        <v>791</v>
      </c>
      <c r="D94" s="94"/>
      <c r="E94" s="94" t="s">
        <v>40</v>
      </c>
      <c r="F94" s="37"/>
      <c r="G94" s="92"/>
      <c r="J94" s="61">
        <f t="shared" si="2"/>
        <v>4</v>
      </c>
      <c r="K94" s="29" t="s">
        <v>44</v>
      </c>
      <c r="L94" s="30" t="s">
        <v>518</v>
      </c>
      <c r="M94" s="31" t="s">
        <v>251</v>
      </c>
      <c r="N94" s="32" t="s">
        <v>40</v>
      </c>
    </row>
    <row r="95" spans="1:14" ht="36" x14ac:dyDescent="0.2">
      <c r="A95" s="17" t="s">
        <v>141</v>
      </c>
      <c r="B95" s="18" t="s">
        <v>527</v>
      </c>
      <c r="C95" s="18" t="s">
        <v>528</v>
      </c>
      <c r="D95" s="94"/>
      <c r="E95" s="94" t="s">
        <v>40</v>
      </c>
      <c r="F95" s="37"/>
      <c r="G95" s="92"/>
      <c r="J95" s="61">
        <f t="shared" si="2"/>
        <v>4</v>
      </c>
      <c r="K95" s="29" t="s">
        <v>44</v>
      </c>
      <c r="L95" s="30" t="s">
        <v>445</v>
      </c>
      <c r="M95" s="31" t="s">
        <v>251</v>
      </c>
      <c r="N95" s="32" t="s">
        <v>40</v>
      </c>
    </row>
    <row r="96" spans="1:14" ht="48" x14ac:dyDescent="0.2">
      <c r="A96" s="17" t="s">
        <v>146</v>
      </c>
      <c r="B96" s="18" t="s">
        <v>530</v>
      </c>
      <c r="C96" s="18" t="s">
        <v>531</v>
      </c>
      <c r="D96" s="94"/>
      <c r="E96" s="94" t="s">
        <v>40</v>
      </c>
      <c r="F96" s="37"/>
      <c r="G96" s="92"/>
      <c r="J96" s="61">
        <f t="shared" si="2"/>
        <v>4</v>
      </c>
      <c r="K96" s="29" t="s">
        <v>44</v>
      </c>
      <c r="L96" s="30" t="s">
        <v>445</v>
      </c>
      <c r="M96" s="31" t="s">
        <v>251</v>
      </c>
      <c r="N96" s="32" t="s">
        <v>40</v>
      </c>
    </row>
    <row r="97" spans="1:14" ht="30" customHeight="1" x14ac:dyDescent="0.25">
      <c r="A97" s="212" t="s">
        <v>797</v>
      </c>
      <c r="B97" s="212"/>
      <c r="C97" s="212"/>
      <c r="D97" s="212"/>
      <c r="E97" s="212"/>
      <c r="F97" s="212"/>
      <c r="G97" s="212"/>
    </row>
    <row r="98" spans="1:14" ht="24" x14ac:dyDescent="0.2">
      <c r="A98" s="73"/>
      <c r="B98" s="72" t="s">
        <v>32</v>
      </c>
      <c r="C98" s="72" t="s">
        <v>33</v>
      </c>
      <c r="D98" s="71" t="s">
        <v>340</v>
      </c>
      <c r="E98" s="71" t="s">
        <v>341</v>
      </c>
      <c r="F98" s="71" t="s">
        <v>342</v>
      </c>
      <c r="G98" s="72" t="s">
        <v>34</v>
      </c>
    </row>
    <row r="99" spans="1:14" ht="72" x14ac:dyDescent="0.2">
      <c r="A99" s="17" t="s">
        <v>413</v>
      </c>
      <c r="B99" s="18" t="s">
        <v>512</v>
      </c>
      <c r="C99" s="18" t="s">
        <v>513</v>
      </c>
      <c r="D99" s="94"/>
      <c r="E99" s="94" t="s">
        <v>40</v>
      </c>
      <c r="F99" s="37"/>
      <c r="G99" s="92" t="s">
        <v>532</v>
      </c>
      <c r="J99" s="61">
        <f t="shared" ref="J99:J105" si="3">_xlfn.SWITCH(E99,K99,1,L99,2,M99,3,N99,4)</f>
        <v>4</v>
      </c>
      <c r="K99" s="29" t="s">
        <v>514</v>
      </c>
      <c r="L99" s="30" t="s">
        <v>515</v>
      </c>
      <c r="M99" s="31" t="s">
        <v>516</v>
      </c>
      <c r="N99" s="32" t="s">
        <v>40</v>
      </c>
    </row>
    <row r="100" spans="1:14" ht="72" x14ac:dyDescent="0.2">
      <c r="A100" s="17" t="s">
        <v>417</v>
      </c>
      <c r="B100" s="18" t="s">
        <v>517</v>
      </c>
      <c r="C100" s="18" t="s">
        <v>789</v>
      </c>
      <c r="D100" s="94"/>
      <c r="E100" s="94" t="s">
        <v>40</v>
      </c>
      <c r="F100" s="37"/>
      <c r="G100" s="92"/>
      <c r="J100" s="61">
        <f t="shared" si="3"/>
        <v>4</v>
      </c>
      <c r="K100" s="29" t="s">
        <v>44</v>
      </c>
      <c r="L100" s="30" t="s">
        <v>518</v>
      </c>
      <c r="M100" s="31" t="s">
        <v>251</v>
      </c>
      <c r="N100" s="32" t="s">
        <v>40</v>
      </c>
    </row>
    <row r="101" spans="1:14" ht="48" x14ac:dyDescent="0.2">
      <c r="A101" s="17" t="s">
        <v>798</v>
      </c>
      <c r="B101" s="18" t="s">
        <v>519</v>
      </c>
      <c r="C101" s="18" t="s">
        <v>520</v>
      </c>
      <c r="D101" s="94"/>
      <c r="E101" s="94" t="s">
        <v>40</v>
      </c>
      <c r="F101" s="37"/>
      <c r="G101" s="92"/>
      <c r="J101" s="61">
        <f t="shared" si="3"/>
        <v>4</v>
      </c>
      <c r="K101" s="29" t="s">
        <v>790</v>
      </c>
      <c r="L101" s="30" t="s">
        <v>518</v>
      </c>
      <c r="M101" s="31" t="s">
        <v>251</v>
      </c>
      <c r="N101" s="32" t="s">
        <v>40</v>
      </c>
    </row>
    <row r="102" spans="1:14" ht="36" x14ac:dyDescent="0.2">
      <c r="A102" s="17" t="s">
        <v>799</v>
      </c>
      <c r="B102" s="18" t="s">
        <v>521</v>
      </c>
      <c r="C102" s="18" t="s">
        <v>522</v>
      </c>
      <c r="D102" s="94"/>
      <c r="E102" s="94" t="s">
        <v>40</v>
      </c>
      <c r="F102" s="37"/>
      <c r="G102" s="92"/>
      <c r="J102" s="61">
        <f t="shared" si="3"/>
        <v>4</v>
      </c>
      <c r="K102" s="29" t="s">
        <v>523</v>
      </c>
      <c r="L102" s="30" t="s">
        <v>524</v>
      </c>
      <c r="M102" s="31" t="s">
        <v>525</v>
      </c>
      <c r="N102" s="32" t="s">
        <v>40</v>
      </c>
    </row>
    <row r="103" spans="1:14" ht="84" x14ac:dyDescent="0.2">
      <c r="A103" s="17" t="s">
        <v>800</v>
      </c>
      <c r="B103" s="18" t="s">
        <v>526</v>
      </c>
      <c r="C103" s="18" t="s">
        <v>791</v>
      </c>
      <c r="D103" s="94"/>
      <c r="E103" s="94" t="s">
        <v>40</v>
      </c>
      <c r="F103" s="37"/>
      <c r="G103" s="92"/>
      <c r="J103" s="61">
        <f t="shared" si="3"/>
        <v>4</v>
      </c>
      <c r="K103" s="29" t="s">
        <v>44</v>
      </c>
      <c r="L103" s="30" t="s">
        <v>518</v>
      </c>
      <c r="M103" s="31" t="s">
        <v>251</v>
      </c>
      <c r="N103" s="32" t="s">
        <v>40</v>
      </c>
    </row>
    <row r="104" spans="1:14" ht="36" x14ac:dyDescent="0.2">
      <c r="A104" s="17" t="s">
        <v>801</v>
      </c>
      <c r="B104" s="18" t="s">
        <v>527</v>
      </c>
      <c r="C104" s="18" t="s">
        <v>528</v>
      </c>
      <c r="D104" s="94"/>
      <c r="E104" s="94" t="s">
        <v>40</v>
      </c>
      <c r="F104" s="37"/>
      <c r="G104" s="92"/>
      <c r="J104" s="61">
        <f t="shared" si="3"/>
        <v>4</v>
      </c>
      <c r="K104" s="29" t="s">
        <v>44</v>
      </c>
      <c r="L104" s="30" t="s">
        <v>445</v>
      </c>
      <c r="M104" s="31" t="s">
        <v>251</v>
      </c>
      <c r="N104" s="32" t="s">
        <v>40</v>
      </c>
    </row>
    <row r="105" spans="1:14" ht="48" x14ac:dyDescent="0.2">
      <c r="A105" s="17" t="s">
        <v>802</v>
      </c>
      <c r="B105" s="18" t="s">
        <v>530</v>
      </c>
      <c r="C105" s="18" t="s">
        <v>531</v>
      </c>
      <c r="D105" s="94"/>
      <c r="E105" s="94" t="s">
        <v>40</v>
      </c>
      <c r="F105" s="37"/>
      <c r="G105" s="92"/>
      <c r="J105" s="61">
        <f t="shared" si="3"/>
        <v>4</v>
      </c>
      <c r="K105" s="29" t="s">
        <v>44</v>
      </c>
      <c r="L105" s="30" t="s">
        <v>445</v>
      </c>
      <c r="M105" s="31" t="s">
        <v>251</v>
      </c>
      <c r="N105" s="32" t="s">
        <v>40</v>
      </c>
    </row>
  </sheetData>
  <sheetProtection algorithmName="SHA-512" hashValue="BQtLS8hRiBkinyTmxWWr6bIMT3R9GennJ6LuIaH+CNf1IafCuJJdOL+X+26wGljIyyFTMhZ7xSmbtPMh+jevQA==" saltValue="qb1jQrlTIHQJoWR/RtJLAQ==" spinCount="100000" sheet="1" objects="1" scenarios="1"/>
  <mergeCells count="39">
    <mergeCell ref="A88:G88"/>
    <mergeCell ref="A97:G97"/>
    <mergeCell ref="A22:G22"/>
    <mergeCell ref="A1:G1"/>
    <mergeCell ref="A2:G2"/>
    <mergeCell ref="A3:G3"/>
    <mergeCell ref="A4:G4"/>
    <mergeCell ref="G6:G9"/>
    <mergeCell ref="A10:G10"/>
    <mergeCell ref="G12:G15"/>
    <mergeCell ref="A16:G16"/>
    <mergeCell ref="A17:G17"/>
    <mergeCell ref="A18:G18"/>
    <mergeCell ref="G20:G21"/>
    <mergeCell ref="A58:G58"/>
    <mergeCell ref="G24:G25"/>
    <mergeCell ref="A26:G26"/>
    <mergeCell ref="G28:G29"/>
    <mergeCell ref="A30:G30"/>
    <mergeCell ref="A31:G31"/>
    <mergeCell ref="A32:G32"/>
    <mergeCell ref="A37:G37"/>
    <mergeCell ref="G39:G42"/>
    <mergeCell ref="A43:G43"/>
    <mergeCell ref="A49:G49"/>
    <mergeCell ref="A57:G57"/>
    <mergeCell ref="G51:G56"/>
    <mergeCell ref="F66:F71"/>
    <mergeCell ref="A73:G73"/>
    <mergeCell ref="A78:G78"/>
    <mergeCell ref="A79:G79"/>
    <mergeCell ref="A59:G59"/>
    <mergeCell ref="G61:G63"/>
    <mergeCell ref="A64:G64"/>
    <mergeCell ref="G66:G72"/>
    <mergeCell ref="A66:A71"/>
    <mergeCell ref="B66:B71"/>
    <mergeCell ref="D66:D71"/>
    <mergeCell ref="E66:E71"/>
  </mergeCells>
  <conditionalFormatting sqref="F6:F9 F12:F15 F20:F21 F24:F25 F28:F29 F34:F36 F39:F42 F45:F48 F51:F56 F61:F63 F66:F70 F72 F75:F76 F81:F87">
    <cfRule type="expression" dxfId="80" priority="7">
      <formula>$J6=3</formula>
    </cfRule>
    <cfRule type="expression" dxfId="79" priority="8">
      <formula>$J6=2</formula>
    </cfRule>
    <cfRule type="expression" dxfId="78" priority="9">
      <formula>$J6=1</formula>
    </cfRule>
  </conditionalFormatting>
  <conditionalFormatting sqref="F90:F96">
    <cfRule type="expression" dxfId="77" priority="4">
      <formula>$J90=3</formula>
    </cfRule>
    <cfRule type="expression" dxfId="76" priority="5">
      <formula>$J90=2</formula>
    </cfRule>
    <cfRule type="expression" dxfId="75" priority="6">
      <formula>$J90=1</formula>
    </cfRule>
  </conditionalFormatting>
  <conditionalFormatting sqref="F99:F105">
    <cfRule type="expression" dxfId="74" priority="1">
      <formula>$J99=3</formula>
    </cfRule>
    <cfRule type="expression" dxfId="73" priority="2">
      <formula>$J99=2</formula>
    </cfRule>
    <cfRule type="expression" dxfId="72" priority="3">
      <formula>$J99=1</formula>
    </cfRule>
  </conditionalFormatting>
  <dataValidations count="45">
    <dataValidation type="list" allowBlank="1" showInputMessage="1" showErrorMessage="1" sqref="E87 E96 E105" xr:uid="{71C09ACC-D2FD-440C-A865-9B004A2F814B}">
      <formula1>$K$87:$N$87</formula1>
    </dataValidation>
    <dataValidation type="list" allowBlank="1" showInputMessage="1" showErrorMessage="1" sqref="E86 E95 E104" xr:uid="{07808333-28E4-4742-9790-2968194E41CD}">
      <formula1>$K$86:$N$86</formula1>
    </dataValidation>
    <dataValidation type="list" allowBlank="1" showInputMessage="1" showErrorMessage="1" sqref="E85 E94 E103" xr:uid="{2A73DF50-B540-4974-9886-219DF77FCCBC}">
      <formula1>$K$85:$N$85</formula1>
    </dataValidation>
    <dataValidation type="list" allowBlank="1" showInputMessage="1" showErrorMessage="1" sqref="E84 E93 E102" xr:uid="{E8BE20CF-CE77-423F-AE20-9006C1DD9B36}">
      <formula1>$K$84:$N$84</formula1>
    </dataValidation>
    <dataValidation type="list" allowBlank="1" showInputMessage="1" showErrorMessage="1" sqref="E83 E92 E101" xr:uid="{B02F5266-E44B-4055-A8BB-7A554788A078}">
      <formula1>$K$83:$N$83</formula1>
    </dataValidation>
    <dataValidation type="list" allowBlank="1" showInputMessage="1" showErrorMessage="1" sqref="E82 E91 E100" xr:uid="{E137BF72-72AE-4B0B-BDF1-06DEDE89241E}">
      <formula1>$K$82:$N$82</formula1>
    </dataValidation>
    <dataValidation type="list" allowBlank="1" showInputMessage="1" showErrorMessage="1" sqref="E81 E90 E99" xr:uid="{2A61DD91-12C2-47F0-BCC8-3A4F1D489EFC}">
      <formula1>$K$81:$N$81</formula1>
    </dataValidation>
    <dataValidation type="list" allowBlank="1" showInputMessage="1" showErrorMessage="1" sqref="E76" xr:uid="{87F8C276-61EE-414E-AD05-1563E50CEF87}">
      <formula1>$K$76:$N$76</formula1>
    </dataValidation>
    <dataValidation type="list" allowBlank="1" showInputMessage="1" showErrorMessage="1" sqref="E75" xr:uid="{3A9464C6-3D48-4EA2-AB4D-1FCF74334151}">
      <formula1>$K$75:$N$75</formula1>
    </dataValidation>
    <dataValidation type="list" allowBlank="1" showInputMessage="1" showErrorMessage="1" sqref="E72" xr:uid="{590E6AD0-2B35-40EF-85F1-0405BE7C61D2}">
      <formula1>$K$72:$N$72</formula1>
    </dataValidation>
    <dataValidation type="list" allowBlank="1" showInputMessage="1" showErrorMessage="1" sqref="E66:E70" xr:uid="{6AF969D0-0FFE-4623-BB87-45F2B9F5C453}">
      <formula1>$K$66:$N$66</formula1>
    </dataValidation>
    <dataValidation type="list" allowBlank="1" showInputMessage="1" showErrorMessage="1" sqref="E63" xr:uid="{D6CC96DB-1E5D-466D-9BC1-A8DCD375A6CA}">
      <formula1>$K$63:$N$63</formula1>
    </dataValidation>
    <dataValidation type="list" allowBlank="1" showInputMessage="1" showErrorMessage="1" sqref="E62" xr:uid="{574DEC18-EFEA-4D92-8B63-E2E40FC713FF}">
      <formula1>$K$62:$N$62</formula1>
    </dataValidation>
    <dataValidation type="list" allowBlank="1" showInputMessage="1" showErrorMessage="1" sqref="E61" xr:uid="{9C8F25AC-2D10-4F88-A510-B9F765990502}">
      <formula1>$K$61:$N$61</formula1>
    </dataValidation>
    <dataValidation type="list" allowBlank="1" showInputMessage="1" showErrorMessage="1" sqref="E56" xr:uid="{F6CC4D6C-3EF8-4EEA-9C70-31D2D164CF90}">
      <formula1>$K$56:$N$56</formula1>
    </dataValidation>
    <dataValidation type="list" allowBlank="1" showInputMessage="1" showErrorMessage="1" sqref="E55" xr:uid="{CA07D457-87D3-4BAD-9342-C36408FC8E00}">
      <formula1>$K$55:$N$55</formula1>
    </dataValidation>
    <dataValidation type="list" allowBlank="1" showInputMessage="1" showErrorMessage="1" sqref="E54" xr:uid="{03B4C0A2-C16C-47D1-8163-5A6BFB835EF4}">
      <formula1>$K$54:$N$54</formula1>
    </dataValidation>
    <dataValidation type="list" allowBlank="1" showInputMessage="1" showErrorMessage="1" sqref="E53" xr:uid="{25F994F3-2312-4363-B125-43D46838654B}">
      <formula1>$K$53:$N$53</formula1>
    </dataValidation>
    <dataValidation type="list" allowBlank="1" showInputMessage="1" showErrorMessage="1" sqref="E52" xr:uid="{EFAE07E0-E825-4619-A8A6-F3893B059A1D}">
      <formula1>$K$52:$N$52</formula1>
    </dataValidation>
    <dataValidation type="list" allowBlank="1" showInputMessage="1" showErrorMessage="1" sqref="E51" xr:uid="{80AD674C-A7BB-4EE1-BB21-246EB9044F99}">
      <formula1>$K$51:$N$51</formula1>
    </dataValidation>
    <dataValidation type="list" allowBlank="1" showInputMessage="1" showErrorMessage="1" sqref="E48" xr:uid="{09686CC1-AC35-41D9-A48B-BC7BD43D995B}">
      <formula1>$K$48:$N$48</formula1>
    </dataValidation>
    <dataValidation type="list" allowBlank="1" showInputMessage="1" showErrorMessage="1" sqref="E47" xr:uid="{A1EE1AE1-DEB6-44C2-BC82-2391C9AFAAF6}">
      <formula1>$K$47:$N$47</formula1>
    </dataValidation>
    <dataValidation type="list" allowBlank="1" showInputMessage="1" showErrorMessage="1" sqref="E46" xr:uid="{D70FB4C9-F2C8-4850-9774-D381FCC021D6}">
      <formula1>$K$46:$N$46</formula1>
    </dataValidation>
    <dataValidation type="list" allowBlank="1" showInputMessage="1" showErrorMessage="1" sqref="E45" xr:uid="{E7ABE5EA-7721-4BC9-92C8-335FFDED5887}">
      <formula1>$K$45:$N$45</formula1>
    </dataValidation>
    <dataValidation type="list" allowBlank="1" showInputMessage="1" showErrorMessage="1" sqref="E42" xr:uid="{2C2F812F-E955-4160-922E-0D3E2075F980}">
      <formula1>$K$42:$N$42</formula1>
    </dataValidation>
    <dataValidation type="list" allowBlank="1" showInputMessage="1" showErrorMessage="1" sqref="E41" xr:uid="{9F76F9F3-E688-4951-A9A7-7E99646489A5}">
      <formula1>$K$41:$N$41</formula1>
    </dataValidation>
    <dataValidation type="list" allowBlank="1" showInputMessage="1" showErrorMessage="1" sqref="E40" xr:uid="{3090E4B8-6A98-43B0-AD9F-3510F035F557}">
      <formula1>$K$40:$N$40</formula1>
    </dataValidation>
    <dataValidation type="list" allowBlank="1" showInputMessage="1" showErrorMessage="1" sqref="E39" xr:uid="{693FAB1D-5016-4702-8589-A68C92E146C0}">
      <formula1>$K$39:$N$39</formula1>
    </dataValidation>
    <dataValidation type="list" allowBlank="1" showInputMessage="1" showErrorMessage="1" sqref="E36" xr:uid="{C79736CC-878A-4812-9E19-B11FF8F5CBC8}">
      <formula1>$K$36:$N$36</formula1>
    </dataValidation>
    <dataValidation type="list" allowBlank="1" showInputMessage="1" showErrorMessage="1" sqref="E35" xr:uid="{941F0177-6F16-4538-BD12-1364F3B6F360}">
      <formula1>$K$35:$N$35</formula1>
    </dataValidation>
    <dataValidation type="list" allowBlank="1" showInputMessage="1" showErrorMessage="1" sqref="E34" xr:uid="{03C2C162-8CFE-4335-88AA-363B0EF23BA9}">
      <formula1>$K$34:$N$34</formula1>
    </dataValidation>
    <dataValidation type="list" allowBlank="1" showInputMessage="1" showErrorMessage="1" sqref="E29" xr:uid="{EC18DBC4-2ABD-4984-BF39-8C04CDCCFAC6}">
      <formula1>$K$29:$N$29</formula1>
    </dataValidation>
    <dataValidation type="list" allowBlank="1" showInputMessage="1" showErrorMessage="1" sqref="E28" xr:uid="{D0A93DEE-7A47-4B29-BC82-99184011EC29}">
      <formula1>$K$28:$N$28</formula1>
    </dataValidation>
    <dataValidation type="list" allowBlank="1" showInputMessage="1" showErrorMessage="1" sqref="E25" xr:uid="{598598EC-71C3-4A1D-B4FA-B74CBFF6E255}">
      <formula1>$K$25:$N$25</formula1>
    </dataValidation>
    <dataValidation type="list" allowBlank="1" showInputMessage="1" showErrorMessage="1" sqref="E24" xr:uid="{1C61742B-AB0D-4B8A-84C0-298982E40763}">
      <formula1>$K$24:$N$24</formula1>
    </dataValidation>
    <dataValidation type="list" allowBlank="1" showInputMessage="1" showErrorMessage="1" sqref="E21" xr:uid="{43597941-3250-464B-A4E2-58A3C1E9B1C6}">
      <formula1>$K$21:$N$21</formula1>
    </dataValidation>
    <dataValidation type="list" allowBlank="1" showInputMessage="1" showErrorMessage="1" sqref="E20" xr:uid="{E5F59EDA-1EBC-4960-B8D8-1B13CEF30438}">
      <formula1>$K$20:$N$20</formula1>
    </dataValidation>
    <dataValidation type="list" allowBlank="1" showInputMessage="1" showErrorMessage="1" sqref="E15" xr:uid="{3EC10AD5-E836-44E1-970D-728635D9CC42}">
      <formula1>$K$15:$N$15</formula1>
    </dataValidation>
    <dataValidation type="list" allowBlank="1" showInputMessage="1" showErrorMessage="1" sqref="E14" xr:uid="{98379586-5950-4F62-9050-AE58AE54FEB0}">
      <formula1>$K$14:$N$14</formula1>
    </dataValidation>
    <dataValidation type="list" allowBlank="1" showInputMessage="1" showErrorMessage="1" sqref="E13" xr:uid="{830CE1D6-3460-452C-A8A9-7BA584EDEEDF}">
      <formula1>$K$13:$N$13</formula1>
    </dataValidation>
    <dataValidation type="list" allowBlank="1" showInputMessage="1" showErrorMessage="1" sqref="E12" xr:uid="{E6B89BA2-A5EA-4EDC-BD8C-1DE4D2E5551F}">
      <formula1>$K$12:$N$12</formula1>
    </dataValidation>
    <dataValidation type="list" allowBlank="1" showInputMessage="1" showErrorMessage="1" sqref="E9" xr:uid="{59BBB744-0A71-4B31-A5B4-DC3B9A9A33DC}">
      <formula1>$K$9:$N$9</formula1>
    </dataValidation>
    <dataValidation type="list" allowBlank="1" showInputMessage="1" showErrorMessage="1" sqref="E8" xr:uid="{1ECF073B-8536-45D8-AFAA-00062EDDEDAB}">
      <formula1>$K$8:$N$8</formula1>
    </dataValidation>
    <dataValidation type="list" allowBlank="1" showInputMessage="1" showErrorMessage="1" sqref="E7" xr:uid="{0D5AA55C-C05D-4B78-9B69-DD4DCDEDE556}">
      <formula1>$K$7:$N$7</formula1>
    </dataValidation>
    <dataValidation type="list" allowBlank="1" showInputMessage="1" showErrorMessage="1" sqref="E6" xr:uid="{E2ECA7C0-9BB4-45C1-A61C-72CF639706A7}">
      <formula1>$K$6:$N$6</formula1>
    </dataValidation>
  </dataValidations>
  <hyperlinks>
    <hyperlink ref="C67" r:id="rId1" display="https://unstats.un.org/sdgs/indicators/Global Indicator Framework after 2023 refinement_Eng.pdf" xr:uid="{4D0204C7-33C6-4233-9641-76A34AFF577A}"/>
    <hyperlink ref="C68" r:id="rId2" display="https://www.who.int/data/gho/data/indicators" xr:uid="{C1181A06-D7DB-4316-A992-F6D791FD6929}"/>
    <hyperlink ref="C69" r:id="rId3" display="https://uis.unesco.org/sites/default/files/documents/education-indicators-technical-guidelines-en_0.pdf" xr:uid="{413F855E-B6F4-4CA8-84F7-CFEBF1685C3B}"/>
    <hyperlink ref="C70" r:id="rId4" display="https://ilostat.ilo.org/resources/concepts-and-definitions/description-labour-force-statistics/" xr:uid="{B4BDF7B3-ECD8-456B-8A54-94CD3239D1D8}"/>
  </hyperlinks>
  <pageMargins left="0.7" right="0.7" top="0.75" bottom="0.75" header="0.3" footer="0.3"/>
  <pageSetup paperSize="9" scale="48" fitToHeight="0" orientation="portrait" verticalDpi="0" r:id="rId5"/>
  <rowBreaks count="3" manualBreakCount="3">
    <brk id="29" max="16383" man="1"/>
    <brk id="57" max="16383" man="1"/>
    <brk id="7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22BB5-FF85-4196-A85D-688C81A283B1}">
  <sheetPr codeName="Sheet7">
    <tabColor theme="5" tint="0.59999389629810485"/>
    <pageSetUpPr fitToPage="1"/>
  </sheetPr>
  <dimension ref="A1:N105"/>
  <sheetViews>
    <sheetView showGridLines="0" zoomScaleNormal="100" workbookViewId="0">
      <selection sqref="A1:G105"/>
    </sheetView>
  </sheetViews>
  <sheetFormatPr defaultColWidth="9.28515625" defaultRowHeight="14.25" x14ac:dyDescent="0.2"/>
  <cols>
    <col min="1" max="1" width="9.28515625" style="61"/>
    <col min="2" max="2" width="35.5703125" style="61" customWidth="1"/>
    <col min="3" max="3" width="59" style="61" customWidth="1"/>
    <col min="4" max="4" width="29.7109375" style="61" customWidth="1"/>
    <col min="5" max="5" width="18" style="61" customWidth="1"/>
    <col min="6" max="6" width="11.5703125" style="61" customWidth="1"/>
    <col min="7" max="7" width="18" style="61" customWidth="1"/>
    <col min="8" max="9" width="9.28515625" style="61"/>
    <col min="10" max="10" width="9.28515625" style="61" hidden="1" customWidth="1"/>
    <col min="11" max="14" width="15.42578125" style="67" hidden="1" customWidth="1"/>
    <col min="15" max="16384" width="9.28515625" style="61"/>
  </cols>
  <sheetData>
    <row r="1" spans="1:14" ht="36" customHeight="1" x14ac:dyDescent="0.2">
      <c r="A1" s="206" t="s">
        <v>744</v>
      </c>
      <c r="B1" s="206"/>
      <c r="C1" s="206"/>
      <c r="D1" s="206"/>
      <c r="E1" s="206"/>
      <c r="F1" s="206"/>
      <c r="G1" s="206"/>
    </row>
    <row r="2" spans="1:14" ht="31.5" customHeight="1" x14ac:dyDescent="0.2">
      <c r="A2" s="207" t="s">
        <v>377</v>
      </c>
      <c r="B2" s="207"/>
      <c r="C2" s="207"/>
      <c r="D2" s="207"/>
      <c r="E2" s="207"/>
      <c r="F2" s="207"/>
      <c r="G2" s="207"/>
    </row>
    <row r="3" spans="1:14" ht="15.75" x14ac:dyDescent="0.2">
      <c r="A3" s="208" t="s">
        <v>737</v>
      </c>
      <c r="B3" s="209"/>
      <c r="C3" s="209"/>
      <c r="D3" s="209"/>
      <c r="E3" s="209"/>
      <c r="F3" s="209"/>
      <c r="G3" s="210"/>
      <c r="J3" s="61" t="s">
        <v>533</v>
      </c>
      <c r="K3" s="62" t="s">
        <v>343</v>
      </c>
      <c r="L3" s="62" t="s">
        <v>344</v>
      </c>
      <c r="M3" s="65">
        <v>10.625</v>
      </c>
      <c r="N3" s="62" t="s">
        <v>345</v>
      </c>
    </row>
    <row r="4" spans="1:14" ht="30" customHeight="1" x14ac:dyDescent="0.25">
      <c r="A4" s="192" t="s">
        <v>378</v>
      </c>
      <c r="B4" s="192"/>
      <c r="C4" s="192"/>
      <c r="D4" s="192"/>
      <c r="E4" s="192"/>
      <c r="F4" s="192"/>
      <c r="G4" s="192"/>
    </row>
    <row r="5" spans="1:14" ht="24" x14ac:dyDescent="0.2">
      <c r="A5" s="70"/>
      <c r="B5" s="71" t="s">
        <v>32</v>
      </c>
      <c r="C5" s="71" t="s">
        <v>33</v>
      </c>
      <c r="D5" s="71" t="s">
        <v>340</v>
      </c>
      <c r="E5" s="71" t="s">
        <v>341</v>
      </c>
      <c r="F5" s="71" t="s">
        <v>342</v>
      </c>
      <c r="G5" s="72" t="s">
        <v>34</v>
      </c>
    </row>
    <row r="6" spans="1:14" ht="96" x14ac:dyDescent="0.2">
      <c r="A6" s="17" t="s">
        <v>35</v>
      </c>
      <c r="B6" s="18" t="s">
        <v>379</v>
      </c>
      <c r="C6" s="18" t="s">
        <v>380</v>
      </c>
      <c r="D6" s="94"/>
      <c r="E6" s="94" t="s">
        <v>40</v>
      </c>
      <c r="F6" s="37"/>
      <c r="G6" s="205" t="s">
        <v>382</v>
      </c>
      <c r="J6" s="61">
        <f>_xlfn.SWITCH(E6,K6,1,L6,2,M6,3,N6,4)</f>
        <v>4</v>
      </c>
      <c r="K6" s="29" t="s">
        <v>758</v>
      </c>
      <c r="L6" s="30" t="s">
        <v>381</v>
      </c>
      <c r="M6" s="31" t="s">
        <v>39</v>
      </c>
      <c r="N6" s="32" t="s">
        <v>40</v>
      </c>
    </row>
    <row r="7" spans="1:14" ht="108" x14ac:dyDescent="0.2">
      <c r="A7" s="17" t="s">
        <v>42</v>
      </c>
      <c r="B7" s="18" t="s">
        <v>383</v>
      </c>
      <c r="C7" s="18" t="s">
        <v>384</v>
      </c>
      <c r="D7" s="94"/>
      <c r="E7" s="94" t="s">
        <v>40</v>
      </c>
      <c r="F7" s="37"/>
      <c r="G7" s="205"/>
      <c r="J7" s="61">
        <f t="shared" ref="J7:J63" si="0">_xlfn.SWITCH(E7,K7,1,L7,2,M7,3,N7,4)</f>
        <v>4</v>
      </c>
      <c r="K7" s="29" t="s">
        <v>44</v>
      </c>
      <c r="L7" s="30" t="s">
        <v>385</v>
      </c>
      <c r="M7" s="31" t="s">
        <v>39</v>
      </c>
      <c r="N7" s="32" t="s">
        <v>40</v>
      </c>
    </row>
    <row r="8" spans="1:14" ht="48" x14ac:dyDescent="0.2">
      <c r="A8" s="19" t="s">
        <v>47</v>
      </c>
      <c r="B8" s="20" t="s">
        <v>386</v>
      </c>
      <c r="C8" s="20" t="s">
        <v>387</v>
      </c>
      <c r="D8" s="96"/>
      <c r="E8" s="96" t="s">
        <v>40</v>
      </c>
      <c r="F8" s="39"/>
      <c r="G8" s="205"/>
      <c r="J8" s="61">
        <f t="shared" si="0"/>
        <v>4</v>
      </c>
      <c r="K8" s="29" t="s">
        <v>44</v>
      </c>
      <c r="L8" s="30" t="s">
        <v>268</v>
      </c>
      <c r="M8" s="31" t="s">
        <v>39</v>
      </c>
      <c r="N8" s="32" t="s">
        <v>40</v>
      </c>
    </row>
    <row r="9" spans="1:14" ht="60" x14ac:dyDescent="0.2">
      <c r="A9" s="17" t="s">
        <v>54</v>
      </c>
      <c r="B9" s="18" t="s">
        <v>388</v>
      </c>
      <c r="C9" s="18" t="s">
        <v>389</v>
      </c>
      <c r="D9" s="94"/>
      <c r="E9" s="94" t="s">
        <v>40</v>
      </c>
      <c r="F9" s="37"/>
      <c r="G9" s="205"/>
      <c r="J9" s="61">
        <f t="shared" si="0"/>
        <v>4</v>
      </c>
      <c r="K9" s="29" t="s">
        <v>44</v>
      </c>
      <c r="L9" s="30" t="s">
        <v>133</v>
      </c>
      <c r="M9" s="31" t="s">
        <v>39</v>
      </c>
      <c r="N9" s="32" t="s">
        <v>40</v>
      </c>
    </row>
    <row r="10" spans="1:14" ht="30" customHeight="1" x14ac:dyDescent="0.25">
      <c r="A10" s="213" t="s">
        <v>390</v>
      </c>
      <c r="B10" s="213"/>
      <c r="C10" s="213"/>
      <c r="D10" s="213"/>
      <c r="E10" s="213"/>
      <c r="F10" s="213"/>
      <c r="G10" s="213"/>
    </row>
    <row r="11" spans="1:14" ht="24" x14ac:dyDescent="0.2">
      <c r="A11" s="73"/>
      <c r="B11" s="72" t="s">
        <v>32</v>
      </c>
      <c r="C11" s="72" t="s">
        <v>33</v>
      </c>
      <c r="D11" s="71" t="s">
        <v>340</v>
      </c>
      <c r="E11" s="71" t="s">
        <v>341</v>
      </c>
      <c r="F11" s="71" t="s">
        <v>342</v>
      </c>
      <c r="G11" s="72" t="s">
        <v>34</v>
      </c>
    </row>
    <row r="12" spans="1:14" ht="48" x14ac:dyDescent="0.2">
      <c r="A12" s="21" t="s">
        <v>61</v>
      </c>
      <c r="B12" s="18" t="s">
        <v>391</v>
      </c>
      <c r="C12" s="18" t="s">
        <v>392</v>
      </c>
      <c r="D12" s="94"/>
      <c r="E12" s="94" t="s">
        <v>40</v>
      </c>
      <c r="F12" s="37"/>
      <c r="G12" s="205" t="s">
        <v>394</v>
      </c>
      <c r="J12" s="61">
        <f t="shared" si="0"/>
        <v>4</v>
      </c>
      <c r="K12" s="29" t="s">
        <v>44</v>
      </c>
      <c r="L12" s="30" t="s">
        <v>393</v>
      </c>
      <c r="M12" s="31" t="s">
        <v>39</v>
      </c>
      <c r="N12" s="32" t="s">
        <v>40</v>
      </c>
    </row>
    <row r="13" spans="1:14" ht="36" x14ac:dyDescent="0.2">
      <c r="A13" s="21" t="s">
        <v>64</v>
      </c>
      <c r="B13" s="18" t="s">
        <v>395</v>
      </c>
      <c r="C13" s="18" t="s">
        <v>396</v>
      </c>
      <c r="D13" s="94"/>
      <c r="E13" s="94" t="s">
        <v>40</v>
      </c>
      <c r="F13" s="37"/>
      <c r="G13" s="205"/>
      <c r="J13" s="61">
        <f t="shared" si="0"/>
        <v>4</v>
      </c>
      <c r="K13" s="29" t="s">
        <v>44</v>
      </c>
      <c r="L13" s="30" t="s">
        <v>393</v>
      </c>
      <c r="M13" s="31" t="s">
        <v>39</v>
      </c>
      <c r="N13" s="32" t="s">
        <v>40</v>
      </c>
    </row>
    <row r="14" spans="1:14" ht="48" x14ac:dyDescent="0.2">
      <c r="A14" s="21" t="s">
        <v>67</v>
      </c>
      <c r="B14" s="18" t="s">
        <v>397</v>
      </c>
      <c r="C14" s="18" t="s">
        <v>398</v>
      </c>
      <c r="D14" s="94"/>
      <c r="E14" s="94" t="s">
        <v>40</v>
      </c>
      <c r="F14" s="37"/>
      <c r="G14" s="205"/>
      <c r="J14" s="61">
        <f t="shared" si="0"/>
        <v>4</v>
      </c>
      <c r="K14" s="29" t="s">
        <v>44</v>
      </c>
      <c r="L14" s="30" t="s">
        <v>399</v>
      </c>
      <c r="M14" s="31" t="s">
        <v>39</v>
      </c>
      <c r="N14" s="32" t="s">
        <v>40</v>
      </c>
    </row>
    <row r="15" spans="1:14" ht="72" x14ac:dyDescent="0.2">
      <c r="A15" s="21" t="s">
        <v>71</v>
      </c>
      <c r="B15" s="18" t="s">
        <v>400</v>
      </c>
      <c r="C15" s="22" t="s">
        <v>401</v>
      </c>
      <c r="D15" s="94"/>
      <c r="E15" s="94" t="s">
        <v>40</v>
      </c>
      <c r="F15" s="37"/>
      <c r="G15" s="205"/>
      <c r="J15" s="61">
        <f t="shared" si="0"/>
        <v>4</v>
      </c>
      <c r="K15" s="29" t="s">
        <v>44</v>
      </c>
      <c r="L15" s="30" t="s">
        <v>489</v>
      </c>
      <c r="M15" s="31" t="s">
        <v>39</v>
      </c>
      <c r="N15" s="32" t="s">
        <v>40</v>
      </c>
    </row>
    <row r="16" spans="1:14" x14ac:dyDescent="0.2">
      <c r="A16" s="211"/>
      <c r="B16" s="211"/>
      <c r="C16" s="211"/>
      <c r="D16" s="211"/>
      <c r="E16" s="211"/>
      <c r="F16" s="211"/>
      <c r="G16" s="211"/>
    </row>
    <row r="17" spans="1:14" ht="15.75" x14ac:dyDescent="0.2">
      <c r="A17" s="208" t="s">
        <v>402</v>
      </c>
      <c r="B17" s="209"/>
      <c r="C17" s="209"/>
      <c r="D17" s="209"/>
      <c r="E17" s="209"/>
      <c r="F17" s="209"/>
      <c r="G17" s="210"/>
    </row>
    <row r="18" spans="1:14" ht="30" customHeight="1" x14ac:dyDescent="0.25">
      <c r="A18" s="192" t="s">
        <v>157</v>
      </c>
      <c r="B18" s="192"/>
      <c r="C18" s="192"/>
      <c r="D18" s="192"/>
      <c r="E18" s="192"/>
      <c r="F18" s="192"/>
      <c r="G18" s="192"/>
    </row>
    <row r="19" spans="1:14" ht="24" x14ac:dyDescent="0.2">
      <c r="A19" s="73"/>
      <c r="B19" s="72" t="s">
        <v>32</v>
      </c>
      <c r="C19" s="72" t="s">
        <v>33</v>
      </c>
      <c r="D19" s="71" t="s">
        <v>340</v>
      </c>
      <c r="E19" s="71" t="s">
        <v>341</v>
      </c>
      <c r="F19" s="71" t="s">
        <v>342</v>
      </c>
      <c r="G19" s="72" t="s">
        <v>34</v>
      </c>
    </row>
    <row r="20" spans="1:14" ht="108" x14ac:dyDescent="0.2">
      <c r="A20" s="23" t="s">
        <v>85</v>
      </c>
      <c r="B20" s="18" t="s">
        <v>403</v>
      </c>
      <c r="C20" s="18" t="s">
        <v>775</v>
      </c>
      <c r="D20" s="94"/>
      <c r="E20" s="94" t="s">
        <v>155</v>
      </c>
      <c r="F20" s="37"/>
      <c r="G20" s="205" t="s">
        <v>404</v>
      </c>
      <c r="J20" s="61">
        <f t="shared" si="0"/>
        <v>4</v>
      </c>
      <c r="K20" s="29" t="s">
        <v>776</v>
      </c>
      <c r="L20" s="30" t="s">
        <v>777</v>
      </c>
      <c r="M20" s="31" t="s">
        <v>251</v>
      </c>
      <c r="N20" s="33" t="s">
        <v>155</v>
      </c>
    </row>
    <row r="21" spans="1:14" ht="96" x14ac:dyDescent="0.2">
      <c r="A21" s="24" t="s">
        <v>90</v>
      </c>
      <c r="B21" s="18" t="s">
        <v>778</v>
      </c>
      <c r="C21" s="18" t="s">
        <v>779</v>
      </c>
      <c r="D21" s="94"/>
      <c r="E21" s="94" t="s">
        <v>155</v>
      </c>
      <c r="F21" s="37"/>
      <c r="G21" s="205"/>
      <c r="J21" s="61">
        <f t="shared" si="0"/>
        <v>4</v>
      </c>
      <c r="K21" s="29" t="s">
        <v>780</v>
      </c>
      <c r="L21" s="30" t="s">
        <v>781</v>
      </c>
      <c r="M21" s="31" t="s">
        <v>39</v>
      </c>
      <c r="N21" s="33" t="s">
        <v>155</v>
      </c>
    </row>
    <row r="22" spans="1:14" ht="30" customHeight="1" x14ac:dyDescent="0.25">
      <c r="A22" s="192" t="s">
        <v>405</v>
      </c>
      <c r="B22" s="192"/>
      <c r="C22" s="192"/>
      <c r="D22" s="192"/>
      <c r="E22" s="192"/>
      <c r="F22" s="192"/>
      <c r="G22" s="192"/>
    </row>
    <row r="23" spans="1:14" ht="24" x14ac:dyDescent="0.2">
      <c r="A23" s="73"/>
      <c r="B23" s="72" t="s">
        <v>32</v>
      </c>
      <c r="C23" s="72" t="s">
        <v>33</v>
      </c>
      <c r="D23" s="71" t="s">
        <v>340</v>
      </c>
      <c r="E23" s="71" t="s">
        <v>341</v>
      </c>
      <c r="F23" s="71" t="s">
        <v>342</v>
      </c>
      <c r="G23" s="72" t="s">
        <v>34</v>
      </c>
    </row>
    <row r="24" spans="1:14" ht="48" x14ac:dyDescent="0.2">
      <c r="A24" s="23" t="s">
        <v>115</v>
      </c>
      <c r="B24" s="18" t="s">
        <v>406</v>
      </c>
      <c r="C24" s="18" t="s">
        <v>407</v>
      </c>
      <c r="D24" s="94"/>
      <c r="E24" s="94" t="s">
        <v>40</v>
      </c>
      <c r="F24" s="37"/>
      <c r="G24" s="205" t="s">
        <v>411</v>
      </c>
      <c r="J24" s="61">
        <f t="shared" si="0"/>
        <v>4</v>
      </c>
      <c r="K24" s="29" t="s">
        <v>408</v>
      </c>
      <c r="L24" s="30" t="s">
        <v>409</v>
      </c>
      <c r="M24" s="31" t="s">
        <v>410</v>
      </c>
      <c r="N24" s="32" t="s">
        <v>40</v>
      </c>
    </row>
    <row r="25" spans="1:14" ht="36" x14ac:dyDescent="0.2">
      <c r="A25" s="25" t="s">
        <v>121</v>
      </c>
      <c r="B25" s="18" t="s">
        <v>412</v>
      </c>
      <c r="C25" s="18" t="s">
        <v>782</v>
      </c>
      <c r="D25" s="94"/>
      <c r="E25" s="94" t="s">
        <v>40</v>
      </c>
      <c r="F25" s="37"/>
      <c r="G25" s="205"/>
      <c r="J25" s="61">
        <f t="shared" si="0"/>
        <v>4</v>
      </c>
      <c r="K25" s="29" t="s">
        <v>44</v>
      </c>
      <c r="L25" s="30" t="s">
        <v>133</v>
      </c>
      <c r="M25" s="31" t="s">
        <v>39</v>
      </c>
      <c r="N25" s="32" t="s">
        <v>40</v>
      </c>
    </row>
    <row r="26" spans="1:14" ht="30" customHeight="1" x14ac:dyDescent="0.25">
      <c r="A26" s="192" t="s">
        <v>185</v>
      </c>
      <c r="B26" s="192"/>
      <c r="C26" s="192"/>
      <c r="D26" s="192"/>
      <c r="E26" s="192"/>
      <c r="F26" s="192"/>
      <c r="G26" s="192"/>
    </row>
    <row r="27" spans="1:14" ht="24" x14ac:dyDescent="0.2">
      <c r="A27" s="73"/>
      <c r="B27" s="72" t="s">
        <v>32</v>
      </c>
      <c r="C27" s="72" t="s">
        <v>33</v>
      </c>
      <c r="D27" s="71" t="s">
        <v>340</v>
      </c>
      <c r="E27" s="71" t="s">
        <v>341</v>
      </c>
      <c r="F27" s="71" t="s">
        <v>342</v>
      </c>
      <c r="G27" s="72" t="s">
        <v>34</v>
      </c>
    </row>
    <row r="28" spans="1:14" ht="36" x14ac:dyDescent="0.2">
      <c r="A28" s="25" t="s">
        <v>413</v>
      </c>
      <c r="B28" s="20" t="s">
        <v>414</v>
      </c>
      <c r="C28" s="20" t="s">
        <v>415</v>
      </c>
      <c r="D28" s="105"/>
      <c r="E28" s="105" t="s">
        <v>40</v>
      </c>
      <c r="F28" s="37"/>
      <c r="G28" s="215" t="s">
        <v>416</v>
      </c>
      <c r="J28" s="61">
        <f t="shared" si="0"/>
        <v>4</v>
      </c>
      <c r="K28" s="29" t="s">
        <v>44</v>
      </c>
      <c r="L28" s="30" t="s">
        <v>45</v>
      </c>
      <c r="M28" s="31" t="s">
        <v>39</v>
      </c>
      <c r="N28" s="33" t="s">
        <v>40</v>
      </c>
    </row>
    <row r="29" spans="1:14" ht="48" x14ac:dyDescent="0.2">
      <c r="A29" s="26" t="s">
        <v>417</v>
      </c>
      <c r="B29" s="18" t="s">
        <v>418</v>
      </c>
      <c r="C29" s="18" t="s">
        <v>419</v>
      </c>
      <c r="D29" s="94"/>
      <c r="E29" s="94" t="s">
        <v>420</v>
      </c>
      <c r="F29" s="37"/>
      <c r="G29" s="215"/>
      <c r="J29" s="61">
        <f t="shared" si="0"/>
        <v>4</v>
      </c>
      <c r="K29" s="29" t="s">
        <v>267</v>
      </c>
      <c r="L29" s="30" t="s">
        <v>268</v>
      </c>
      <c r="M29" s="31" t="s">
        <v>39</v>
      </c>
      <c r="N29" s="32" t="s">
        <v>420</v>
      </c>
    </row>
    <row r="30" spans="1:14" x14ac:dyDescent="0.2">
      <c r="A30" s="211"/>
      <c r="B30" s="211"/>
      <c r="C30" s="211"/>
      <c r="D30" s="211"/>
      <c r="E30" s="211"/>
      <c r="F30" s="211"/>
      <c r="G30" s="211"/>
    </row>
    <row r="31" spans="1:14" ht="15.75" x14ac:dyDescent="0.2">
      <c r="A31" s="208" t="s">
        <v>421</v>
      </c>
      <c r="B31" s="209"/>
      <c r="C31" s="209"/>
      <c r="D31" s="209"/>
      <c r="E31" s="209"/>
      <c r="F31" s="209"/>
      <c r="G31" s="210"/>
    </row>
    <row r="32" spans="1:14" ht="30" customHeight="1" x14ac:dyDescent="0.25">
      <c r="A32" s="192" t="s">
        <v>422</v>
      </c>
      <c r="B32" s="192"/>
      <c r="C32" s="192"/>
      <c r="D32" s="192"/>
      <c r="E32" s="192"/>
      <c r="F32" s="192"/>
      <c r="G32" s="192"/>
    </row>
    <row r="33" spans="1:14" ht="24" x14ac:dyDescent="0.2">
      <c r="A33" s="73"/>
      <c r="B33" s="72" t="s">
        <v>32</v>
      </c>
      <c r="C33" s="72" t="s">
        <v>33</v>
      </c>
      <c r="D33" s="71" t="s">
        <v>340</v>
      </c>
      <c r="E33" s="71" t="s">
        <v>341</v>
      </c>
      <c r="F33" s="71" t="s">
        <v>342</v>
      </c>
      <c r="G33" s="72" t="s">
        <v>34</v>
      </c>
    </row>
    <row r="34" spans="1:14" ht="60" x14ac:dyDescent="0.2">
      <c r="A34" s="23" t="s">
        <v>158</v>
      </c>
      <c r="B34" s="18" t="s">
        <v>423</v>
      </c>
      <c r="C34" s="18" t="s">
        <v>424</v>
      </c>
      <c r="D34" s="94"/>
      <c r="E34" s="94" t="s">
        <v>40</v>
      </c>
      <c r="F34" s="37"/>
      <c r="G34" s="92" t="s">
        <v>404</v>
      </c>
      <c r="J34" s="61">
        <f t="shared" si="0"/>
        <v>4</v>
      </c>
      <c r="K34" s="29" t="s">
        <v>44</v>
      </c>
      <c r="L34" s="30" t="s">
        <v>425</v>
      </c>
      <c r="M34" s="31" t="s">
        <v>39</v>
      </c>
      <c r="N34" s="32" t="s">
        <v>40</v>
      </c>
    </row>
    <row r="35" spans="1:14" ht="36" x14ac:dyDescent="0.2">
      <c r="A35" s="23" t="s">
        <v>162</v>
      </c>
      <c r="B35" s="18" t="s">
        <v>427</v>
      </c>
      <c r="C35" s="18" t="s">
        <v>428</v>
      </c>
      <c r="D35" s="94"/>
      <c r="E35" s="94" t="s">
        <v>40</v>
      </c>
      <c r="F35" s="37"/>
      <c r="G35" s="106"/>
      <c r="J35" s="61">
        <f t="shared" si="0"/>
        <v>4</v>
      </c>
      <c r="K35" s="29" t="s">
        <v>44</v>
      </c>
      <c r="L35" s="30" t="s">
        <v>425</v>
      </c>
      <c r="M35" s="31" t="s">
        <v>39</v>
      </c>
      <c r="N35" s="32" t="s">
        <v>40</v>
      </c>
    </row>
    <row r="36" spans="1:14" ht="72" x14ac:dyDescent="0.2">
      <c r="A36" s="23" t="s">
        <v>164</v>
      </c>
      <c r="B36" s="18" t="s">
        <v>429</v>
      </c>
      <c r="C36" s="18" t="s">
        <v>770</v>
      </c>
      <c r="D36" s="94"/>
      <c r="E36" s="94" t="s">
        <v>40</v>
      </c>
      <c r="F36" s="37"/>
      <c r="G36" s="92" t="s">
        <v>426</v>
      </c>
      <c r="J36" s="61">
        <f t="shared" si="0"/>
        <v>4</v>
      </c>
      <c r="K36" s="29" t="s">
        <v>44</v>
      </c>
      <c r="L36" s="30" t="s">
        <v>783</v>
      </c>
      <c r="M36" s="31" t="s">
        <v>39</v>
      </c>
      <c r="N36" s="32" t="s">
        <v>40</v>
      </c>
    </row>
    <row r="37" spans="1:14" ht="30" customHeight="1" x14ac:dyDescent="0.25">
      <c r="A37" s="192" t="s">
        <v>430</v>
      </c>
      <c r="B37" s="192"/>
      <c r="C37" s="192"/>
      <c r="D37" s="192"/>
      <c r="E37" s="192"/>
      <c r="F37" s="192"/>
      <c r="G37" s="192"/>
    </row>
    <row r="38" spans="1:14" ht="24" x14ac:dyDescent="0.2">
      <c r="A38" s="73"/>
      <c r="B38" s="72" t="s">
        <v>32</v>
      </c>
      <c r="C38" s="72" t="s">
        <v>33</v>
      </c>
      <c r="D38" s="71" t="s">
        <v>340</v>
      </c>
      <c r="E38" s="71" t="s">
        <v>341</v>
      </c>
      <c r="F38" s="71" t="s">
        <v>342</v>
      </c>
      <c r="G38" s="72" t="s">
        <v>34</v>
      </c>
    </row>
    <row r="39" spans="1:14" ht="72" x14ac:dyDescent="0.2">
      <c r="A39" s="23" t="s">
        <v>173</v>
      </c>
      <c r="B39" s="18" t="s">
        <v>431</v>
      </c>
      <c r="C39" s="18" t="s">
        <v>432</v>
      </c>
      <c r="D39" s="94"/>
      <c r="E39" s="94" t="s">
        <v>433</v>
      </c>
      <c r="F39" s="37"/>
      <c r="G39" s="205" t="s">
        <v>434</v>
      </c>
      <c r="J39" s="61">
        <f t="shared" si="0"/>
        <v>4</v>
      </c>
      <c r="K39" s="29" t="s">
        <v>267</v>
      </c>
      <c r="L39" s="30" t="s">
        <v>268</v>
      </c>
      <c r="M39" s="31" t="s">
        <v>39</v>
      </c>
      <c r="N39" s="32" t="s">
        <v>433</v>
      </c>
    </row>
    <row r="40" spans="1:14" ht="60" x14ac:dyDescent="0.2">
      <c r="A40" s="24" t="s">
        <v>180</v>
      </c>
      <c r="B40" s="18" t="s">
        <v>435</v>
      </c>
      <c r="C40" s="18" t="s">
        <v>436</v>
      </c>
      <c r="D40" s="94"/>
      <c r="E40" s="94" t="s">
        <v>40</v>
      </c>
      <c r="F40" s="37"/>
      <c r="G40" s="205"/>
      <c r="J40" s="61">
        <f t="shared" si="0"/>
        <v>4</v>
      </c>
      <c r="K40" s="29" t="s">
        <v>437</v>
      </c>
      <c r="L40" s="30" t="s">
        <v>438</v>
      </c>
      <c r="M40" s="31" t="s">
        <v>39</v>
      </c>
      <c r="N40" s="32" t="s">
        <v>40</v>
      </c>
    </row>
    <row r="41" spans="1:14" ht="36" x14ac:dyDescent="0.2">
      <c r="A41" s="24" t="s">
        <v>182</v>
      </c>
      <c r="B41" s="18" t="s">
        <v>439</v>
      </c>
      <c r="C41" s="18" t="s">
        <v>440</v>
      </c>
      <c r="D41" s="94"/>
      <c r="E41" s="94" t="s">
        <v>40</v>
      </c>
      <c r="F41" s="37"/>
      <c r="G41" s="205"/>
      <c r="J41" s="61">
        <f t="shared" si="0"/>
        <v>4</v>
      </c>
      <c r="K41" s="29" t="s">
        <v>44</v>
      </c>
      <c r="L41" s="30" t="s">
        <v>441</v>
      </c>
      <c r="M41" s="31" t="s">
        <v>39</v>
      </c>
      <c r="N41" s="32" t="s">
        <v>40</v>
      </c>
    </row>
    <row r="42" spans="1:14" ht="48" x14ac:dyDescent="0.2">
      <c r="A42" s="24" t="s">
        <v>442</v>
      </c>
      <c r="B42" s="18" t="s">
        <v>443</v>
      </c>
      <c r="C42" s="18" t="s">
        <v>444</v>
      </c>
      <c r="D42" s="94"/>
      <c r="E42" s="94" t="s">
        <v>40</v>
      </c>
      <c r="F42" s="37"/>
      <c r="G42" s="205"/>
      <c r="J42" s="61">
        <f t="shared" si="0"/>
        <v>4</v>
      </c>
      <c r="K42" s="29" t="s">
        <v>44</v>
      </c>
      <c r="L42" s="30" t="s">
        <v>445</v>
      </c>
      <c r="M42" s="31" t="s">
        <v>39</v>
      </c>
      <c r="N42" s="32" t="s">
        <v>40</v>
      </c>
    </row>
    <row r="43" spans="1:14" ht="30" customHeight="1" x14ac:dyDescent="0.25">
      <c r="A43" s="192" t="s">
        <v>446</v>
      </c>
      <c r="B43" s="192"/>
      <c r="C43" s="192"/>
      <c r="D43" s="192"/>
      <c r="E43" s="192"/>
      <c r="F43" s="192"/>
      <c r="G43" s="192"/>
    </row>
    <row r="44" spans="1:14" ht="24" x14ac:dyDescent="0.2">
      <c r="A44" s="73"/>
      <c r="B44" s="72" t="s">
        <v>32</v>
      </c>
      <c r="C44" s="72" t="s">
        <v>33</v>
      </c>
      <c r="D44" s="71" t="s">
        <v>340</v>
      </c>
      <c r="E44" s="71" t="s">
        <v>341</v>
      </c>
      <c r="F44" s="71" t="s">
        <v>342</v>
      </c>
      <c r="G44" s="72" t="s">
        <v>34</v>
      </c>
    </row>
    <row r="45" spans="1:14" ht="36" x14ac:dyDescent="0.2">
      <c r="A45" s="27" t="s">
        <v>186</v>
      </c>
      <c r="B45" s="18" t="s">
        <v>447</v>
      </c>
      <c r="C45" s="18" t="s">
        <v>448</v>
      </c>
      <c r="D45" s="94"/>
      <c r="E45" s="94" t="s">
        <v>40</v>
      </c>
      <c r="F45" s="37"/>
      <c r="G45" s="94" t="s">
        <v>450</v>
      </c>
      <c r="J45" s="61">
        <f t="shared" si="0"/>
        <v>4</v>
      </c>
      <c r="K45" s="29" t="s">
        <v>437</v>
      </c>
      <c r="L45" s="30" t="s">
        <v>449</v>
      </c>
      <c r="M45" s="31" t="s">
        <v>39</v>
      </c>
      <c r="N45" s="32" t="s">
        <v>40</v>
      </c>
    </row>
    <row r="46" spans="1:14" ht="72" x14ac:dyDescent="0.2">
      <c r="A46" s="27" t="s">
        <v>192</v>
      </c>
      <c r="B46" s="18" t="s">
        <v>452</v>
      </c>
      <c r="C46" s="18" t="s">
        <v>453</v>
      </c>
      <c r="D46" s="94"/>
      <c r="E46" s="94" t="s">
        <v>40</v>
      </c>
      <c r="F46" s="37"/>
      <c r="G46" s="107"/>
      <c r="J46" s="61">
        <f t="shared" si="0"/>
        <v>4</v>
      </c>
      <c r="K46" s="29" t="s">
        <v>44</v>
      </c>
      <c r="L46" s="30" t="s">
        <v>454</v>
      </c>
      <c r="M46" s="31" t="s">
        <v>39</v>
      </c>
      <c r="N46" s="32" t="s">
        <v>40</v>
      </c>
    </row>
    <row r="47" spans="1:14" ht="108" x14ac:dyDescent="0.2">
      <c r="A47" s="27" t="s">
        <v>194</v>
      </c>
      <c r="B47" s="18" t="s">
        <v>455</v>
      </c>
      <c r="C47" s="18" t="s">
        <v>456</v>
      </c>
      <c r="D47" s="94"/>
      <c r="E47" s="94" t="s">
        <v>40</v>
      </c>
      <c r="F47" s="37"/>
      <c r="G47" s="94" t="s">
        <v>404</v>
      </c>
      <c r="J47" s="61">
        <f t="shared" si="0"/>
        <v>4</v>
      </c>
      <c r="K47" s="29" t="s">
        <v>44</v>
      </c>
      <c r="L47" s="30" t="s">
        <v>457</v>
      </c>
      <c r="M47" s="31" t="s">
        <v>39</v>
      </c>
      <c r="N47" s="32" t="s">
        <v>40</v>
      </c>
    </row>
    <row r="48" spans="1:14" ht="72" x14ac:dyDescent="0.2">
      <c r="A48" s="27" t="s">
        <v>200</v>
      </c>
      <c r="B48" s="18" t="s">
        <v>458</v>
      </c>
      <c r="C48" s="18" t="s">
        <v>459</v>
      </c>
      <c r="D48" s="94"/>
      <c r="E48" s="94" t="s">
        <v>40</v>
      </c>
      <c r="F48" s="37"/>
      <c r="G48" s="94" t="s">
        <v>451</v>
      </c>
      <c r="J48" s="61">
        <f t="shared" si="0"/>
        <v>4</v>
      </c>
      <c r="K48" s="29" t="s">
        <v>44</v>
      </c>
      <c r="L48" s="30" t="s">
        <v>460</v>
      </c>
      <c r="M48" s="31" t="s">
        <v>39</v>
      </c>
      <c r="N48" s="32" t="s">
        <v>40</v>
      </c>
    </row>
    <row r="49" spans="1:14" ht="30" customHeight="1" x14ac:dyDescent="0.25">
      <c r="A49" s="192" t="s">
        <v>461</v>
      </c>
      <c r="B49" s="192"/>
      <c r="C49" s="192"/>
      <c r="D49" s="192"/>
      <c r="E49" s="192"/>
      <c r="F49" s="192"/>
      <c r="G49" s="192"/>
    </row>
    <row r="50" spans="1:14" ht="24" x14ac:dyDescent="0.2">
      <c r="A50" s="73"/>
      <c r="B50" s="72" t="s">
        <v>32</v>
      </c>
      <c r="C50" s="72" t="s">
        <v>33</v>
      </c>
      <c r="D50" s="71" t="s">
        <v>340</v>
      </c>
      <c r="E50" s="71" t="s">
        <v>341</v>
      </c>
      <c r="F50" s="71" t="s">
        <v>342</v>
      </c>
      <c r="G50" s="72" t="s">
        <v>34</v>
      </c>
    </row>
    <row r="51" spans="1:14" ht="60" x14ac:dyDescent="0.2">
      <c r="A51" s="26" t="s">
        <v>466</v>
      </c>
      <c r="B51" s="18" t="s">
        <v>462</v>
      </c>
      <c r="C51" s="18" t="s">
        <v>463</v>
      </c>
      <c r="D51" s="108"/>
      <c r="E51" s="108" t="s">
        <v>465</v>
      </c>
      <c r="F51" s="38"/>
      <c r="G51" s="193" t="s">
        <v>795</v>
      </c>
      <c r="J51" s="61">
        <f t="shared" si="0"/>
        <v>4</v>
      </c>
      <c r="K51" s="34" t="s">
        <v>44</v>
      </c>
      <c r="L51" s="90" t="s">
        <v>464</v>
      </c>
      <c r="M51" s="35" t="s">
        <v>39</v>
      </c>
      <c r="N51" s="36" t="s">
        <v>465</v>
      </c>
    </row>
    <row r="52" spans="1:14" ht="60" x14ac:dyDescent="0.2">
      <c r="A52" s="27" t="s">
        <v>470</v>
      </c>
      <c r="B52" s="18" t="s">
        <v>467</v>
      </c>
      <c r="C52" s="18" t="s">
        <v>468</v>
      </c>
      <c r="D52" s="94"/>
      <c r="E52" s="94" t="s">
        <v>40</v>
      </c>
      <c r="F52" s="37"/>
      <c r="G52" s="194"/>
      <c r="J52" s="61">
        <f t="shared" si="0"/>
        <v>4</v>
      </c>
      <c r="K52" s="29" t="s">
        <v>44</v>
      </c>
      <c r="L52" s="30" t="s">
        <v>469</v>
      </c>
      <c r="M52" s="31" t="s">
        <v>39</v>
      </c>
      <c r="N52" s="32" t="s">
        <v>40</v>
      </c>
    </row>
    <row r="53" spans="1:14" ht="60" x14ac:dyDescent="0.2">
      <c r="A53" s="17" t="s">
        <v>473</v>
      </c>
      <c r="B53" s="18" t="s">
        <v>471</v>
      </c>
      <c r="C53" s="18" t="s">
        <v>784</v>
      </c>
      <c r="D53" s="94"/>
      <c r="E53" s="94" t="s">
        <v>40</v>
      </c>
      <c r="F53" s="37"/>
      <c r="G53" s="194"/>
      <c r="J53" s="61">
        <f t="shared" si="0"/>
        <v>4</v>
      </c>
      <c r="K53" s="29" t="s">
        <v>44</v>
      </c>
      <c r="L53" s="30" t="s">
        <v>472</v>
      </c>
      <c r="M53" s="31" t="s">
        <v>39</v>
      </c>
      <c r="N53" s="32" t="s">
        <v>40</v>
      </c>
    </row>
    <row r="54" spans="1:14" ht="36" x14ac:dyDescent="0.2">
      <c r="A54" s="17" t="s">
        <v>476</v>
      </c>
      <c r="B54" s="18" t="s">
        <v>474</v>
      </c>
      <c r="C54" s="18" t="s">
        <v>475</v>
      </c>
      <c r="D54" s="94"/>
      <c r="E54" s="94" t="s">
        <v>40</v>
      </c>
      <c r="F54" s="37"/>
      <c r="G54" s="194"/>
      <c r="J54" s="61">
        <f t="shared" si="0"/>
        <v>4</v>
      </c>
      <c r="K54" s="29" t="s">
        <v>44</v>
      </c>
      <c r="L54" s="30" t="s">
        <v>472</v>
      </c>
      <c r="M54" s="31" t="s">
        <v>39</v>
      </c>
      <c r="N54" s="32" t="s">
        <v>40</v>
      </c>
    </row>
    <row r="55" spans="1:14" ht="48" x14ac:dyDescent="0.2">
      <c r="A55" s="17" t="s">
        <v>479</v>
      </c>
      <c r="B55" s="18" t="s">
        <v>477</v>
      </c>
      <c r="C55" s="18" t="s">
        <v>785</v>
      </c>
      <c r="D55" s="94"/>
      <c r="E55" s="94" t="s">
        <v>40</v>
      </c>
      <c r="F55" s="37"/>
      <c r="G55" s="194"/>
      <c r="J55" s="61">
        <f t="shared" si="0"/>
        <v>4</v>
      </c>
      <c r="K55" s="29" t="s">
        <v>44</v>
      </c>
      <c r="L55" s="30" t="s">
        <v>478</v>
      </c>
      <c r="M55" s="31" t="s">
        <v>39</v>
      </c>
      <c r="N55" s="32" t="s">
        <v>40</v>
      </c>
    </row>
    <row r="56" spans="1:14" ht="48" x14ac:dyDescent="0.2">
      <c r="A56" s="17" t="s">
        <v>759</v>
      </c>
      <c r="B56" s="18" t="s">
        <v>480</v>
      </c>
      <c r="C56" s="18" t="s">
        <v>481</v>
      </c>
      <c r="D56" s="94"/>
      <c r="E56" s="94" t="s">
        <v>40</v>
      </c>
      <c r="F56" s="37"/>
      <c r="G56" s="195"/>
      <c r="J56" s="61">
        <f t="shared" si="0"/>
        <v>4</v>
      </c>
      <c r="K56" s="29" t="s">
        <v>44</v>
      </c>
      <c r="L56" s="30" t="s">
        <v>482</v>
      </c>
      <c r="M56" s="31" t="s">
        <v>39</v>
      </c>
      <c r="N56" s="32" t="s">
        <v>40</v>
      </c>
    </row>
    <row r="57" spans="1:14" x14ac:dyDescent="0.2">
      <c r="A57" s="214"/>
      <c r="B57" s="214"/>
      <c r="C57" s="214"/>
      <c r="D57" s="214"/>
      <c r="E57" s="214"/>
      <c r="F57" s="214"/>
      <c r="G57" s="214"/>
    </row>
    <row r="58" spans="1:14" ht="15.75" x14ac:dyDescent="0.2">
      <c r="A58" s="208" t="s">
        <v>483</v>
      </c>
      <c r="B58" s="209"/>
      <c r="C58" s="209"/>
      <c r="D58" s="209"/>
      <c r="E58" s="209"/>
      <c r="F58" s="209"/>
      <c r="G58" s="210"/>
    </row>
    <row r="59" spans="1:14" ht="30" customHeight="1" x14ac:dyDescent="0.25">
      <c r="A59" s="192" t="s">
        <v>484</v>
      </c>
      <c r="B59" s="192"/>
      <c r="C59" s="192"/>
      <c r="D59" s="192"/>
      <c r="E59" s="192"/>
      <c r="F59" s="192"/>
      <c r="G59" s="192"/>
    </row>
    <row r="60" spans="1:14" ht="24" x14ac:dyDescent="0.2">
      <c r="A60" s="73"/>
      <c r="B60" s="72" t="s">
        <v>32</v>
      </c>
      <c r="C60" s="72" t="s">
        <v>33</v>
      </c>
      <c r="D60" s="71" t="s">
        <v>340</v>
      </c>
      <c r="E60" s="71" t="s">
        <v>341</v>
      </c>
      <c r="F60" s="71" t="s">
        <v>342</v>
      </c>
      <c r="G60" s="72" t="s">
        <v>34</v>
      </c>
    </row>
    <row r="61" spans="1:14" ht="84" x14ac:dyDescent="0.2">
      <c r="A61" s="27" t="s">
        <v>206</v>
      </c>
      <c r="B61" s="18" t="s">
        <v>485</v>
      </c>
      <c r="C61" s="18" t="s">
        <v>786</v>
      </c>
      <c r="D61" s="94"/>
      <c r="E61" s="94" t="s">
        <v>40</v>
      </c>
      <c r="F61" s="37"/>
      <c r="G61" s="205" t="s">
        <v>486</v>
      </c>
      <c r="J61" s="61">
        <f t="shared" si="0"/>
        <v>4</v>
      </c>
      <c r="K61" s="29" t="s">
        <v>787</v>
      </c>
      <c r="L61" s="30" t="s">
        <v>788</v>
      </c>
      <c r="M61" s="31" t="s">
        <v>39</v>
      </c>
      <c r="N61" s="32" t="s">
        <v>40</v>
      </c>
    </row>
    <row r="62" spans="1:14" ht="36" x14ac:dyDescent="0.2">
      <c r="A62" s="17" t="s">
        <v>211</v>
      </c>
      <c r="B62" s="18" t="s">
        <v>487</v>
      </c>
      <c r="C62" s="18" t="s">
        <v>488</v>
      </c>
      <c r="D62" s="94"/>
      <c r="E62" s="94" t="s">
        <v>40</v>
      </c>
      <c r="F62" s="37"/>
      <c r="G62" s="205"/>
      <c r="J62" s="61">
        <f t="shared" si="0"/>
        <v>4</v>
      </c>
      <c r="K62" s="29" t="s">
        <v>44</v>
      </c>
      <c r="L62" s="30" t="s">
        <v>489</v>
      </c>
      <c r="M62" s="31" t="s">
        <v>39</v>
      </c>
      <c r="N62" s="32" t="s">
        <v>40</v>
      </c>
    </row>
    <row r="63" spans="1:14" ht="36" x14ac:dyDescent="0.2">
      <c r="A63" s="17" t="s">
        <v>213</v>
      </c>
      <c r="B63" s="18" t="s">
        <v>490</v>
      </c>
      <c r="C63" s="18" t="s">
        <v>491</v>
      </c>
      <c r="D63" s="94"/>
      <c r="E63" s="94" t="s">
        <v>40</v>
      </c>
      <c r="F63" s="37"/>
      <c r="G63" s="205"/>
      <c r="J63" s="61">
        <f t="shared" si="0"/>
        <v>4</v>
      </c>
      <c r="K63" s="29" t="s">
        <v>267</v>
      </c>
      <c r="L63" s="30" t="s">
        <v>268</v>
      </c>
      <c r="M63" s="31" t="s">
        <v>39</v>
      </c>
      <c r="N63" s="32" t="s">
        <v>40</v>
      </c>
    </row>
    <row r="64" spans="1:14" ht="30" customHeight="1" x14ac:dyDescent="0.25">
      <c r="A64" s="192" t="s">
        <v>309</v>
      </c>
      <c r="B64" s="192"/>
      <c r="C64" s="192"/>
      <c r="D64" s="192"/>
      <c r="E64" s="192"/>
      <c r="F64" s="192"/>
      <c r="G64" s="192"/>
    </row>
    <row r="65" spans="1:14" ht="24" x14ac:dyDescent="0.2">
      <c r="A65" s="73"/>
      <c r="B65" s="72" t="s">
        <v>32</v>
      </c>
      <c r="C65" s="72" t="s">
        <v>33</v>
      </c>
      <c r="D65" s="71" t="s">
        <v>340</v>
      </c>
      <c r="E65" s="71" t="s">
        <v>341</v>
      </c>
      <c r="F65" s="71" t="s">
        <v>342</v>
      </c>
      <c r="G65" s="72" t="s">
        <v>34</v>
      </c>
    </row>
    <row r="66" spans="1:14" ht="48" x14ac:dyDescent="0.2">
      <c r="A66" s="196" t="s">
        <v>232</v>
      </c>
      <c r="B66" s="199" t="s">
        <v>492</v>
      </c>
      <c r="C66" s="28" t="s">
        <v>493</v>
      </c>
      <c r="D66" s="193"/>
      <c r="E66" s="193" t="s">
        <v>40</v>
      </c>
      <c r="F66" s="202"/>
      <c r="G66" s="205" t="s">
        <v>498</v>
      </c>
      <c r="J66" s="61">
        <f t="shared" ref="J66:J87" si="1">_xlfn.SWITCH(E66,K66,1,L66,2,M66,3,N66,4)</f>
        <v>4</v>
      </c>
      <c r="K66" s="29" t="s">
        <v>495</v>
      </c>
      <c r="L66" s="30" t="s">
        <v>496</v>
      </c>
      <c r="M66" s="31" t="s">
        <v>497</v>
      </c>
      <c r="N66" s="32" t="s">
        <v>40</v>
      </c>
    </row>
    <row r="67" spans="1:14" ht="36" x14ac:dyDescent="0.2">
      <c r="A67" s="197"/>
      <c r="B67" s="200"/>
      <c r="C67" s="68" t="s">
        <v>738</v>
      </c>
      <c r="D67" s="194"/>
      <c r="E67" s="194"/>
      <c r="F67" s="203"/>
      <c r="G67" s="205"/>
      <c r="K67" s="61"/>
      <c r="L67" s="61"/>
      <c r="M67" s="61"/>
      <c r="N67" s="61"/>
    </row>
    <row r="68" spans="1:14" ht="24" x14ac:dyDescent="0.2">
      <c r="A68" s="197"/>
      <c r="B68" s="200"/>
      <c r="C68" s="68" t="s">
        <v>739</v>
      </c>
      <c r="D68" s="194"/>
      <c r="E68" s="194"/>
      <c r="F68" s="203"/>
      <c r="G68" s="205"/>
      <c r="K68" s="61"/>
      <c r="L68" s="61"/>
      <c r="M68" s="61"/>
      <c r="N68" s="61"/>
    </row>
    <row r="69" spans="1:14" ht="36" x14ac:dyDescent="0.2">
      <c r="A69" s="197"/>
      <c r="B69" s="200"/>
      <c r="C69" s="68" t="s">
        <v>740</v>
      </c>
      <c r="D69" s="194"/>
      <c r="E69" s="194"/>
      <c r="F69" s="203"/>
      <c r="G69" s="205"/>
      <c r="K69" s="61"/>
      <c r="L69" s="61"/>
      <c r="M69" s="61"/>
      <c r="N69" s="61"/>
    </row>
    <row r="70" spans="1:14" ht="36" x14ac:dyDescent="0.2">
      <c r="A70" s="197"/>
      <c r="B70" s="200"/>
      <c r="C70" s="68" t="s">
        <v>741</v>
      </c>
      <c r="D70" s="194"/>
      <c r="E70" s="194"/>
      <c r="F70" s="203"/>
      <c r="G70" s="205"/>
      <c r="K70" s="61"/>
      <c r="L70" s="61"/>
      <c r="M70" s="61"/>
      <c r="N70" s="61"/>
    </row>
    <row r="71" spans="1:14" ht="24" x14ac:dyDescent="0.2">
      <c r="A71" s="198"/>
      <c r="B71" s="201"/>
      <c r="C71" s="89" t="s">
        <v>760</v>
      </c>
      <c r="D71" s="195"/>
      <c r="E71" s="195"/>
      <c r="F71" s="204"/>
      <c r="G71" s="205"/>
      <c r="K71" s="61"/>
      <c r="L71" s="61"/>
      <c r="M71" s="61"/>
      <c r="N71" s="61"/>
    </row>
    <row r="72" spans="1:14" ht="48" x14ac:dyDescent="0.2">
      <c r="A72" s="17" t="s">
        <v>238</v>
      </c>
      <c r="B72" s="18" t="s">
        <v>499</v>
      </c>
      <c r="C72" s="18" t="s">
        <v>500</v>
      </c>
      <c r="D72" s="94"/>
      <c r="E72" s="94" t="s">
        <v>40</v>
      </c>
      <c r="F72" s="37"/>
      <c r="G72" s="205"/>
      <c r="J72" s="61">
        <f t="shared" si="1"/>
        <v>4</v>
      </c>
      <c r="K72" s="29" t="s">
        <v>44</v>
      </c>
      <c r="L72" s="30" t="s">
        <v>472</v>
      </c>
      <c r="M72" s="31" t="s">
        <v>39</v>
      </c>
      <c r="N72" s="32" t="s">
        <v>40</v>
      </c>
    </row>
    <row r="73" spans="1:14" ht="30" customHeight="1" x14ac:dyDescent="0.25">
      <c r="A73" s="192" t="s">
        <v>501</v>
      </c>
      <c r="B73" s="192"/>
      <c r="C73" s="192"/>
      <c r="D73" s="192"/>
      <c r="E73" s="192"/>
      <c r="F73" s="192"/>
      <c r="G73" s="192"/>
    </row>
    <row r="74" spans="1:14" ht="24" x14ac:dyDescent="0.2">
      <c r="A74" s="73"/>
      <c r="B74" s="72" t="s">
        <v>32</v>
      </c>
      <c r="C74" s="72" t="s">
        <v>33</v>
      </c>
      <c r="D74" s="71" t="s">
        <v>340</v>
      </c>
      <c r="E74" s="71" t="s">
        <v>341</v>
      </c>
      <c r="F74" s="71" t="s">
        <v>342</v>
      </c>
      <c r="G74" s="72" t="s">
        <v>34</v>
      </c>
    </row>
    <row r="75" spans="1:14" ht="72" x14ac:dyDescent="0.2">
      <c r="A75" s="27" t="s">
        <v>253</v>
      </c>
      <c r="B75" s="18" t="s">
        <v>333</v>
      </c>
      <c r="C75" s="18" t="s">
        <v>502</v>
      </c>
      <c r="D75" s="94"/>
      <c r="E75" s="94" t="s">
        <v>40</v>
      </c>
      <c r="F75" s="37"/>
      <c r="G75" s="94" t="s">
        <v>504</v>
      </c>
      <c r="J75" s="61">
        <f t="shared" si="1"/>
        <v>4</v>
      </c>
      <c r="K75" s="29" t="s">
        <v>761</v>
      </c>
      <c r="L75" s="30" t="s">
        <v>503</v>
      </c>
      <c r="M75" s="31" t="s">
        <v>39</v>
      </c>
      <c r="N75" s="32" t="s">
        <v>40</v>
      </c>
    </row>
    <row r="76" spans="1:14" ht="60" x14ac:dyDescent="0.2">
      <c r="A76" s="27" t="s">
        <v>259</v>
      </c>
      <c r="B76" s="18" t="s">
        <v>505</v>
      </c>
      <c r="C76" s="18" t="s">
        <v>506</v>
      </c>
      <c r="D76" s="94"/>
      <c r="E76" s="94" t="s">
        <v>40</v>
      </c>
      <c r="F76" s="37"/>
      <c r="G76" s="94" t="s">
        <v>509</v>
      </c>
      <c r="J76" s="61">
        <f t="shared" si="1"/>
        <v>4</v>
      </c>
      <c r="K76" s="29" t="s">
        <v>507</v>
      </c>
      <c r="L76" s="30" t="s">
        <v>508</v>
      </c>
      <c r="M76" s="31" t="s">
        <v>39</v>
      </c>
      <c r="N76" s="32" t="s">
        <v>40</v>
      </c>
    </row>
    <row r="78" spans="1:14" ht="18" x14ac:dyDescent="0.2">
      <c r="A78" s="207" t="s">
        <v>510</v>
      </c>
      <c r="B78" s="207"/>
      <c r="C78" s="207"/>
      <c r="D78" s="207"/>
      <c r="E78" s="207"/>
      <c r="F78" s="207"/>
      <c r="G78" s="207"/>
    </row>
    <row r="79" spans="1:14" ht="30" customHeight="1" x14ac:dyDescent="0.25">
      <c r="A79" s="212" t="s">
        <v>511</v>
      </c>
      <c r="B79" s="212"/>
      <c r="C79" s="212"/>
      <c r="D79" s="212"/>
      <c r="E79" s="212"/>
      <c r="F79" s="212"/>
      <c r="G79" s="212"/>
    </row>
    <row r="80" spans="1:14" ht="24" x14ac:dyDescent="0.2">
      <c r="A80" s="73"/>
      <c r="B80" s="72" t="s">
        <v>32</v>
      </c>
      <c r="C80" s="72" t="s">
        <v>33</v>
      </c>
      <c r="D80" s="71" t="s">
        <v>340</v>
      </c>
      <c r="E80" s="71" t="s">
        <v>341</v>
      </c>
      <c r="F80" s="71" t="s">
        <v>342</v>
      </c>
      <c r="G80" s="72" t="s">
        <v>34</v>
      </c>
    </row>
    <row r="81" spans="1:14" ht="72" x14ac:dyDescent="0.2">
      <c r="A81" s="17" t="s">
        <v>85</v>
      </c>
      <c r="B81" s="18" t="s">
        <v>512</v>
      </c>
      <c r="C81" s="18" t="s">
        <v>513</v>
      </c>
      <c r="D81" s="94"/>
      <c r="E81" s="94" t="s">
        <v>40</v>
      </c>
      <c r="F81" s="37"/>
      <c r="G81" s="92" t="s">
        <v>532</v>
      </c>
      <c r="J81" s="61">
        <f t="shared" si="1"/>
        <v>4</v>
      </c>
      <c r="K81" s="29" t="s">
        <v>514</v>
      </c>
      <c r="L81" s="30" t="s">
        <v>515</v>
      </c>
      <c r="M81" s="31" t="s">
        <v>516</v>
      </c>
      <c r="N81" s="32" t="s">
        <v>40</v>
      </c>
    </row>
    <row r="82" spans="1:14" ht="72" x14ac:dyDescent="0.2">
      <c r="A82" s="17" t="s">
        <v>90</v>
      </c>
      <c r="B82" s="18" t="s">
        <v>517</v>
      </c>
      <c r="C82" s="18" t="s">
        <v>789</v>
      </c>
      <c r="D82" s="94"/>
      <c r="E82" s="94" t="s">
        <v>40</v>
      </c>
      <c r="F82" s="37"/>
      <c r="G82" s="92"/>
      <c r="J82" s="61">
        <f t="shared" si="1"/>
        <v>4</v>
      </c>
      <c r="K82" s="29" t="s">
        <v>44</v>
      </c>
      <c r="L82" s="30" t="s">
        <v>518</v>
      </c>
      <c r="M82" s="31" t="s">
        <v>251</v>
      </c>
      <c r="N82" s="32" t="s">
        <v>40</v>
      </c>
    </row>
    <row r="83" spans="1:14" ht="48" x14ac:dyDescent="0.2">
      <c r="A83" s="17" t="s">
        <v>96</v>
      </c>
      <c r="B83" s="18" t="s">
        <v>519</v>
      </c>
      <c r="C83" s="18" t="s">
        <v>520</v>
      </c>
      <c r="D83" s="94"/>
      <c r="E83" s="94" t="s">
        <v>40</v>
      </c>
      <c r="F83" s="37"/>
      <c r="G83" s="92"/>
      <c r="J83" s="61">
        <f t="shared" si="1"/>
        <v>4</v>
      </c>
      <c r="K83" s="29" t="s">
        <v>790</v>
      </c>
      <c r="L83" s="30" t="s">
        <v>518</v>
      </c>
      <c r="M83" s="31" t="s">
        <v>251</v>
      </c>
      <c r="N83" s="32" t="s">
        <v>40</v>
      </c>
    </row>
    <row r="84" spans="1:14" ht="36" x14ac:dyDescent="0.2">
      <c r="A84" s="17" t="s">
        <v>101</v>
      </c>
      <c r="B84" s="18" t="s">
        <v>521</v>
      </c>
      <c r="C84" s="18" t="s">
        <v>522</v>
      </c>
      <c r="D84" s="94"/>
      <c r="E84" s="94" t="s">
        <v>40</v>
      </c>
      <c r="F84" s="37"/>
      <c r="G84" s="92"/>
      <c r="J84" s="61">
        <f t="shared" si="1"/>
        <v>4</v>
      </c>
      <c r="K84" s="29" t="s">
        <v>523</v>
      </c>
      <c r="L84" s="30" t="s">
        <v>524</v>
      </c>
      <c r="M84" s="31" t="s">
        <v>525</v>
      </c>
      <c r="N84" s="32" t="s">
        <v>40</v>
      </c>
    </row>
    <row r="85" spans="1:14" ht="84" x14ac:dyDescent="0.2">
      <c r="A85" s="17" t="s">
        <v>105</v>
      </c>
      <c r="B85" s="18" t="s">
        <v>526</v>
      </c>
      <c r="C85" s="18" t="s">
        <v>791</v>
      </c>
      <c r="D85" s="94"/>
      <c r="E85" s="94" t="s">
        <v>40</v>
      </c>
      <c r="F85" s="37"/>
      <c r="G85" s="92"/>
      <c r="J85" s="61">
        <f t="shared" si="1"/>
        <v>4</v>
      </c>
      <c r="K85" s="29" t="s">
        <v>44</v>
      </c>
      <c r="L85" s="30" t="s">
        <v>518</v>
      </c>
      <c r="M85" s="31" t="s">
        <v>251</v>
      </c>
      <c r="N85" s="32" t="s">
        <v>40</v>
      </c>
    </row>
    <row r="86" spans="1:14" ht="36" x14ac:dyDescent="0.2">
      <c r="A86" s="17" t="s">
        <v>111</v>
      </c>
      <c r="B86" s="18" t="s">
        <v>527</v>
      </c>
      <c r="C86" s="18" t="s">
        <v>528</v>
      </c>
      <c r="D86" s="94"/>
      <c r="E86" s="94" t="s">
        <v>40</v>
      </c>
      <c r="F86" s="37"/>
      <c r="G86" s="92"/>
      <c r="J86" s="61">
        <f t="shared" si="1"/>
        <v>4</v>
      </c>
      <c r="K86" s="29" t="s">
        <v>44</v>
      </c>
      <c r="L86" s="30" t="s">
        <v>445</v>
      </c>
      <c r="M86" s="31" t="s">
        <v>251</v>
      </c>
      <c r="N86" s="32" t="s">
        <v>40</v>
      </c>
    </row>
    <row r="87" spans="1:14" ht="48" x14ac:dyDescent="0.2">
      <c r="A87" s="17" t="s">
        <v>529</v>
      </c>
      <c r="B87" s="18" t="s">
        <v>530</v>
      </c>
      <c r="C87" s="18" t="s">
        <v>531</v>
      </c>
      <c r="D87" s="94"/>
      <c r="E87" s="94" t="s">
        <v>40</v>
      </c>
      <c r="F87" s="37"/>
      <c r="G87" s="92"/>
      <c r="J87" s="61">
        <f t="shared" si="1"/>
        <v>4</v>
      </c>
      <c r="K87" s="29" t="s">
        <v>44</v>
      </c>
      <c r="L87" s="30" t="s">
        <v>445</v>
      </c>
      <c r="M87" s="31" t="s">
        <v>251</v>
      </c>
      <c r="N87" s="32" t="s">
        <v>40</v>
      </c>
    </row>
    <row r="88" spans="1:14" ht="30" customHeight="1" x14ac:dyDescent="0.25">
      <c r="A88" s="212" t="s">
        <v>796</v>
      </c>
      <c r="B88" s="212"/>
      <c r="C88" s="212"/>
      <c r="D88" s="212"/>
      <c r="E88" s="212"/>
      <c r="F88" s="212"/>
      <c r="G88" s="212"/>
    </row>
    <row r="89" spans="1:14" ht="24" x14ac:dyDescent="0.2">
      <c r="A89" s="73"/>
      <c r="B89" s="72" t="s">
        <v>32</v>
      </c>
      <c r="C89" s="72" t="s">
        <v>33</v>
      </c>
      <c r="D89" s="71" t="s">
        <v>340</v>
      </c>
      <c r="E89" s="71" t="s">
        <v>341</v>
      </c>
      <c r="F89" s="71" t="s">
        <v>342</v>
      </c>
      <c r="G89" s="72" t="s">
        <v>34</v>
      </c>
    </row>
    <row r="90" spans="1:14" ht="72" x14ac:dyDescent="0.2">
      <c r="A90" s="17" t="s">
        <v>115</v>
      </c>
      <c r="B90" s="18" t="s">
        <v>512</v>
      </c>
      <c r="C90" s="18" t="s">
        <v>513</v>
      </c>
      <c r="D90" s="94"/>
      <c r="E90" s="94" t="s">
        <v>40</v>
      </c>
      <c r="F90" s="37"/>
      <c r="G90" s="92" t="s">
        <v>532</v>
      </c>
      <c r="J90" s="61">
        <f t="shared" ref="J90:J96" si="2">_xlfn.SWITCH(E90,K90,1,L90,2,M90,3,N90,4)</f>
        <v>4</v>
      </c>
      <c r="K90" s="29" t="s">
        <v>514</v>
      </c>
      <c r="L90" s="30" t="s">
        <v>515</v>
      </c>
      <c r="M90" s="31" t="s">
        <v>516</v>
      </c>
      <c r="N90" s="32" t="s">
        <v>40</v>
      </c>
    </row>
    <row r="91" spans="1:14" ht="72" x14ac:dyDescent="0.2">
      <c r="A91" s="17" t="s">
        <v>121</v>
      </c>
      <c r="B91" s="18" t="s">
        <v>517</v>
      </c>
      <c r="C91" s="18" t="s">
        <v>789</v>
      </c>
      <c r="D91" s="94"/>
      <c r="E91" s="94" t="s">
        <v>40</v>
      </c>
      <c r="F91" s="37"/>
      <c r="G91" s="92"/>
      <c r="J91" s="61">
        <f t="shared" si="2"/>
        <v>4</v>
      </c>
      <c r="K91" s="29" t="s">
        <v>44</v>
      </c>
      <c r="L91" s="30" t="s">
        <v>518</v>
      </c>
      <c r="M91" s="31" t="s">
        <v>251</v>
      </c>
      <c r="N91" s="32" t="s">
        <v>40</v>
      </c>
    </row>
    <row r="92" spans="1:14" ht="48" x14ac:dyDescent="0.2">
      <c r="A92" s="17" t="s">
        <v>127</v>
      </c>
      <c r="B92" s="18" t="s">
        <v>519</v>
      </c>
      <c r="C92" s="18" t="s">
        <v>520</v>
      </c>
      <c r="D92" s="94"/>
      <c r="E92" s="94" t="s">
        <v>40</v>
      </c>
      <c r="F92" s="37"/>
      <c r="G92" s="92"/>
      <c r="J92" s="61">
        <f t="shared" si="2"/>
        <v>4</v>
      </c>
      <c r="K92" s="29" t="s">
        <v>790</v>
      </c>
      <c r="L92" s="30" t="s">
        <v>518</v>
      </c>
      <c r="M92" s="31" t="s">
        <v>251</v>
      </c>
      <c r="N92" s="32" t="s">
        <v>40</v>
      </c>
    </row>
    <row r="93" spans="1:14" ht="36" x14ac:dyDescent="0.2">
      <c r="A93" s="17" t="s">
        <v>131</v>
      </c>
      <c r="B93" s="18" t="s">
        <v>521</v>
      </c>
      <c r="C93" s="18" t="s">
        <v>522</v>
      </c>
      <c r="D93" s="94"/>
      <c r="E93" s="94" t="s">
        <v>40</v>
      </c>
      <c r="F93" s="37"/>
      <c r="G93" s="92"/>
      <c r="J93" s="61">
        <f t="shared" si="2"/>
        <v>4</v>
      </c>
      <c r="K93" s="29" t="s">
        <v>523</v>
      </c>
      <c r="L93" s="30" t="s">
        <v>524</v>
      </c>
      <c r="M93" s="31" t="s">
        <v>525</v>
      </c>
      <c r="N93" s="32" t="s">
        <v>40</v>
      </c>
    </row>
    <row r="94" spans="1:14" ht="84" x14ac:dyDescent="0.2">
      <c r="A94" s="17" t="s">
        <v>134</v>
      </c>
      <c r="B94" s="18" t="s">
        <v>526</v>
      </c>
      <c r="C94" s="18" t="s">
        <v>791</v>
      </c>
      <c r="D94" s="94"/>
      <c r="E94" s="94" t="s">
        <v>40</v>
      </c>
      <c r="F94" s="37"/>
      <c r="G94" s="92"/>
      <c r="J94" s="61">
        <f t="shared" si="2"/>
        <v>4</v>
      </c>
      <c r="K94" s="29" t="s">
        <v>44</v>
      </c>
      <c r="L94" s="30" t="s">
        <v>518</v>
      </c>
      <c r="M94" s="31" t="s">
        <v>251</v>
      </c>
      <c r="N94" s="32" t="s">
        <v>40</v>
      </c>
    </row>
    <row r="95" spans="1:14" ht="36" x14ac:dyDescent="0.2">
      <c r="A95" s="17" t="s">
        <v>141</v>
      </c>
      <c r="B95" s="18" t="s">
        <v>527</v>
      </c>
      <c r="C95" s="18" t="s">
        <v>528</v>
      </c>
      <c r="D95" s="94"/>
      <c r="E95" s="94" t="s">
        <v>40</v>
      </c>
      <c r="F95" s="37"/>
      <c r="G95" s="92"/>
      <c r="J95" s="61">
        <f t="shared" si="2"/>
        <v>4</v>
      </c>
      <c r="K95" s="29" t="s">
        <v>44</v>
      </c>
      <c r="L95" s="30" t="s">
        <v>445</v>
      </c>
      <c r="M95" s="31" t="s">
        <v>251</v>
      </c>
      <c r="N95" s="32" t="s">
        <v>40</v>
      </c>
    </row>
    <row r="96" spans="1:14" ht="48" x14ac:dyDescent="0.2">
      <c r="A96" s="17" t="s">
        <v>146</v>
      </c>
      <c r="B96" s="18" t="s">
        <v>530</v>
      </c>
      <c r="C96" s="18" t="s">
        <v>531</v>
      </c>
      <c r="D96" s="94"/>
      <c r="E96" s="94" t="s">
        <v>40</v>
      </c>
      <c r="F96" s="37"/>
      <c r="G96" s="92"/>
      <c r="J96" s="61">
        <f t="shared" si="2"/>
        <v>4</v>
      </c>
      <c r="K96" s="29" t="s">
        <v>44</v>
      </c>
      <c r="L96" s="30" t="s">
        <v>445</v>
      </c>
      <c r="M96" s="31" t="s">
        <v>251</v>
      </c>
      <c r="N96" s="32" t="s">
        <v>40</v>
      </c>
    </row>
    <row r="97" spans="1:14" ht="30" customHeight="1" x14ac:dyDescent="0.25">
      <c r="A97" s="212" t="s">
        <v>797</v>
      </c>
      <c r="B97" s="212"/>
      <c r="C97" s="212"/>
      <c r="D97" s="212"/>
      <c r="E97" s="212"/>
      <c r="F97" s="212"/>
      <c r="G97" s="212"/>
    </row>
    <row r="98" spans="1:14" ht="24" x14ac:dyDescent="0.2">
      <c r="A98" s="73"/>
      <c r="B98" s="72" t="s">
        <v>32</v>
      </c>
      <c r="C98" s="72" t="s">
        <v>33</v>
      </c>
      <c r="D98" s="71" t="s">
        <v>340</v>
      </c>
      <c r="E98" s="71" t="s">
        <v>341</v>
      </c>
      <c r="F98" s="71" t="s">
        <v>342</v>
      </c>
      <c r="G98" s="72" t="s">
        <v>34</v>
      </c>
    </row>
    <row r="99" spans="1:14" ht="72" x14ac:dyDescent="0.2">
      <c r="A99" s="17" t="s">
        <v>413</v>
      </c>
      <c r="B99" s="18" t="s">
        <v>512</v>
      </c>
      <c r="C99" s="18" t="s">
        <v>513</v>
      </c>
      <c r="D99" s="94"/>
      <c r="E99" s="94" t="s">
        <v>40</v>
      </c>
      <c r="F99" s="37"/>
      <c r="G99" s="92" t="s">
        <v>532</v>
      </c>
      <c r="J99" s="61">
        <f t="shared" ref="J99:J105" si="3">_xlfn.SWITCH(E99,K99,1,L99,2,M99,3,N99,4)</f>
        <v>4</v>
      </c>
      <c r="K99" s="29" t="s">
        <v>514</v>
      </c>
      <c r="L99" s="30" t="s">
        <v>515</v>
      </c>
      <c r="M99" s="31" t="s">
        <v>516</v>
      </c>
      <c r="N99" s="32" t="s">
        <v>40</v>
      </c>
    </row>
    <row r="100" spans="1:14" ht="72" x14ac:dyDescent="0.2">
      <c r="A100" s="17" t="s">
        <v>417</v>
      </c>
      <c r="B100" s="18" t="s">
        <v>517</v>
      </c>
      <c r="C100" s="18" t="s">
        <v>789</v>
      </c>
      <c r="D100" s="94"/>
      <c r="E100" s="94" t="s">
        <v>40</v>
      </c>
      <c r="F100" s="37"/>
      <c r="G100" s="92"/>
      <c r="J100" s="61">
        <f t="shared" si="3"/>
        <v>4</v>
      </c>
      <c r="K100" s="29" t="s">
        <v>44</v>
      </c>
      <c r="L100" s="30" t="s">
        <v>518</v>
      </c>
      <c r="M100" s="31" t="s">
        <v>251</v>
      </c>
      <c r="N100" s="32" t="s">
        <v>40</v>
      </c>
    </row>
    <row r="101" spans="1:14" ht="48" x14ac:dyDescent="0.2">
      <c r="A101" s="17" t="s">
        <v>798</v>
      </c>
      <c r="B101" s="18" t="s">
        <v>519</v>
      </c>
      <c r="C101" s="18" t="s">
        <v>520</v>
      </c>
      <c r="D101" s="94"/>
      <c r="E101" s="94" t="s">
        <v>40</v>
      </c>
      <c r="F101" s="37"/>
      <c r="G101" s="92"/>
      <c r="J101" s="61">
        <f t="shared" si="3"/>
        <v>4</v>
      </c>
      <c r="K101" s="29" t="s">
        <v>790</v>
      </c>
      <c r="L101" s="30" t="s">
        <v>518</v>
      </c>
      <c r="M101" s="31" t="s">
        <v>251</v>
      </c>
      <c r="N101" s="32" t="s">
        <v>40</v>
      </c>
    </row>
    <row r="102" spans="1:14" ht="36" x14ac:dyDescent="0.2">
      <c r="A102" s="17" t="s">
        <v>799</v>
      </c>
      <c r="B102" s="18" t="s">
        <v>521</v>
      </c>
      <c r="C102" s="18" t="s">
        <v>522</v>
      </c>
      <c r="D102" s="94"/>
      <c r="E102" s="94" t="s">
        <v>40</v>
      </c>
      <c r="F102" s="37"/>
      <c r="G102" s="92"/>
      <c r="J102" s="61">
        <f t="shared" si="3"/>
        <v>4</v>
      </c>
      <c r="K102" s="29" t="s">
        <v>523</v>
      </c>
      <c r="L102" s="30" t="s">
        <v>524</v>
      </c>
      <c r="M102" s="31" t="s">
        <v>525</v>
      </c>
      <c r="N102" s="32" t="s">
        <v>40</v>
      </c>
    </row>
    <row r="103" spans="1:14" ht="84" x14ac:dyDescent="0.2">
      <c r="A103" s="17" t="s">
        <v>800</v>
      </c>
      <c r="B103" s="18" t="s">
        <v>526</v>
      </c>
      <c r="C103" s="18" t="s">
        <v>791</v>
      </c>
      <c r="D103" s="94"/>
      <c r="E103" s="94" t="s">
        <v>40</v>
      </c>
      <c r="F103" s="37"/>
      <c r="G103" s="92"/>
      <c r="J103" s="61">
        <f t="shared" si="3"/>
        <v>4</v>
      </c>
      <c r="K103" s="29" t="s">
        <v>44</v>
      </c>
      <c r="L103" s="30" t="s">
        <v>518</v>
      </c>
      <c r="M103" s="31" t="s">
        <v>251</v>
      </c>
      <c r="N103" s="32" t="s">
        <v>40</v>
      </c>
    </row>
    <row r="104" spans="1:14" ht="36" x14ac:dyDescent="0.2">
      <c r="A104" s="17" t="s">
        <v>801</v>
      </c>
      <c r="B104" s="18" t="s">
        <v>527</v>
      </c>
      <c r="C104" s="18" t="s">
        <v>528</v>
      </c>
      <c r="D104" s="94"/>
      <c r="E104" s="94" t="s">
        <v>40</v>
      </c>
      <c r="F104" s="37"/>
      <c r="G104" s="92"/>
      <c r="J104" s="61">
        <f t="shared" si="3"/>
        <v>4</v>
      </c>
      <c r="K104" s="29" t="s">
        <v>44</v>
      </c>
      <c r="L104" s="30" t="s">
        <v>445</v>
      </c>
      <c r="M104" s="31" t="s">
        <v>251</v>
      </c>
      <c r="N104" s="32" t="s">
        <v>40</v>
      </c>
    </row>
    <row r="105" spans="1:14" ht="48" x14ac:dyDescent="0.2">
      <c r="A105" s="17" t="s">
        <v>802</v>
      </c>
      <c r="B105" s="18" t="s">
        <v>530</v>
      </c>
      <c r="C105" s="18" t="s">
        <v>531</v>
      </c>
      <c r="D105" s="94"/>
      <c r="E105" s="94" t="s">
        <v>40</v>
      </c>
      <c r="F105" s="37"/>
      <c r="G105" s="92"/>
      <c r="J105" s="61">
        <f t="shared" si="3"/>
        <v>4</v>
      </c>
      <c r="K105" s="29" t="s">
        <v>44</v>
      </c>
      <c r="L105" s="30" t="s">
        <v>445</v>
      </c>
      <c r="M105" s="31" t="s">
        <v>251</v>
      </c>
      <c r="N105" s="32" t="s">
        <v>40</v>
      </c>
    </row>
  </sheetData>
  <sheetProtection algorithmName="SHA-512" hashValue="rQgdfRzrV3qq/XO/+5CaIzYV4GpGTrJDWNS2pvfzki3PVUz/IsRF7gHiQQE6mcxtUPmnP0MkMi7fZ2sMlzSdyg==" saltValue="wFL3zwCQfLkEFFlMfCfGPQ==" spinCount="100000" sheet="1" objects="1" scenarios="1"/>
  <mergeCells count="39">
    <mergeCell ref="A88:G88"/>
    <mergeCell ref="A97:G97"/>
    <mergeCell ref="A22:G22"/>
    <mergeCell ref="A1:G1"/>
    <mergeCell ref="A2:G2"/>
    <mergeCell ref="A3:G3"/>
    <mergeCell ref="A4:G4"/>
    <mergeCell ref="G6:G9"/>
    <mergeCell ref="A10:G10"/>
    <mergeCell ref="G12:G15"/>
    <mergeCell ref="A16:G16"/>
    <mergeCell ref="A17:G17"/>
    <mergeCell ref="A18:G18"/>
    <mergeCell ref="G20:G21"/>
    <mergeCell ref="A58:G58"/>
    <mergeCell ref="G24:G25"/>
    <mergeCell ref="A26:G26"/>
    <mergeCell ref="G28:G29"/>
    <mergeCell ref="A30:G30"/>
    <mergeCell ref="A31:G31"/>
    <mergeCell ref="A32:G32"/>
    <mergeCell ref="A37:G37"/>
    <mergeCell ref="G39:G42"/>
    <mergeCell ref="A43:G43"/>
    <mergeCell ref="A49:G49"/>
    <mergeCell ref="A57:G57"/>
    <mergeCell ref="G51:G56"/>
    <mergeCell ref="F66:F71"/>
    <mergeCell ref="A73:G73"/>
    <mergeCell ref="A78:G78"/>
    <mergeCell ref="A79:G79"/>
    <mergeCell ref="A59:G59"/>
    <mergeCell ref="G61:G63"/>
    <mergeCell ref="A64:G64"/>
    <mergeCell ref="G66:G72"/>
    <mergeCell ref="A66:A71"/>
    <mergeCell ref="B66:B71"/>
    <mergeCell ref="D66:D71"/>
    <mergeCell ref="E66:E71"/>
  </mergeCells>
  <conditionalFormatting sqref="F6:F9 F12:F15 F20:F21 F24:F25 F28:F29 F34:F36 F39:F42 F45:F48 F51:F56 F61:F63 F66:F70 F72 F75:F76 F81:F87">
    <cfRule type="expression" dxfId="71" priority="7">
      <formula>$J6=3</formula>
    </cfRule>
    <cfRule type="expression" dxfId="70" priority="8">
      <formula>$J6=2</formula>
    </cfRule>
    <cfRule type="expression" dxfId="69" priority="9">
      <formula>$J6=1</formula>
    </cfRule>
  </conditionalFormatting>
  <conditionalFormatting sqref="F90:F96">
    <cfRule type="expression" dxfId="68" priority="4">
      <formula>$J90=3</formula>
    </cfRule>
    <cfRule type="expression" dxfId="67" priority="5">
      <formula>$J90=2</formula>
    </cfRule>
    <cfRule type="expression" dxfId="66" priority="6">
      <formula>$J90=1</formula>
    </cfRule>
  </conditionalFormatting>
  <conditionalFormatting sqref="F99:F105">
    <cfRule type="expression" dxfId="65" priority="1">
      <formula>$J99=3</formula>
    </cfRule>
    <cfRule type="expression" dxfId="64" priority="2">
      <formula>$J99=2</formula>
    </cfRule>
    <cfRule type="expression" dxfId="63" priority="3">
      <formula>$J99=1</formula>
    </cfRule>
  </conditionalFormatting>
  <dataValidations count="45">
    <dataValidation type="list" allowBlank="1" showInputMessage="1" showErrorMessage="1" sqref="E6" xr:uid="{6B47D30C-ECF3-4A81-A626-B3989190B398}">
      <formula1>$K$6:$N$6</formula1>
    </dataValidation>
    <dataValidation type="list" allowBlank="1" showInputMessage="1" showErrorMessage="1" sqref="E7" xr:uid="{7E99E4A6-6660-4321-8FB1-3DC16A53AE25}">
      <formula1>$K$7:$N$7</formula1>
    </dataValidation>
    <dataValidation type="list" allowBlank="1" showInputMessage="1" showErrorMessage="1" sqref="E8" xr:uid="{52113C08-9937-4C67-BE05-4EB03CE6A623}">
      <formula1>$K$8:$N$8</formula1>
    </dataValidation>
    <dataValidation type="list" allowBlank="1" showInputMessage="1" showErrorMessage="1" sqref="E9" xr:uid="{5FE90071-73D6-4ADB-ABD0-134C293151D2}">
      <formula1>$K$9:$N$9</formula1>
    </dataValidation>
    <dataValidation type="list" allowBlank="1" showInputMessage="1" showErrorMessage="1" sqref="E12" xr:uid="{EB6CC58A-3A15-4392-A27C-2D16A1C29430}">
      <formula1>$K$12:$N$12</formula1>
    </dataValidation>
    <dataValidation type="list" allowBlank="1" showInputMessage="1" showErrorMessage="1" sqref="E13" xr:uid="{0CDE7968-9F98-4DAD-92D8-C1485A161283}">
      <formula1>$K$13:$N$13</formula1>
    </dataValidation>
    <dataValidation type="list" allowBlank="1" showInputMessage="1" showErrorMessage="1" sqref="E14" xr:uid="{673B3200-FABA-4FDC-A3FF-E480063FFD68}">
      <formula1>$K$14:$N$14</formula1>
    </dataValidation>
    <dataValidation type="list" allowBlank="1" showInputMessage="1" showErrorMessage="1" sqref="E15" xr:uid="{A6D1CC95-BFC1-4B3B-8E35-BE29D3CD3307}">
      <formula1>$K$15:$N$15</formula1>
    </dataValidation>
    <dataValidation type="list" allowBlank="1" showInputMessage="1" showErrorMessage="1" sqref="E20" xr:uid="{56EE041D-5B96-488F-9AF9-5519A087D7B8}">
      <formula1>$K$20:$N$20</formula1>
    </dataValidation>
    <dataValidation type="list" allowBlank="1" showInputMessage="1" showErrorMessage="1" sqref="E21" xr:uid="{893951DD-6FC8-4648-BD06-AF28689760C7}">
      <formula1>$K$21:$N$21</formula1>
    </dataValidation>
    <dataValidation type="list" allowBlank="1" showInputMessage="1" showErrorMessage="1" sqref="E24" xr:uid="{7CF76795-AF4B-4A9F-8089-48072F97EE21}">
      <formula1>$K$24:$N$24</formula1>
    </dataValidation>
    <dataValidation type="list" allowBlank="1" showInputMessage="1" showErrorMessage="1" sqref="E25" xr:uid="{850348AE-D917-4BB3-B3D2-EE816D9693C9}">
      <formula1>$K$25:$N$25</formula1>
    </dataValidation>
    <dataValidation type="list" allowBlank="1" showInputMessage="1" showErrorMessage="1" sqref="E28" xr:uid="{25168798-B3A0-4DD8-94C3-F22D08A763C1}">
      <formula1>$K$28:$N$28</formula1>
    </dataValidation>
    <dataValidation type="list" allowBlank="1" showInputMessage="1" showErrorMessage="1" sqref="E29" xr:uid="{01DA2488-01BA-45D4-9639-D230EC0509F1}">
      <formula1>$K$29:$N$29</formula1>
    </dataValidation>
    <dataValidation type="list" allowBlank="1" showInputMessage="1" showErrorMessage="1" sqref="E34" xr:uid="{622B65D4-C9C5-42CB-A391-31008A4E111F}">
      <formula1>$K$34:$N$34</formula1>
    </dataValidation>
    <dataValidation type="list" allowBlank="1" showInputMessage="1" showErrorMessage="1" sqref="E35" xr:uid="{BC69A99E-E53B-49D1-8DF7-AD90B9DC6372}">
      <formula1>$K$35:$N$35</formula1>
    </dataValidation>
    <dataValidation type="list" allowBlank="1" showInputMessage="1" showErrorMessage="1" sqref="E36" xr:uid="{F69A3F0E-8BA3-4CD7-82B1-3EB910AF8A85}">
      <formula1>$K$36:$N$36</formula1>
    </dataValidation>
    <dataValidation type="list" allowBlank="1" showInputMessage="1" showErrorMessage="1" sqref="E39" xr:uid="{2EB1EB5A-20CE-4400-AB1D-9826E7E820F4}">
      <formula1>$K$39:$N$39</formula1>
    </dataValidation>
    <dataValidation type="list" allowBlank="1" showInputMessage="1" showErrorMessage="1" sqref="E40" xr:uid="{BB4D19F2-48F3-442C-AC3C-3F05231E1136}">
      <formula1>$K$40:$N$40</formula1>
    </dataValidation>
    <dataValidation type="list" allowBlank="1" showInputMessage="1" showErrorMessage="1" sqref="E41" xr:uid="{DA14A09D-EE7D-45FE-B187-97BA55F383D9}">
      <formula1>$K$41:$N$41</formula1>
    </dataValidation>
    <dataValidation type="list" allowBlank="1" showInputMessage="1" showErrorMessage="1" sqref="E42" xr:uid="{52C3F7C2-64AE-4FBC-A458-7A32BE035AEC}">
      <formula1>$K$42:$N$42</formula1>
    </dataValidation>
    <dataValidation type="list" allowBlank="1" showInputMessage="1" showErrorMessage="1" sqref="E45" xr:uid="{C1D613E5-1C99-4108-9115-CE7881796382}">
      <formula1>$K$45:$N$45</formula1>
    </dataValidation>
    <dataValidation type="list" allowBlank="1" showInputMessage="1" showErrorMessage="1" sqref="E46" xr:uid="{C377B0F8-1186-4CEE-B939-3C0B127E0786}">
      <formula1>$K$46:$N$46</formula1>
    </dataValidation>
    <dataValidation type="list" allowBlank="1" showInputMessage="1" showErrorMessage="1" sqref="E47" xr:uid="{6EC5E917-C152-4359-9FC8-F4F43CD7DAEA}">
      <formula1>$K$47:$N$47</formula1>
    </dataValidation>
    <dataValidation type="list" allowBlank="1" showInputMessage="1" showErrorMessage="1" sqref="E48" xr:uid="{A1531458-47CE-495D-8425-EEF334A6D858}">
      <formula1>$K$48:$N$48</formula1>
    </dataValidation>
    <dataValidation type="list" allowBlank="1" showInputMessage="1" showErrorMessage="1" sqref="E51" xr:uid="{9DE7502F-56CD-429E-BC2B-71557EE7B732}">
      <formula1>$K$51:$N$51</formula1>
    </dataValidation>
    <dataValidation type="list" allowBlank="1" showInputMessage="1" showErrorMessage="1" sqref="E52" xr:uid="{B7F5A668-163D-471B-A284-50EAECAFB461}">
      <formula1>$K$52:$N$52</formula1>
    </dataValidation>
    <dataValidation type="list" allowBlank="1" showInputMessage="1" showErrorMessage="1" sqref="E53" xr:uid="{047C1C38-1BD4-40D3-9CC7-55359FA7101A}">
      <formula1>$K$53:$N$53</formula1>
    </dataValidation>
    <dataValidation type="list" allowBlank="1" showInputMessage="1" showErrorMessage="1" sqref="E54" xr:uid="{1BF073D0-7B22-4DB7-8667-C0617B197476}">
      <formula1>$K$54:$N$54</formula1>
    </dataValidation>
    <dataValidation type="list" allowBlank="1" showInputMessage="1" showErrorMessage="1" sqref="E55" xr:uid="{D74A8BBB-4264-4D1A-AECC-83A0EDFE5721}">
      <formula1>$K$55:$N$55</formula1>
    </dataValidation>
    <dataValidation type="list" allowBlank="1" showInputMessage="1" showErrorMessage="1" sqref="E56" xr:uid="{ADAF6EE6-1AF5-4C98-A84B-545FE1C20724}">
      <formula1>$K$56:$N$56</formula1>
    </dataValidation>
    <dataValidation type="list" allowBlank="1" showInputMessage="1" showErrorMessage="1" sqref="E61" xr:uid="{3AC4AFC8-B354-481B-A87A-6FCCC1DB28C9}">
      <formula1>$K$61:$N$61</formula1>
    </dataValidation>
    <dataValidation type="list" allowBlank="1" showInputMessage="1" showErrorMessage="1" sqref="E62" xr:uid="{1AC14C40-0EF9-4AB9-A234-CE0FDD9600A3}">
      <formula1>$K$62:$N$62</formula1>
    </dataValidation>
    <dataValidation type="list" allowBlank="1" showInputMessage="1" showErrorMessage="1" sqref="E63" xr:uid="{A18086DB-89C7-406E-A609-95C29D42C684}">
      <formula1>$K$63:$N$63</formula1>
    </dataValidation>
    <dataValidation type="list" allowBlank="1" showInputMessage="1" showErrorMessage="1" sqref="E66:E70" xr:uid="{660D7CCD-3D5C-49B8-93F0-15D899045EA7}">
      <formula1>$K$66:$N$66</formula1>
    </dataValidation>
    <dataValidation type="list" allowBlank="1" showInputMessage="1" showErrorMessage="1" sqref="E72" xr:uid="{0A90AB86-BFAE-4547-B24F-73A6EE6A33DF}">
      <formula1>$K$72:$N$72</formula1>
    </dataValidation>
    <dataValidation type="list" allowBlank="1" showInputMessage="1" showErrorMessage="1" sqref="E75" xr:uid="{704C574D-6D31-4D6D-800B-0D43AC556CB7}">
      <formula1>$K$75:$N$75</formula1>
    </dataValidation>
    <dataValidation type="list" allowBlank="1" showInputMessage="1" showErrorMessage="1" sqref="E76" xr:uid="{3D81172C-3F76-42D8-823E-726EECCDEFC6}">
      <formula1>$K$76:$N$76</formula1>
    </dataValidation>
    <dataValidation type="list" allowBlank="1" showInputMessage="1" showErrorMessage="1" sqref="E81 E90 E99" xr:uid="{A85DF940-C583-4856-8DC8-E02B464A124A}">
      <formula1>$K$81:$N$81</formula1>
    </dataValidation>
    <dataValidation type="list" allowBlank="1" showInputMessage="1" showErrorMessage="1" sqref="E82 E91 E100" xr:uid="{830621A3-B702-4A20-87DF-9DAD158D48CA}">
      <formula1>$K$82:$N$82</formula1>
    </dataValidation>
    <dataValidation type="list" allowBlank="1" showInputMessage="1" showErrorMessage="1" sqref="E83 E92 E101" xr:uid="{8F70FF4F-6259-48A1-A9C2-C9F5C38827B6}">
      <formula1>$K$83:$N$83</formula1>
    </dataValidation>
    <dataValidation type="list" allowBlank="1" showInputMessage="1" showErrorMessage="1" sqref="E84 E93 E102" xr:uid="{8D4DB097-08EE-4AE6-B979-E89DE1B811B9}">
      <formula1>$K$84:$N$84</formula1>
    </dataValidation>
    <dataValidation type="list" allowBlank="1" showInputMessage="1" showErrorMessage="1" sqref="E85 E94 E103" xr:uid="{52F01C62-3ACE-4929-A64D-AA7BB9839B51}">
      <formula1>$K$85:$N$85</formula1>
    </dataValidation>
    <dataValidation type="list" allowBlank="1" showInputMessage="1" showErrorMessage="1" sqref="E86 E95 E104" xr:uid="{EC5C04A5-AD3A-4505-B943-814671585B2D}">
      <formula1>$K$86:$N$86</formula1>
    </dataValidation>
    <dataValidation type="list" allowBlank="1" showInputMessage="1" showErrorMessage="1" sqref="E87 E96 E105" xr:uid="{4FD29AD7-EA1F-4851-8387-731E17AF45DC}">
      <formula1>$K$87:$N$87</formula1>
    </dataValidation>
  </dataValidations>
  <hyperlinks>
    <hyperlink ref="C67" r:id="rId1" display="https://unstats.un.org/sdgs/indicators/Global Indicator Framework after 2023 refinement_Eng.pdf" xr:uid="{820C2839-A2A2-4F21-9B77-FD46D1E03856}"/>
    <hyperlink ref="C68" r:id="rId2" display="https://www.who.int/data/gho/data/indicators" xr:uid="{F675EDE8-22FD-4E0D-9FA3-4373C3BEE9D4}"/>
    <hyperlink ref="C69" r:id="rId3" display="https://uis.unesco.org/sites/default/files/documents/education-indicators-technical-guidelines-en_0.pdf" xr:uid="{95DAECA0-1494-421F-AB43-CA80E2C100FA}"/>
    <hyperlink ref="C70" r:id="rId4" display="https://ilostat.ilo.org/resources/concepts-and-definitions/description-labour-force-statistics/" xr:uid="{D7CF41C9-517F-4B51-8EB4-B827E3A6269A}"/>
  </hyperlinks>
  <pageMargins left="0.7" right="0.7" top="0.75" bottom="0.75" header="0.3" footer="0.3"/>
  <pageSetup paperSize="9" scale="48" fitToHeight="0" orientation="portrait" verticalDpi="0" r:id="rId5"/>
  <rowBreaks count="3" manualBreakCount="3">
    <brk id="30" max="16383" man="1"/>
    <brk id="56" max="16383" man="1"/>
    <brk id="7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AF8E1-EA63-4AA2-974D-CEF9F70B4A19}">
  <sheetPr codeName="Sheet8">
    <tabColor theme="5" tint="0.59999389629810485"/>
    <pageSetUpPr fitToPage="1"/>
  </sheetPr>
  <dimension ref="A1:N105"/>
  <sheetViews>
    <sheetView showGridLines="0" zoomScaleNormal="100" workbookViewId="0">
      <selection sqref="A1:G105"/>
    </sheetView>
  </sheetViews>
  <sheetFormatPr defaultColWidth="9.28515625" defaultRowHeight="14.25" x14ac:dyDescent="0.2"/>
  <cols>
    <col min="1" max="1" width="9.28515625" style="61"/>
    <col min="2" max="2" width="35.5703125" style="61" customWidth="1"/>
    <col min="3" max="3" width="59" style="61" customWidth="1"/>
    <col min="4" max="4" width="29.7109375" style="61" customWidth="1"/>
    <col min="5" max="5" width="18" style="61" customWidth="1"/>
    <col min="6" max="6" width="11.5703125" style="61" customWidth="1"/>
    <col min="7" max="7" width="18" style="61" customWidth="1"/>
    <col min="8" max="9" width="9.28515625" style="61"/>
    <col min="10" max="10" width="9.28515625" style="61" hidden="1" customWidth="1"/>
    <col min="11" max="14" width="15.42578125" style="67" hidden="1" customWidth="1"/>
    <col min="15" max="16384" width="9.28515625" style="61"/>
  </cols>
  <sheetData>
    <row r="1" spans="1:14" ht="36" customHeight="1" x14ac:dyDescent="0.2">
      <c r="A1" s="206" t="s">
        <v>745</v>
      </c>
      <c r="B1" s="206"/>
      <c r="C1" s="206"/>
      <c r="D1" s="206"/>
      <c r="E1" s="206"/>
      <c r="F1" s="206"/>
      <c r="G1" s="206"/>
    </row>
    <row r="2" spans="1:14" ht="31.5" customHeight="1" x14ac:dyDescent="0.2">
      <c r="A2" s="207" t="s">
        <v>377</v>
      </c>
      <c r="B2" s="207"/>
      <c r="C2" s="207"/>
      <c r="D2" s="207"/>
      <c r="E2" s="207"/>
      <c r="F2" s="207"/>
      <c r="G2" s="207"/>
    </row>
    <row r="3" spans="1:14" ht="15.75" x14ac:dyDescent="0.2">
      <c r="A3" s="208" t="s">
        <v>737</v>
      </c>
      <c r="B3" s="209"/>
      <c r="C3" s="209"/>
      <c r="D3" s="209"/>
      <c r="E3" s="209"/>
      <c r="F3" s="209"/>
      <c r="G3" s="210"/>
      <c r="J3" s="61" t="s">
        <v>533</v>
      </c>
      <c r="K3" s="62" t="s">
        <v>343</v>
      </c>
      <c r="L3" s="62" t="s">
        <v>344</v>
      </c>
      <c r="M3" s="65">
        <v>10.625</v>
      </c>
      <c r="N3" s="62" t="s">
        <v>345</v>
      </c>
    </row>
    <row r="4" spans="1:14" ht="30" customHeight="1" x14ac:dyDescent="0.25">
      <c r="A4" s="192" t="s">
        <v>378</v>
      </c>
      <c r="B4" s="192"/>
      <c r="C4" s="192"/>
      <c r="D4" s="192"/>
      <c r="E4" s="192"/>
      <c r="F4" s="192"/>
      <c r="G4" s="192"/>
    </row>
    <row r="5" spans="1:14" ht="24" x14ac:dyDescent="0.2">
      <c r="A5" s="70"/>
      <c r="B5" s="71" t="s">
        <v>32</v>
      </c>
      <c r="C5" s="71" t="s">
        <v>33</v>
      </c>
      <c r="D5" s="71" t="s">
        <v>340</v>
      </c>
      <c r="E5" s="71" t="s">
        <v>341</v>
      </c>
      <c r="F5" s="71" t="s">
        <v>342</v>
      </c>
      <c r="G5" s="72" t="s">
        <v>34</v>
      </c>
    </row>
    <row r="6" spans="1:14" ht="96" x14ac:dyDescent="0.2">
      <c r="A6" s="17" t="s">
        <v>35</v>
      </c>
      <c r="B6" s="18" t="s">
        <v>379</v>
      </c>
      <c r="C6" s="18" t="s">
        <v>380</v>
      </c>
      <c r="D6" s="94"/>
      <c r="E6" s="94" t="s">
        <v>40</v>
      </c>
      <c r="F6" s="37"/>
      <c r="G6" s="205" t="s">
        <v>382</v>
      </c>
      <c r="J6" s="61">
        <f>_xlfn.SWITCH(E6,K6,1,L6,2,M6,3,N6,4)</f>
        <v>4</v>
      </c>
      <c r="K6" s="29" t="s">
        <v>758</v>
      </c>
      <c r="L6" s="30" t="s">
        <v>381</v>
      </c>
      <c r="M6" s="31" t="s">
        <v>39</v>
      </c>
      <c r="N6" s="32" t="s">
        <v>40</v>
      </c>
    </row>
    <row r="7" spans="1:14" ht="108" x14ac:dyDescent="0.2">
      <c r="A7" s="17" t="s">
        <v>42</v>
      </c>
      <c r="B7" s="18" t="s">
        <v>383</v>
      </c>
      <c r="C7" s="18" t="s">
        <v>384</v>
      </c>
      <c r="D7" s="94"/>
      <c r="E7" s="94" t="s">
        <v>40</v>
      </c>
      <c r="F7" s="37"/>
      <c r="G7" s="205"/>
      <c r="J7" s="61">
        <f t="shared" ref="J7:J63" si="0">_xlfn.SWITCH(E7,K7,1,L7,2,M7,3,N7,4)</f>
        <v>4</v>
      </c>
      <c r="K7" s="29" t="s">
        <v>44</v>
      </c>
      <c r="L7" s="30" t="s">
        <v>385</v>
      </c>
      <c r="M7" s="31" t="s">
        <v>39</v>
      </c>
      <c r="N7" s="32" t="s">
        <v>40</v>
      </c>
    </row>
    <row r="8" spans="1:14" ht="48" x14ac:dyDescent="0.2">
      <c r="A8" s="19" t="s">
        <v>47</v>
      </c>
      <c r="B8" s="20" t="s">
        <v>386</v>
      </c>
      <c r="C8" s="20" t="s">
        <v>387</v>
      </c>
      <c r="D8" s="96"/>
      <c r="E8" s="96" t="s">
        <v>40</v>
      </c>
      <c r="F8" s="39"/>
      <c r="G8" s="205"/>
      <c r="J8" s="61">
        <f t="shared" si="0"/>
        <v>4</v>
      </c>
      <c r="K8" s="29" t="s">
        <v>44</v>
      </c>
      <c r="L8" s="30" t="s">
        <v>268</v>
      </c>
      <c r="M8" s="31" t="s">
        <v>39</v>
      </c>
      <c r="N8" s="32" t="s">
        <v>40</v>
      </c>
    </row>
    <row r="9" spans="1:14" ht="60" x14ac:dyDescent="0.2">
      <c r="A9" s="17" t="s">
        <v>54</v>
      </c>
      <c r="B9" s="18" t="s">
        <v>388</v>
      </c>
      <c r="C9" s="18" t="s">
        <v>389</v>
      </c>
      <c r="D9" s="94"/>
      <c r="E9" s="94" t="s">
        <v>40</v>
      </c>
      <c r="F9" s="37"/>
      <c r="G9" s="205"/>
      <c r="J9" s="61">
        <f t="shared" si="0"/>
        <v>4</v>
      </c>
      <c r="K9" s="29" t="s">
        <v>44</v>
      </c>
      <c r="L9" s="30" t="s">
        <v>133</v>
      </c>
      <c r="M9" s="31" t="s">
        <v>39</v>
      </c>
      <c r="N9" s="32" t="s">
        <v>40</v>
      </c>
    </row>
    <row r="10" spans="1:14" ht="30" customHeight="1" x14ac:dyDescent="0.25">
      <c r="A10" s="213" t="s">
        <v>390</v>
      </c>
      <c r="B10" s="213"/>
      <c r="C10" s="213"/>
      <c r="D10" s="213"/>
      <c r="E10" s="213"/>
      <c r="F10" s="213"/>
      <c r="G10" s="213"/>
    </row>
    <row r="11" spans="1:14" ht="24" x14ac:dyDescent="0.2">
      <c r="A11" s="73"/>
      <c r="B11" s="72" t="s">
        <v>32</v>
      </c>
      <c r="C11" s="72" t="s">
        <v>33</v>
      </c>
      <c r="D11" s="71" t="s">
        <v>340</v>
      </c>
      <c r="E11" s="71" t="s">
        <v>341</v>
      </c>
      <c r="F11" s="71" t="s">
        <v>342</v>
      </c>
      <c r="G11" s="72" t="s">
        <v>34</v>
      </c>
    </row>
    <row r="12" spans="1:14" ht="48" x14ac:dyDescent="0.2">
      <c r="A12" s="21" t="s">
        <v>61</v>
      </c>
      <c r="B12" s="18" t="s">
        <v>391</v>
      </c>
      <c r="C12" s="18" t="s">
        <v>392</v>
      </c>
      <c r="D12" s="94"/>
      <c r="E12" s="94" t="s">
        <v>40</v>
      </c>
      <c r="F12" s="37"/>
      <c r="G12" s="205" t="s">
        <v>394</v>
      </c>
      <c r="J12" s="61">
        <f t="shared" si="0"/>
        <v>4</v>
      </c>
      <c r="K12" s="29" t="s">
        <v>44</v>
      </c>
      <c r="L12" s="30" t="s">
        <v>393</v>
      </c>
      <c r="M12" s="31" t="s">
        <v>39</v>
      </c>
      <c r="N12" s="32" t="s">
        <v>40</v>
      </c>
    </row>
    <row r="13" spans="1:14" ht="36" x14ac:dyDescent="0.2">
      <c r="A13" s="21" t="s">
        <v>64</v>
      </c>
      <c r="B13" s="18" t="s">
        <v>395</v>
      </c>
      <c r="C13" s="18" t="s">
        <v>396</v>
      </c>
      <c r="D13" s="94"/>
      <c r="E13" s="94" t="s">
        <v>40</v>
      </c>
      <c r="F13" s="37"/>
      <c r="G13" s="205"/>
      <c r="J13" s="61">
        <f t="shared" si="0"/>
        <v>4</v>
      </c>
      <c r="K13" s="29" t="s">
        <v>44</v>
      </c>
      <c r="L13" s="30" t="s">
        <v>393</v>
      </c>
      <c r="M13" s="31" t="s">
        <v>39</v>
      </c>
      <c r="N13" s="32" t="s">
        <v>40</v>
      </c>
    </row>
    <row r="14" spans="1:14" ht="48" x14ac:dyDescent="0.2">
      <c r="A14" s="21" t="s">
        <v>67</v>
      </c>
      <c r="B14" s="18" t="s">
        <v>397</v>
      </c>
      <c r="C14" s="18" t="s">
        <v>398</v>
      </c>
      <c r="D14" s="94"/>
      <c r="E14" s="94" t="s">
        <v>40</v>
      </c>
      <c r="F14" s="37"/>
      <c r="G14" s="205"/>
      <c r="J14" s="61">
        <f t="shared" si="0"/>
        <v>4</v>
      </c>
      <c r="K14" s="29" t="s">
        <v>44</v>
      </c>
      <c r="L14" s="30" t="s">
        <v>399</v>
      </c>
      <c r="M14" s="31" t="s">
        <v>39</v>
      </c>
      <c r="N14" s="32" t="s">
        <v>40</v>
      </c>
    </row>
    <row r="15" spans="1:14" ht="72" x14ac:dyDescent="0.2">
      <c r="A15" s="21" t="s">
        <v>71</v>
      </c>
      <c r="B15" s="18" t="s">
        <v>400</v>
      </c>
      <c r="C15" s="22" t="s">
        <v>401</v>
      </c>
      <c r="D15" s="94"/>
      <c r="E15" s="94" t="s">
        <v>40</v>
      </c>
      <c r="F15" s="37"/>
      <c r="G15" s="205"/>
      <c r="J15" s="61">
        <f t="shared" si="0"/>
        <v>4</v>
      </c>
      <c r="K15" s="29" t="s">
        <v>44</v>
      </c>
      <c r="L15" s="30" t="s">
        <v>489</v>
      </c>
      <c r="M15" s="31" t="s">
        <v>39</v>
      </c>
      <c r="N15" s="32" t="s">
        <v>40</v>
      </c>
    </row>
    <row r="16" spans="1:14" x14ac:dyDescent="0.2">
      <c r="A16" s="211"/>
      <c r="B16" s="211"/>
      <c r="C16" s="211"/>
      <c r="D16" s="211"/>
      <c r="E16" s="211"/>
      <c r="F16" s="211"/>
      <c r="G16" s="211"/>
    </row>
    <row r="17" spans="1:14" ht="15.75" x14ac:dyDescent="0.2">
      <c r="A17" s="208" t="s">
        <v>402</v>
      </c>
      <c r="B17" s="209"/>
      <c r="C17" s="209"/>
      <c r="D17" s="209"/>
      <c r="E17" s="209"/>
      <c r="F17" s="209"/>
      <c r="G17" s="210"/>
    </row>
    <row r="18" spans="1:14" ht="30" customHeight="1" x14ac:dyDescent="0.25">
      <c r="A18" s="192" t="s">
        <v>157</v>
      </c>
      <c r="B18" s="192"/>
      <c r="C18" s="192"/>
      <c r="D18" s="192"/>
      <c r="E18" s="192"/>
      <c r="F18" s="192"/>
      <c r="G18" s="192"/>
    </row>
    <row r="19" spans="1:14" ht="24" x14ac:dyDescent="0.2">
      <c r="A19" s="73"/>
      <c r="B19" s="72" t="s">
        <v>32</v>
      </c>
      <c r="C19" s="72" t="s">
        <v>33</v>
      </c>
      <c r="D19" s="71" t="s">
        <v>340</v>
      </c>
      <c r="E19" s="71" t="s">
        <v>341</v>
      </c>
      <c r="F19" s="71" t="s">
        <v>342</v>
      </c>
      <c r="G19" s="72" t="s">
        <v>34</v>
      </c>
    </row>
    <row r="20" spans="1:14" ht="108" x14ac:dyDescent="0.2">
      <c r="A20" s="23" t="s">
        <v>85</v>
      </c>
      <c r="B20" s="18" t="s">
        <v>403</v>
      </c>
      <c r="C20" s="18" t="s">
        <v>775</v>
      </c>
      <c r="D20" s="94"/>
      <c r="E20" s="94" t="s">
        <v>155</v>
      </c>
      <c r="F20" s="37"/>
      <c r="G20" s="205" t="s">
        <v>404</v>
      </c>
      <c r="J20" s="61">
        <f t="shared" si="0"/>
        <v>4</v>
      </c>
      <c r="K20" s="29" t="s">
        <v>776</v>
      </c>
      <c r="L20" s="30" t="s">
        <v>777</v>
      </c>
      <c r="M20" s="31" t="s">
        <v>251</v>
      </c>
      <c r="N20" s="33" t="s">
        <v>155</v>
      </c>
    </row>
    <row r="21" spans="1:14" ht="96" x14ac:dyDescent="0.2">
      <c r="A21" s="24" t="s">
        <v>90</v>
      </c>
      <c r="B21" s="18" t="s">
        <v>778</v>
      </c>
      <c r="C21" s="18" t="s">
        <v>779</v>
      </c>
      <c r="D21" s="94"/>
      <c r="E21" s="94" t="s">
        <v>155</v>
      </c>
      <c r="F21" s="37"/>
      <c r="G21" s="205"/>
      <c r="J21" s="61">
        <f t="shared" si="0"/>
        <v>4</v>
      </c>
      <c r="K21" s="29" t="s">
        <v>780</v>
      </c>
      <c r="L21" s="30" t="s">
        <v>781</v>
      </c>
      <c r="M21" s="31" t="s">
        <v>39</v>
      </c>
      <c r="N21" s="33" t="s">
        <v>155</v>
      </c>
    </row>
    <row r="22" spans="1:14" ht="30" customHeight="1" x14ac:dyDescent="0.25">
      <c r="A22" s="192" t="s">
        <v>405</v>
      </c>
      <c r="B22" s="192"/>
      <c r="C22" s="192"/>
      <c r="D22" s="192"/>
      <c r="E22" s="192"/>
      <c r="F22" s="192"/>
      <c r="G22" s="192"/>
    </row>
    <row r="23" spans="1:14" ht="24" x14ac:dyDescent="0.2">
      <c r="A23" s="73"/>
      <c r="B23" s="72" t="s">
        <v>32</v>
      </c>
      <c r="C23" s="72" t="s">
        <v>33</v>
      </c>
      <c r="D23" s="71" t="s">
        <v>340</v>
      </c>
      <c r="E23" s="71" t="s">
        <v>341</v>
      </c>
      <c r="F23" s="71" t="s">
        <v>342</v>
      </c>
      <c r="G23" s="72" t="s">
        <v>34</v>
      </c>
    </row>
    <row r="24" spans="1:14" ht="48" x14ac:dyDescent="0.2">
      <c r="A24" s="23" t="s">
        <v>115</v>
      </c>
      <c r="B24" s="18" t="s">
        <v>406</v>
      </c>
      <c r="C24" s="18" t="s">
        <v>407</v>
      </c>
      <c r="D24" s="94"/>
      <c r="E24" s="94" t="s">
        <v>40</v>
      </c>
      <c r="F24" s="37"/>
      <c r="G24" s="205" t="s">
        <v>411</v>
      </c>
      <c r="J24" s="61">
        <f t="shared" si="0"/>
        <v>4</v>
      </c>
      <c r="K24" s="29" t="s">
        <v>408</v>
      </c>
      <c r="L24" s="30" t="s">
        <v>409</v>
      </c>
      <c r="M24" s="31" t="s">
        <v>410</v>
      </c>
      <c r="N24" s="32" t="s">
        <v>40</v>
      </c>
    </row>
    <row r="25" spans="1:14" ht="36" x14ac:dyDescent="0.2">
      <c r="A25" s="25" t="s">
        <v>121</v>
      </c>
      <c r="B25" s="18" t="s">
        <v>412</v>
      </c>
      <c r="C25" s="18" t="s">
        <v>782</v>
      </c>
      <c r="D25" s="94"/>
      <c r="E25" s="94" t="s">
        <v>40</v>
      </c>
      <c r="F25" s="37"/>
      <c r="G25" s="205"/>
      <c r="J25" s="61">
        <f t="shared" si="0"/>
        <v>4</v>
      </c>
      <c r="K25" s="29" t="s">
        <v>44</v>
      </c>
      <c r="L25" s="30" t="s">
        <v>133</v>
      </c>
      <c r="M25" s="31" t="s">
        <v>39</v>
      </c>
      <c r="N25" s="32" t="s">
        <v>40</v>
      </c>
    </row>
    <row r="26" spans="1:14" ht="30" customHeight="1" x14ac:dyDescent="0.25">
      <c r="A26" s="192" t="s">
        <v>185</v>
      </c>
      <c r="B26" s="192"/>
      <c r="C26" s="192"/>
      <c r="D26" s="192"/>
      <c r="E26" s="192"/>
      <c r="F26" s="192"/>
      <c r="G26" s="192"/>
    </row>
    <row r="27" spans="1:14" ht="24" x14ac:dyDescent="0.2">
      <c r="A27" s="73"/>
      <c r="B27" s="72" t="s">
        <v>32</v>
      </c>
      <c r="C27" s="72" t="s">
        <v>33</v>
      </c>
      <c r="D27" s="71" t="s">
        <v>340</v>
      </c>
      <c r="E27" s="71" t="s">
        <v>341</v>
      </c>
      <c r="F27" s="71" t="s">
        <v>342</v>
      </c>
      <c r="G27" s="72" t="s">
        <v>34</v>
      </c>
    </row>
    <row r="28" spans="1:14" ht="36" x14ac:dyDescent="0.2">
      <c r="A28" s="25" t="s">
        <v>413</v>
      </c>
      <c r="B28" s="20" t="s">
        <v>414</v>
      </c>
      <c r="C28" s="20" t="s">
        <v>415</v>
      </c>
      <c r="D28" s="105"/>
      <c r="E28" s="105" t="s">
        <v>40</v>
      </c>
      <c r="F28" s="37"/>
      <c r="G28" s="215" t="s">
        <v>416</v>
      </c>
      <c r="J28" s="61">
        <f t="shared" si="0"/>
        <v>4</v>
      </c>
      <c r="K28" s="29" t="s">
        <v>44</v>
      </c>
      <c r="L28" s="30" t="s">
        <v>45</v>
      </c>
      <c r="M28" s="31" t="s">
        <v>39</v>
      </c>
      <c r="N28" s="33" t="s">
        <v>40</v>
      </c>
    </row>
    <row r="29" spans="1:14" ht="48" x14ac:dyDescent="0.2">
      <c r="A29" s="26" t="s">
        <v>417</v>
      </c>
      <c r="B29" s="18" t="s">
        <v>418</v>
      </c>
      <c r="C29" s="18" t="s">
        <v>419</v>
      </c>
      <c r="D29" s="94"/>
      <c r="E29" s="94" t="s">
        <v>420</v>
      </c>
      <c r="F29" s="37"/>
      <c r="G29" s="215"/>
      <c r="J29" s="61">
        <f t="shared" si="0"/>
        <v>4</v>
      </c>
      <c r="K29" s="29" t="s">
        <v>267</v>
      </c>
      <c r="L29" s="30" t="s">
        <v>268</v>
      </c>
      <c r="M29" s="31" t="s">
        <v>39</v>
      </c>
      <c r="N29" s="32" t="s">
        <v>420</v>
      </c>
    </row>
    <row r="30" spans="1:14" x14ac:dyDescent="0.2">
      <c r="A30" s="211"/>
      <c r="B30" s="211"/>
      <c r="C30" s="211"/>
      <c r="D30" s="211"/>
      <c r="E30" s="211"/>
      <c r="F30" s="211"/>
      <c r="G30" s="211"/>
    </row>
    <row r="31" spans="1:14" ht="15.75" x14ac:dyDescent="0.2">
      <c r="A31" s="208" t="s">
        <v>421</v>
      </c>
      <c r="B31" s="209"/>
      <c r="C31" s="209"/>
      <c r="D31" s="209"/>
      <c r="E31" s="209"/>
      <c r="F31" s="209"/>
      <c r="G31" s="210"/>
    </row>
    <row r="32" spans="1:14" ht="30" customHeight="1" x14ac:dyDescent="0.25">
      <c r="A32" s="192" t="s">
        <v>422</v>
      </c>
      <c r="B32" s="192"/>
      <c r="C32" s="192"/>
      <c r="D32" s="192"/>
      <c r="E32" s="192"/>
      <c r="F32" s="192"/>
      <c r="G32" s="192"/>
    </row>
    <row r="33" spans="1:14" ht="24" x14ac:dyDescent="0.2">
      <c r="A33" s="73"/>
      <c r="B33" s="72" t="s">
        <v>32</v>
      </c>
      <c r="C33" s="72" t="s">
        <v>33</v>
      </c>
      <c r="D33" s="71" t="s">
        <v>340</v>
      </c>
      <c r="E33" s="71" t="s">
        <v>341</v>
      </c>
      <c r="F33" s="71" t="s">
        <v>342</v>
      </c>
      <c r="G33" s="72" t="s">
        <v>34</v>
      </c>
    </row>
    <row r="34" spans="1:14" ht="60" x14ac:dyDescent="0.2">
      <c r="A34" s="23" t="s">
        <v>158</v>
      </c>
      <c r="B34" s="18" t="s">
        <v>423</v>
      </c>
      <c r="C34" s="18" t="s">
        <v>424</v>
      </c>
      <c r="D34" s="94"/>
      <c r="E34" s="94" t="s">
        <v>40</v>
      </c>
      <c r="F34" s="37"/>
      <c r="G34" s="92" t="s">
        <v>404</v>
      </c>
      <c r="J34" s="61">
        <f t="shared" si="0"/>
        <v>4</v>
      </c>
      <c r="K34" s="29" t="s">
        <v>44</v>
      </c>
      <c r="L34" s="30" t="s">
        <v>425</v>
      </c>
      <c r="M34" s="31" t="s">
        <v>39</v>
      </c>
      <c r="N34" s="32" t="s">
        <v>40</v>
      </c>
    </row>
    <row r="35" spans="1:14" ht="36" x14ac:dyDescent="0.2">
      <c r="A35" s="23" t="s">
        <v>162</v>
      </c>
      <c r="B35" s="18" t="s">
        <v>427</v>
      </c>
      <c r="C35" s="18" t="s">
        <v>428</v>
      </c>
      <c r="D35" s="94"/>
      <c r="E35" s="94" t="s">
        <v>40</v>
      </c>
      <c r="F35" s="37"/>
      <c r="G35" s="106"/>
      <c r="J35" s="61">
        <f t="shared" si="0"/>
        <v>4</v>
      </c>
      <c r="K35" s="29" t="s">
        <v>44</v>
      </c>
      <c r="L35" s="30" t="s">
        <v>425</v>
      </c>
      <c r="M35" s="31" t="s">
        <v>39</v>
      </c>
      <c r="N35" s="32" t="s">
        <v>40</v>
      </c>
    </row>
    <row r="36" spans="1:14" ht="72" x14ac:dyDescent="0.2">
      <c r="A36" s="23" t="s">
        <v>164</v>
      </c>
      <c r="B36" s="18" t="s">
        <v>429</v>
      </c>
      <c r="C36" s="18" t="s">
        <v>770</v>
      </c>
      <c r="D36" s="94"/>
      <c r="E36" s="94" t="s">
        <v>40</v>
      </c>
      <c r="F36" s="37"/>
      <c r="G36" s="92" t="s">
        <v>426</v>
      </c>
      <c r="J36" s="61">
        <f t="shared" si="0"/>
        <v>4</v>
      </c>
      <c r="K36" s="29" t="s">
        <v>44</v>
      </c>
      <c r="L36" s="30" t="s">
        <v>783</v>
      </c>
      <c r="M36" s="31" t="s">
        <v>39</v>
      </c>
      <c r="N36" s="32" t="s">
        <v>40</v>
      </c>
    </row>
    <row r="37" spans="1:14" ht="30" customHeight="1" x14ac:dyDescent="0.25">
      <c r="A37" s="192" t="s">
        <v>430</v>
      </c>
      <c r="B37" s="192"/>
      <c r="C37" s="192"/>
      <c r="D37" s="192"/>
      <c r="E37" s="192"/>
      <c r="F37" s="192"/>
      <c r="G37" s="192"/>
    </row>
    <row r="38" spans="1:14" ht="24" x14ac:dyDescent="0.2">
      <c r="A38" s="73"/>
      <c r="B38" s="72" t="s">
        <v>32</v>
      </c>
      <c r="C38" s="72" t="s">
        <v>33</v>
      </c>
      <c r="D38" s="71" t="s">
        <v>340</v>
      </c>
      <c r="E38" s="71" t="s">
        <v>341</v>
      </c>
      <c r="F38" s="71" t="s">
        <v>342</v>
      </c>
      <c r="G38" s="72" t="s">
        <v>34</v>
      </c>
    </row>
    <row r="39" spans="1:14" ht="72" x14ac:dyDescent="0.2">
      <c r="A39" s="23" t="s">
        <v>173</v>
      </c>
      <c r="B39" s="18" t="s">
        <v>431</v>
      </c>
      <c r="C39" s="18" t="s">
        <v>432</v>
      </c>
      <c r="D39" s="94"/>
      <c r="E39" s="94" t="s">
        <v>433</v>
      </c>
      <c r="F39" s="37"/>
      <c r="G39" s="205" t="s">
        <v>434</v>
      </c>
      <c r="J39" s="61">
        <f t="shared" si="0"/>
        <v>4</v>
      </c>
      <c r="K39" s="29" t="s">
        <v>267</v>
      </c>
      <c r="L39" s="30" t="s">
        <v>268</v>
      </c>
      <c r="M39" s="31" t="s">
        <v>39</v>
      </c>
      <c r="N39" s="32" t="s">
        <v>433</v>
      </c>
    </row>
    <row r="40" spans="1:14" ht="60" x14ac:dyDescent="0.2">
      <c r="A40" s="24" t="s">
        <v>180</v>
      </c>
      <c r="B40" s="18" t="s">
        <v>435</v>
      </c>
      <c r="C40" s="18" t="s">
        <v>436</v>
      </c>
      <c r="D40" s="94"/>
      <c r="E40" s="94" t="s">
        <v>40</v>
      </c>
      <c r="F40" s="37"/>
      <c r="G40" s="205"/>
      <c r="J40" s="61">
        <f t="shared" si="0"/>
        <v>4</v>
      </c>
      <c r="K40" s="29" t="s">
        <v>437</v>
      </c>
      <c r="L40" s="30" t="s">
        <v>438</v>
      </c>
      <c r="M40" s="31" t="s">
        <v>39</v>
      </c>
      <c r="N40" s="32" t="s">
        <v>40</v>
      </c>
    </row>
    <row r="41" spans="1:14" ht="36" x14ac:dyDescent="0.2">
      <c r="A41" s="24" t="s">
        <v>182</v>
      </c>
      <c r="B41" s="18" t="s">
        <v>439</v>
      </c>
      <c r="C41" s="18" t="s">
        <v>440</v>
      </c>
      <c r="D41" s="94"/>
      <c r="E41" s="94" t="s">
        <v>40</v>
      </c>
      <c r="F41" s="37"/>
      <c r="G41" s="205"/>
      <c r="J41" s="61">
        <f t="shared" si="0"/>
        <v>4</v>
      </c>
      <c r="K41" s="29" t="s">
        <v>44</v>
      </c>
      <c r="L41" s="30" t="s">
        <v>441</v>
      </c>
      <c r="M41" s="31" t="s">
        <v>39</v>
      </c>
      <c r="N41" s="32" t="s">
        <v>40</v>
      </c>
    </row>
    <row r="42" spans="1:14" ht="48" x14ac:dyDescent="0.2">
      <c r="A42" s="24" t="s">
        <v>442</v>
      </c>
      <c r="B42" s="18" t="s">
        <v>443</v>
      </c>
      <c r="C42" s="18" t="s">
        <v>444</v>
      </c>
      <c r="D42" s="94"/>
      <c r="E42" s="94" t="s">
        <v>40</v>
      </c>
      <c r="F42" s="37"/>
      <c r="G42" s="205"/>
      <c r="J42" s="61">
        <f t="shared" si="0"/>
        <v>4</v>
      </c>
      <c r="K42" s="29" t="s">
        <v>44</v>
      </c>
      <c r="L42" s="30" t="s">
        <v>445</v>
      </c>
      <c r="M42" s="31" t="s">
        <v>39</v>
      </c>
      <c r="N42" s="32" t="s">
        <v>40</v>
      </c>
    </row>
    <row r="43" spans="1:14" ht="30" customHeight="1" x14ac:dyDescent="0.25">
      <c r="A43" s="192" t="s">
        <v>446</v>
      </c>
      <c r="B43" s="192"/>
      <c r="C43" s="192"/>
      <c r="D43" s="192"/>
      <c r="E43" s="192"/>
      <c r="F43" s="192"/>
      <c r="G43" s="192"/>
    </row>
    <row r="44" spans="1:14" ht="24" x14ac:dyDescent="0.2">
      <c r="A44" s="73"/>
      <c r="B44" s="72" t="s">
        <v>32</v>
      </c>
      <c r="C44" s="72" t="s">
        <v>33</v>
      </c>
      <c r="D44" s="71" t="s">
        <v>340</v>
      </c>
      <c r="E44" s="71" t="s">
        <v>341</v>
      </c>
      <c r="F44" s="71" t="s">
        <v>342</v>
      </c>
      <c r="G44" s="72" t="s">
        <v>34</v>
      </c>
    </row>
    <row r="45" spans="1:14" ht="36" x14ac:dyDescent="0.2">
      <c r="A45" s="27" t="s">
        <v>186</v>
      </c>
      <c r="B45" s="18" t="s">
        <v>447</v>
      </c>
      <c r="C45" s="18" t="s">
        <v>448</v>
      </c>
      <c r="D45" s="94"/>
      <c r="E45" s="94" t="s">
        <v>40</v>
      </c>
      <c r="F45" s="37"/>
      <c r="G45" s="94" t="s">
        <v>450</v>
      </c>
      <c r="J45" s="61">
        <f t="shared" si="0"/>
        <v>4</v>
      </c>
      <c r="K45" s="29" t="s">
        <v>437</v>
      </c>
      <c r="L45" s="30" t="s">
        <v>449</v>
      </c>
      <c r="M45" s="31" t="s">
        <v>39</v>
      </c>
      <c r="N45" s="32" t="s">
        <v>40</v>
      </c>
    </row>
    <row r="46" spans="1:14" ht="72" x14ac:dyDescent="0.2">
      <c r="A46" s="27" t="s">
        <v>192</v>
      </c>
      <c r="B46" s="18" t="s">
        <v>452</v>
      </c>
      <c r="C46" s="18" t="s">
        <v>453</v>
      </c>
      <c r="D46" s="94"/>
      <c r="E46" s="94" t="s">
        <v>40</v>
      </c>
      <c r="F46" s="37"/>
      <c r="G46" s="107"/>
      <c r="J46" s="61">
        <f t="shared" si="0"/>
        <v>4</v>
      </c>
      <c r="K46" s="29" t="s">
        <v>44</v>
      </c>
      <c r="L46" s="30" t="s">
        <v>454</v>
      </c>
      <c r="M46" s="31" t="s">
        <v>39</v>
      </c>
      <c r="N46" s="32" t="s">
        <v>40</v>
      </c>
    </row>
    <row r="47" spans="1:14" ht="108" x14ac:dyDescent="0.2">
      <c r="A47" s="27" t="s">
        <v>194</v>
      </c>
      <c r="B47" s="18" t="s">
        <v>455</v>
      </c>
      <c r="C47" s="18" t="s">
        <v>456</v>
      </c>
      <c r="D47" s="94"/>
      <c r="E47" s="94" t="s">
        <v>40</v>
      </c>
      <c r="F47" s="37"/>
      <c r="G47" s="94" t="s">
        <v>404</v>
      </c>
      <c r="J47" s="61">
        <f t="shared" si="0"/>
        <v>4</v>
      </c>
      <c r="K47" s="29" t="s">
        <v>44</v>
      </c>
      <c r="L47" s="30" t="s">
        <v>457</v>
      </c>
      <c r="M47" s="31" t="s">
        <v>39</v>
      </c>
      <c r="N47" s="32" t="s">
        <v>40</v>
      </c>
    </row>
    <row r="48" spans="1:14" ht="72" x14ac:dyDescent="0.2">
      <c r="A48" s="27" t="s">
        <v>200</v>
      </c>
      <c r="B48" s="18" t="s">
        <v>458</v>
      </c>
      <c r="C48" s="18" t="s">
        <v>459</v>
      </c>
      <c r="D48" s="94"/>
      <c r="E48" s="94" t="s">
        <v>40</v>
      </c>
      <c r="F48" s="37"/>
      <c r="G48" s="94" t="s">
        <v>451</v>
      </c>
      <c r="J48" s="61">
        <f t="shared" si="0"/>
        <v>4</v>
      </c>
      <c r="K48" s="29" t="s">
        <v>44</v>
      </c>
      <c r="L48" s="30" t="s">
        <v>460</v>
      </c>
      <c r="M48" s="31" t="s">
        <v>39</v>
      </c>
      <c r="N48" s="32" t="s">
        <v>40</v>
      </c>
    </row>
    <row r="49" spans="1:14" ht="30" customHeight="1" x14ac:dyDescent="0.25">
      <c r="A49" s="192" t="s">
        <v>461</v>
      </c>
      <c r="B49" s="192"/>
      <c r="C49" s="192"/>
      <c r="D49" s="192"/>
      <c r="E49" s="192"/>
      <c r="F49" s="192"/>
      <c r="G49" s="192"/>
    </row>
    <row r="50" spans="1:14" ht="24" x14ac:dyDescent="0.2">
      <c r="A50" s="73"/>
      <c r="B50" s="72" t="s">
        <v>32</v>
      </c>
      <c r="C50" s="72" t="s">
        <v>33</v>
      </c>
      <c r="D50" s="71" t="s">
        <v>340</v>
      </c>
      <c r="E50" s="71" t="s">
        <v>341</v>
      </c>
      <c r="F50" s="71" t="s">
        <v>342</v>
      </c>
      <c r="G50" s="72" t="s">
        <v>34</v>
      </c>
    </row>
    <row r="51" spans="1:14" ht="60" x14ac:dyDescent="0.2">
      <c r="A51" s="26" t="s">
        <v>466</v>
      </c>
      <c r="B51" s="18" t="s">
        <v>462</v>
      </c>
      <c r="C51" s="18" t="s">
        <v>463</v>
      </c>
      <c r="D51" s="108"/>
      <c r="E51" s="108" t="s">
        <v>465</v>
      </c>
      <c r="F51" s="38"/>
      <c r="G51" s="193" t="s">
        <v>795</v>
      </c>
      <c r="J51" s="61">
        <f t="shared" si="0"/>
        <v>4</v>
      </c>
      <c r="K51" s="34" t="s">
        <v>44</v>
      </c>
      <c r="L51" s="90" t="s">
        <v>464</v>
      </c>
      <c r="M51" s="35" t="s">
        <v>39</v>
      </c>
      <c r="N51" s="36" t="s">
        <v>465</v>
      </c>
    </row>
    <row r="52" spans="1:14" ht="60" x14ac:dyDescent="0.2">
      <c r="A52" s="27" t="s">
        <v>470</v>
      </c>
      <c r="B52" s="18" t="s">
        <v>467</v>
      </c>
      <c r="C52" s="18" t="s">
        <v>468</v>
      </c>
      <c r="D52" s="94"/>
      <c r="E52" s="94" t="s">
        <v>40</v>
      </c>
      <c r="F52" s="37"/>
      <c r="G52" s="194"/>
      <c r="J52" s="61">
        <f t="shared" si="0"/>
        <v>4</v>
      </c>
      <c r="K52" s="29" t="s">
        <v>44</v>
      </c>
      <c r="L52" s="30" t="s">
        <v>469</v>
      </c>
      <c r="M52" s="31" t="s">
        <v>39</v>
      </c>
      <c r="N52" s="32" t="s">
        <v>40</v>
      </c>
    </row>
    <row r="53" spans="1:14" ht="60" x14ac:dyDescent="0.2">
      <c r="A53" s="17" t="s">
        <v>473</v>
      </c>
      <c r="B53" s="18" t="s">
        <v>471</v>
      </c>
      <c r="C53" s="18" t="s">
        <v>784</v>
      </c>
      <c r="D53" s="94"/>
      <c r="E53" s="94" t="s">
        <v>40</v>
      </c>
      <c r="F53" s="37"/>
      <c r="G53" s="194"/>
      <c r="J53" s="61">
        <f t="shared" si="0"/>
        <v>4</v>
      </c>
      <c r="K53" s="29" t="s">
        <v>44</v>
      </c>
      <c r="L53" s="30" t="s">
        <v>472</v>
      </c>
      <c r="M53" s="31" t="s">
        <v>39</v>
      </c>
      <c r="N53" s="32" t="s">
        <v>40</v>
      </c>
    </row>
    <row r="54" spans="1:14" ht="36" x14ac:dyDescent="0.2">
      <c r="A54" s="17" t="s">
        <v>476</v>
      </c>
      <c r="B54" s="18" t="s">
        <v>474</v>
      </c>
      <c r="C54" s="18" t="s">
        <v>475</v>
      </c>
      <c r="D54" s="94"/>
      <c r="E54" s="94" t="s">
        <v>40</v>
      </c>
      <c r="F54" s="37"/>
      <c r="G54" s="194"/>
      <c r="J54" s="61">
        <f t="shared" si="0"/>
        <v>4</v>
      </c>
      <c r="K54" s="29" t="s">
        <v>44</v>
      </c>
      <c r="L54" s="30" t="s">
        <v>472</v>
      </c>
      <c r="M54" s="31" t="s">
        <v>39</v>
      </c>
      <c r="N54" s="32" t="s">
        <v>40</v>
      </c>
    </row>
    <row r="55" spans="1:14" ht="48" x14ac:dyDescent="0.2">
      <c r="A55" s="17" t="s">
        <v>479</v>
      </c>
      <c r="B55" s="18" t="s">
        <v>477</v>
      </c>
      <c r="C55" s="18" t="s">
        <v>785</v>
      </c>
      <c r="D55" s="94"/>
      <c r="E55" s="94" t="s">
        <v>40</v>
      </c>
      <c r="F55" s="37"/>
      <c r="G55" s="194"/>
      <c r="J55" s="61">
        <f t="shared" si="0"/>
        <v>4</v>
      </c>
      <c r="K55" s="29" t="s">
        <v>44</v>
      </c>
      <c r="L55" s="30" t="s">
        <v>478</v>
      </c>
      <c r="M55" s="31" t="s">
        <v>39</v>
      </c>
      <c r="N55" s="32" t="s">
        <v>40</v>
      </c>
    </row>
    <row r="56" spans="1:14" ht="48" x14ac:dyDescent="0.2">
      <c r="A56" s="17" t="s">
        <v>759</v>
      </c>
      <c r="B56" s="18" t="s">
        <v>480</v>
      </c>
      <c r="C56" s="18" t="s">
        <v>481</v>
      </c>
      <c r="D56" s="94"/>
      <c r="E56" s="94" t="s">
        <v>40</v>
      </c>
      <c r="F56" s="37"/>
      <c r="G56" s="195"/>
      <c r="J56" s="61">
        <f t="shared" si="0"/>
        <v>4</v>
      </c>
      <c r="K56" s="29" t="s">
        <v>44</v>
      </c>
      <c r="L56" s="30" t="s">
        <v>482</v>
      </c>
      <c r="M56" s="31" t="s">
        <v>39</v>
      </c>
      <c r="N56" s="32" t="s">
        <v>40</v>
      </c>
    </row>
    <row r="57" spans="1:14" x14ac:dyDescent="0.2">
      <c r="A57" s="214"/>
      <c r="B57" s="214"/>
      <c r="C57" s="214"/>
      <c r="D57" s="214"/>
      <c r="E57" s="214"/>
      <c r="F57" s="214"/>
      <c r="G57" s="214"/>
    </row>
    <row r="58" spans="1:14" ht="15.75" x14ac:dyDescent="0.2">
      <c r="A58" s="208" t="s">
        <v>483</v>
      </c>
      <c r="B58" s="209"/>
      <c r="C58" s="209"/>
      <c r="D58" s="209"/>
      <c r="E58" s="209"/>
      <c r="F58" s="209"/>
      <c r="G58" s="210"/>
    </row>
    <row r="59" spans="1:14" ht="30" customHeight="1" x14ac:dyDescent="0.25">
      <c r="A59" s="192" t="s">
        <v>484</v>
      </c>
      <c r="B59" s="192"/>
      <c r="C59" s="192"/>
      <c r="D59" s="192"/>
      <c r="E59" s="192"/>
      <c r="F59" s="192"/>
      <c r="G59" s="192"/>
    </row>
    <row r="60" spans="1:14" ht="24" x14ac:dyDescent="0.2">
      <c r="A60" s="73"/>
      <c r="B60" s="72" t="s">
        <v>32</v>
      </c>
      <c r="C60" s="72" t="s">
        <v>33</v>
      </c>
      <c r="D60" s="71" t="s">
        <v>340</v>
      </c>
      <c r="E60" s="71" t="s">
        <v>341</v>
      </c>
      <c r="F60" s="71" t="s">
        <v>342</v>
      </c>
      <c r="G60" s="72" t="s">
        <v>34</v>
      </c>
    </row>
    <row r="61" spans="1:14" ht="84" x14ac:dyDescent="0.2">
      <c r="A61" s="27" t="s">
        <v>206</v>
      </c>
      <c r="B61" s="18" t="s">
        <v>485</v>
      </c>
      <c r="C61" s="18" t="s">
        <v>786</v>
      </c>
      <c r="D61" s="94"/>
      <c r="E61" s="94" t="s">
        <v>40</v>
      </c>
      <c r="F61" s="37"/>
      <c r="G61" s="205" t="s">
        <v>486</v>
      </c>
      <c r="J61" s="61">
        <f t="shared" si="0"/>
        <v>4</v>
      </c>
      <c r="K61" s="29" t="s">
        <v>787</v>
      </c>
      <c r="L61" s="30" t="s">
        <v>788</v>
      </c>
      <c r="M61" s="31" t="s">
        <v>39</v>
      </c>
      <c r="N61" s="32" t="s">
        <v>40</v>
      </c>
    </row>
    <row r="62" spans="1:14" ht="36" x14ac:dyDescent="0.2">
      <c r="A62" s="17" t="s">
        <v>211</v>
      </c>
      <c r="B62" s="18" t="s">
        <v>487</v>
      </c>
      <c r="C62" s="18" t="s">
        <v>488</v>
      </c>
      <c r="D62" s="94"/>
      <c r="E62" s="94" t="s">
        <v>40</v>
      </c>
      <c r="F62" s="37"/>
      <c r="G62" s="205"/>
      <c r="J62" s="61">
        <f t="shared" si="0"/>
        <v>4</v>
      </c>
      <c r="K62" s="29" t="s">
        <v>44</v>
      </c>
      <c r="L62" s="30" t="s">
        <v>489</v>
      </c>
      <c r="M62" s="31" t="s">
        <v>39</v>
      </c>
      <c r="N62" s="32" t="s">
        <v>40</v>
      </c>
    </row>
    <row r="63" spans="1:14" ht="36" x14ac:dyDescent="0.2">
      <c r="A63" s="17" t="s">
        <v>213</v>
      </c>
      <c r="B63" s="18" t="s">
        <v>490</v>
      </c>
      <c r="C63" s="18" t="s">
        <v>491</v>
      </c>
      <c r="D63" s="94"/>
      <c r="E63" s="94" t="s">
        <v>40</v>
      </c>
      <c r="F63" s="37"/>
      <c r="G63" s="205"/>
      <c r="J63" s="61">
        <f t="shared" si="0"/>
        <v>4</v>
      </c>
      <c r="K63" s="29" t="s">
        <v>267</v>
      </c>
      <c r="L63" s="30" t="s">
        <v>268</v>
      </c>
      <c r="M63" s="31" t="s">
        <v>39</v>
      </c>
      <c r="N63" s="32" t="s">
        <v>40</v>
      </c>
    </row>
    <row r="64" spans="1:14" ht="30" customHeight="1" x14ac:dyDescent="0.25">
      <c r="A64" s="192" t="s">
        <v>309</v>
      </c>
      <c r="B64" s="192"/>
      <c r="C64" s="192"/>
      <c r="D64" s="192"/>
      <c r="E64" s="192"/>
      <c r="F64" s="192"/>
      <c r="G64" s="192"/>
    </row>
    <row r="65" spans="1:14" ht="24" x14ac:dyDescent="0.2">
      <c r="A65" s="73"/>
      <c r="B65" s="72" t="s">
        <v>32</v>
      </c>
      <c r="C65" s="72" t="s">
        <v>33</v>
      </c>
      <c r="D65" s="71" t="s">
        <v>340</v>
      </c>
      <c r="E65" s="71" t="s">
        <v>341</v>
      </c>
      <c r="F65" s="71" t="s">
        <v>342</v>
      </c>
      <c r="G65" s="72" t="s">
        <v>34</v>
      </c>
    </row>
    <row r="66" spans="1:14" ht="48" x14ac:dyDescent="0.2">
      <c r="A66" s="196" t="s">
        <v>232</v>
      </c>
      <c r="B66" s="199" t="s">
        <v>492</v>
      </c>
      <c r="C66" s="28" t="s">
        <v>493</v>
      </c>
      <c r="D66" s="193"/>
      <c r="E66" s="193" t="s">
        <v>40</v>
      </c>
      <c r="F66" s="202"/>
      <c r="G66" s="205" t="s">
        <v>498</v>
      </c>
      <c r="J66" s="61">
        <f t="shared" ref="J66:J87" si="1">_xlfn.SWITCH(E66,K66,1,L66,2,M66,3,N66,4)</f>
        <v>4</v>
      </c>
      <c r="K66" s="29" t="s">
        <v>495</v>
      </c>
      <c r="L66" s="30" t="s">
        <v>496</v>
      </c>
      <c r="M66" s="31" t="s">
        <v>497</v>
      </c>
      <c r="N66" s="32" t="s">
        <v>40</v>
      </c>
    </row>
    <row r="67" spans="1:14" ht="36" x14ac:dyDescent="0.2">
      <c r="A67" s="197"/>
      <c r="B67" s="200"/>
      <c r="C67" s="68" t="s">
        <v>738</v>
      </c>
      <c r="D67" s="194"/>
      <c r="E67" s="194"/>
      <c r="F67" s="203"/>
      <c r="G67" s="205"/>
      <c r="K67" s="61"/>
      <c r="L67" s="61"/>
      <c r="M67" s="61"/>
      <c r="N67" s="61"/>
    </row>
    <row r="68" spans="1:14" ht="24" x14ac:dyDescent="0.2">
      <c r="A68" s="197"/>
      <c r="B68" s="200"/>
      <c r="C68" s="68" t="s">
        <v>739</v>
      </c>
      <c r="D68" s="194"/>
      <c r="E68" s="194"/>
      <c r="F68" s="203"/>
      <c r="G68" s="205"/>
      <c r="K68" s="61"/>
      <c r="L68" s="61"/>
      <c r="M68" s="61"/>
      <c r="N68" s="61"/>
    </row>
    <row r="69" spans="1:14" ht="36" x14ac:dyDescent="0.2">
      <c r="A69" s="197"/>
      <c r="B69" s="200"/>
      <c r="C69" s="68" t="s">
        <v>740</v>
      </c>
      <c r="D69" s="194"/>
      <c r="E69" s="194"/>
      <c r="F69" s="203"/>
      <c r="G69" s="205"/>
      <c r="K69" s="61"/>
      <c r="L69" s="61"/>
      <c r="M69" s="61"/>
      <c r="N69" s="61"/>
    </row>
    <row r="70" spans="1:14" ht="36" x14ac:dyDescent="0.2">
      <c r="A70" s="197"/>
      <c r="B70" s="200"/>
      <c r="C70" s="68" t="s">
        <v>741</v>
      </c>
      <c r="D70" s="194"/>
      <c r="E70" s="194"/>
      <c r="F70" s="203"/>
      <c r="G70" s="205"/>
      <c r="K70" s="61"/>
      <c r="L70" s="61"/>
      <c r="M70" s="61"/>
      <c r="N70" s="61"/>
    </row>
    <row r="71" spans="1:14" ht="24" x14ac:dyDescent="0.2">
      <c r="A71" s="198"/>
      <c r="B71" s="201"/>
      <c r="C71" s="89" t="s">
        <v>760</v>
      </c>
      <c r="D71" s="195"/>
      <c r="E71" s="195"/>
      <c r="F71" s="204"/>
      <c r="G71" s="205"/>
      <c r="K71" s="61"/>
      <c r="L71" s="61"/>
      <c r="M71" s="61"/>
      <c r="N71" s="61"/>
    </row>
    <row r="72" spans="1:14" ht="48" x14ac:dyDescent="0.2">
      <c r="A72" s="17" t="s">
        <v>238</v>
      </c>
      <c r="B72" s="18" t="s">
        <v>499</v>
      </c>
      <c r="C72" s="18" t="s">
        <v>500</v>
      </c>
      <c r="D72" s="94"/>
      <c r="E72" s="94" t="s">
        <v>40</v>
      </c>
      <c r="F72" s="37"/>
      <c r="G72" s="205"/>
      <c r="J72" s="61">
        <f t="shared" si="1"/>
        <v>4</v>
      </c>
      <c r="K72" s="29" t="s">
        <v>44</v>
      </c>
      <c r="L72" s="30" t="s">
        <v>472</v>
      </c>
      <c r="M72" s="31" t="s">
        <v>39</v>
      </c>
      <c r="N72" s="32" t="s">
        <v>40</v>
      </c>
    </row>
    <row r="73" spans="1:14" ht="30" customHeight="1" x14ac:dyDescent="0.25">
      <c r="A73" s="192" t="s">
        <v>501</v>
      </c>
      <c r="B73" s="192"/>
      <c r="C73" s="192"/>
      <c r="D73" s="192"/>
      <c r="E73" s="192"/>
      <c r="F73" s="192"/>
      <c r="G73" s="192"/>
    </row>
    <row r="74" spans="1:14" ht="24" x14ac:dyDescent="0.2">
      <c r="A74" s="73"/>
      <c r="B74" s="72" t="s">
        <v>32</v>
      </c>
      <c r="C74" s="72" t="s">
        <v>33</v>
      </c>
      <c r="D74" s="71" t="s">
        <v>340</v>
      </c>
      <c r="E74" s="71" t="s">
        <v>341</v>
      </c>
      <c r="F74" s="71" t="s">
        <v>342</v>
      </c>
      <c r="G74" s="72" t="s">
        <v>34</v>
      </c>
    </row>
    <row r="75" spans="1:14" ht="72" x14ac:dyDescent="0.2">
      <c r="A75" s="27" t="s">
        <v>253</v>
      </c>
      <c r="B75" s="18" t="s">
        <v>333</v>
      </c>
      <c r="C75" s="18" t="s">
        <v>502</v>
      </c>
      <c r="D75" s="94"/>
      <c r="E75" s="94" t="s">
        <v>40</v>
      </c>
      <c r="F75" s="37"/>
      <c r="G75" s="94" t="s">
        <v>504</v>
      </c>
      <c r="J75" s="61">
        <f t="shared" si="1"/>
        <v>4</v>
      </c>
      <c r="K75" s="29" t="s">
        <v>761</v>
      </c>
      <c r="L75" s="30" t="s">
        <v>503</v>
      </c>
      <c r="M75" s="31" t="s">
        <v>39</v>
      </c>
      <c r="N75" s="32" t="s">
        <v>40</v>
      </c>
    </row>
    <row r="76" spans="1:14" ht="60" x14ac:dyDescent="0.2">
      <c r="A76" s="27" t="s">
        <v>259</v>
      </c>
      <c r="B76" s="18" t="s">
        <v>505</v>
      </c>
      <c r="C76" s="18" t="s">
        <v>506</v>
      </c>
      <c r="D76" s="94"/>
      <c r="E76" s="94" t="s">
        <v>40</v>
      </c>
      <c r="F76" s="37"/>
      <c r="G76" s="94" t="s">
        <v>509</v>
      </c>
      <c r="J76" s="61">
        <f t="shared" si="1"/>
        <v>4</v>
      </c>
      <c r="K76" s="29" t="s">
        <v>507</v>
      </c>
      <c r="L76" s="30" t="s">
        <v>508</v>
      </c>
      <c r="M76" s="31" t="s">
        <v>39</v>
      </c>
      <c r="N76" s="32" t="s">
        <v>40</v>
      </c>
    </row>
    <row r="78" spans="1:14" ht="18" x14ac:dyDescent="0.2">
      <c r="A78" s="207" t="s">
        <v>510</v>
      </c>
      <c r="B78" s="207"/>
      <c r="C78" s="207"/>
      <c r="D78" s="207"/>
      <c r="E78" s="207"/>
      <c r="F78" s="207"/>
      <c r="G78" s="207"/>
    </row>
    <row r="79" spans="1:14" ht="30" customHeight="1" x14ac:dyDescent="0.25">
      <c r="A79" s="212" t="s">
        <v>511</v>
      </c>
      <c r="B79" s="212"/>
      <c r="C79" s="212"/>
      <c r="D79" s="212"/>
      <c r="E79" s="212"/>
      <c r="F79" s="212"/>
      <c r="G79" s="212"/>
    </row>
    <row r="80" spans="1:14" ht="24" x14ac:dyDescent="0.2">
      <c r="A80" s="73"/>
      <c r="B80" s="72" t="s">
        <v>32</v>
      </c>
      <c r="C80" s="72" t="s">
        <v>33</v>
      </c>
      <c r="D80" s="71" t="s">
        <v>340</v>
      </c>
      <c r="E80" s="71" t="s">
        <v>341</v>
      </c>
      <c r="F80" s="71" t="s">
        <v>342</v>
      </c>
      <c r="G80" s="72" t="s">
        <v>34</v>
      </c>
    </row>
    <row r="81" spans="1:14" ht="72" x14ac:dyDescent="0.2">
      <c r="A81" s="17" t="s">
        <v>85</v>
      </c>
      <c r="B81" s="18" t="s">
        <v>512</v>
      </c>
      <c r="C81" s="18" t="s">
        <v>513</v>
      </c>
      <c r="D81" s="94"/>
      <c r="E81" s="94" t="s">
        <v>40</v>
      </c>
      <c r="F81" s="37"/>
      <c r="G81" s="92" t="s">
        <v>532</v>
      </c>
      <c r="J81" s="61">
        <f t="shared" si="1"/>
        <v>4</v>
      </c>
      <c r="K81" s="29" t="s">
        <v>514</v>
      </c>
      <c r="L81" s="30" t="s">
        <v>515</v>
      </c>
      <c r="M81" s="31" t="s">
        <v>516</v>
      </c>
      <c r="N81" s="32" t="s">
        <v>40</v>
      </c>
    </row>
    <row r="82" spans="1:14" ht="72" x14ac:dyDescent="0.2">
      <c r="A82" s="17" t="s">
        <v>90</v>
      </c>
      <c r="B82" s="18" t="s">
        <v>517</v>
      </c>
      <c r="C82" s="18" t="s">
        <v>789</v>
      </c>
      <c r="D82" s="94"/>
      <c r="E82" s="94" t="s">
        <v>40</v>
      </c>
      <c r="F82" s="37"/>
      <c r="G82" s="92"/>
      <c r="J82" s="61">
        <f t="shared" si="1"/>
        <v>4</v>
      </c>
      <c r="K82" s="29" t="s">
        <v>44</v>
      </c>
      <c r="L82" s="30" t="s">
        <v>518</v>
      </c>
      <c r="M82" s="31" t="s">
        <v>251</v>
      </c>
      <c r="N82" s="32" t="s">
        <v>40</v>
      </c>
    </row>
    <row r="83" spans="1:14" ht="48" x14ac:dyDescent="0.2">
      <c r="A83" s="17" t="s">
        <v>96</v>
      </c>
      <c r="B83" s="18" t="s">
        <v>519</v>
      </c>
      <c r="C83" s="18" t="s">
        <v>520</v>
      </c>
      <c r="D83" s="94"/>
      <c r="E83" s="94" t="s">
        <v>40</v>
      </c>
      <c r="F83" s="37"/>
      <c r="G83" s="92"/>
      <c r="J83" s="61">
        <f t="shared" si="1"/>
        <v>4</v>
      </c>
      <c r="K83" s="29" t="s">
        <v>790</v>
      </c>
      <c r="L83" s="30" t="s">
        <v>518</v>
      </c>
      <c r="M83" s="31" t="s">
        <v>251</v>
      </c>
      <c r="N83" s="32" t="s">
        <v>40</v>
      </c>
    </row>
    <row r="84" spans="1:14" ht="36" x14ac:dyDescent="0.2">
      <c r="A84" s="17" t="s">
        <v>101</v>
      </c>
      <c r="B84" s="18" t="s">
        <v>521</v>
      </c>
      <c r="C84" s="18" t="s">
        <v>522</v>
      </c>
      <c r="D84" s="94"/>
      <c r="E84" s="94" t="s">
        <v>40</v>
      </c>
      <c r="F84" s="37"/>
      <c r="G84" s="92"/>
      <c r="J84" s="61">
        <f t="shared" si="1"/>
        <v>4</v>
      </c>
      <c r="K84" s="29" t="s">
        <v>523</v>
      </c>
      <c r="L84" s="30" t="s">
        <v>524</v>
      </c>
      <c r="M84" s="31" t="s">
        <v>525</v>
      </c>
      <c r="N84" s="32" t="s">
        <v>40</v>
      </c>
    </row>
    <row r="85" spans="1:14" ht="84" x14ac:dyDescent="0.2">
      <c r="A85" s="17" t="s">
        <v>105</v>
      </c>
      <c r="B85" s="18" t="s">
        <v>526</v>
      </c>
      <c r="C85" s="18" t="s">
        <v>791</v>
      </c>
      <c r="D85" s="94"/>
      <c r="E85" s="94" t="s">
        <v>40</v>
      </c>
      <c r="F85" s="37"/>
      <c r="G85" s="92"/>
      <c r="J85" s="61">
        <f t="shared" si="1"/>
        <v>4</v>
      </c>
      <c r="K85" s="29" t="s">
        <v>44</v>
      </c>
      <c r="L85" s="30" t="s">
        <v>518</v>
      </c>
      <c r="M85" s="31" t="s">
        <v>251</v>
      </c>
      <c r="N85" s="32" t="s">
        <v>40</v>
      </c>
    </row>
    <row r="86" spans="1:14" ht="36" x14ac:dyDescent="0.2">
      <c r="A86" s="17" t="s">
        <v>111</v>
      </c>
      <c r="B86" s="18" t="s">
        <v>527</v>
      </c>
      <c r="C86" s="18" t="s">
        <v>528</v>
      </c>
      <c r="D86" s="94"/>
      <c r="E86" s="94" t="s">
        <v>40</v>
      </c>
      <c r="F86" s="37"/>
      <c r="G86" s="92"/>
      <c r="J86" s="61">
        <f t="shared" si="1"/>
        <v>4</v>
      </c>
      <c r="K86" s="29" t="s">
        <v>44</v>
      </c>
      <c r="L86" s="30" t="s">
        <v>445</v>
      </c>
      <c r="M86" s="31" t="s">
        <v>251</v>
      </c>
      <c r="N86" s="32" t="s">
        <v>40</v>
      </c>
    </row>
    <row r="87" spans="1:14" ht="48" x14ac:dyDescent="0.2">
      <c r="A87" s="17" t="s">
        <v>529</v>
      </c>
      <c r="B87" s="18" t="s">
        <v>530</v>
      </c>
      <c r="C87" s="18" t="s">
        <v>531</v>
      </c>
      <c r="D87" s="94"/>
      <c r="E87" s="94" t="s">
        <v>40</v>
      </c>
      <c r="F87" s="37"/>
      <c r="G87" s="92"/>
      <c r="J87" s="61">
        <f t="shared" si="1"/>
        <v>4</v>
      </c>
      <c r="K87" s="29" t="s">
        <v>44</v>
      </c>
      <c r="L87" s="30" t="s">
        <v>445</v>
      </c>
      <c r="M87" s="31" t="s">
        <v>251</v>
      </c>
      <c r="N87" s="32" t="s">
        <v>40</v>
      </c>
    </row>
    <row r="88" spans="1:14" ht="30" customHeight="1" x14ac:dyDescent="0.25">
      <c r="A88" s="212" t="s">
        <v>796</v>
      </c>
      <c r="B88" s="212"/>
      <c r="C88" s="212"/>
      <c r="D88" s="212"/>
      <c r="E88" s="212"/>
      <c r="F88" s="212"/>
      <c r="G88" s="212"/>
    </row>
    <row r="89" spans="1:14" ht="24" x14ac:dyDescent="0.2">
      <c r="A89" s="73"/>
      <c r="B89" s="72" t="s">
        <v>32</v>
      </c>
      <c r="C89" s="72" t="s">
        <v>33</v>
      </c>
      <c r="D89" s="71" t="s">
        <v>340</v>
      </c>
      <c r="E89" s="71" t="s">
        <v>341</v>
      </c>
      <c r="F89" s="71" t="s">
        <v>342</v>
      </c>
      <c r="G89" s="72" t="s">
        <v>34</v>
      </c>
    </row>
    <row r="90" spans="1:14" ht="72" x14ac:dyDescent="0.2">
      <c r="A90" s="17" t="s">
        <v>115</v>
      </c>
      <c r="B90" s="18" t="s">
        <v>512</v>
      </c>
      <c r="C90" s="18" t="s">
        <v>513</v>
      </c>
      <c r="D90" s="94"/>
      <c r="E90" s="94" t="s">
        <v>40</v>
      </c>
      <c r="F90" s="37"/>
      <c r="G90" s="92" t="s">
        <v>532</v>
      </c>
      <c r="J90" s="61">
        <f t="shared" ref="J90:J96" si="2">_xlfn.SWITCH(E90,K90,1,L90,2,M90,3,N90,4)</f>
        <v>4</v>
      </c>
      <c r="K90" s="29" t="s">
        <v>514</v>
      </c>
      <c r="L90" s="30" t="s">
        <v>515</v>
      </c>
      <c r="M90" s="31" t="s">
        <v>516</v>
      </c>
      <c r="N90" s="32" t="s">
        <v>40</v>
      </c>
    </row>
    <row r="91" spans="1:14" ht="72" x14ac:dyDescent="0.2">
      <c r="A91" s="17" t="s">
        <v>121</v>
      </c>
      <c r="B91" s="18" t="s">
        <v>517</v>
      </c>
      <c r="C91" s="18" t="s">
        <v>789</v>
      </c>
      <c r="D91" s="94"/>
      <c r="E91" s="94" t="s">
        <v>40</v>
      </c>
      <c r="F91" s="37"/>
      <c r="G91" s="92"/>
      <c r="J91" s="61">
        <f t="shared" si="2"/>
        <v>4</v>
      </c>
      <c r="K91" s="29" t="s">
        <v>44</v>
      </c>
      <c r="L91" s="30" t="s">
        <v>518</v>
      </c>
      <c r="M91" s="31" t="s">
        <v>251</v>
      </c>
      <c r="N91" s="32" t="s">
        <v>40</v>
      </c>
    </row>
    <row r="92" spans="1:14" ht="48" x14ac:dyDescent="0.2">
      <c r="A92" s="17" t="s">
        <v>127</v>
      </c>
      <c r="B92" s="18" t="s">
        <v>519</v>
      </c>
      <c r="C92" s="18" t="s">
        <v>520</v>
      </c>
      <c r="D92" s="94"/>
      <c r="E92" s="94" t="s">
        <v>40</v>
      </c>
      <c r="F92" s="37"/>
      <c r="G92" s="92"/>
      <c r="J92" s="61">
        <f t="shared" si="2"/>
        <v>4</v>
      </c>
      <c r="K92" s="29" t="s">
        <v>790</v>
      </c>
      <c r="L92" s="30" t="s">
        <v>518</v>
      </c>
      <c r="M92" s="31" t="s">
        <v>251</v>
      </c>
      <c r="N92" s="32" t="s">
        <v>40</v>
      </c>
    </row>
    <row r="93" spans="1:14" ht="36" x14ac:dyDescent="0.2">
      <c r="A93" s="17" t="s">
        <v>131</v>
      </c>
      <c r="B93" s="18" t="s">
        <v>521</v>
      </c>
      <c r="C93" s="18" t="s">
        <v>522</v>
      </c>
      <c r="D93" s="94"/>
      <c r="E93" s="94" t="s">
        <v>40</v>
      </c>
      <c r="F93" s="37"/>
      <c r="G93" s="92"/>
      <c r="J93" s="61">
        <f t="shared" si="2"/>
        <v>4</v>
      </c>
      <c r="K93" s="29" t="s">
        <v>523</v>
      </c>
      <c r="L93" s="30" t="s">
        <v>524</v>
      </c>
      <c r="M93" s="31" t="s">
        <v>525</v>
      </c>
      <c r="N93" s="32" t="s">
        <v>40</v>
      </c>
    </row>
    <row r="94" spans="1:14" ht="84" x14ac:dyDescent="0.2">
      <c r="A94" s="17" t="s">
        <v>134</v>
      </c>
      <c r="B94" s="18" t="s">
        <v>526</v>
      </c>
      <c r="C94" s="18" t="s">
        <v>791</v>
      </c>
      <c r="D94" s="94"/>
      <c r="E94" s="94" t="s">
        <v>40</v>
      </c>
      <c r="F94" s="37"/>
      <c r="G94" s="92"/>
      <c r="J94" s="61">
        <f t="shared" si="2"/>
        <v>4</v>
      </c>
      <c r="K94" s="29" t="s">
        <v>44</v>
      </c>
      <c r="L94" s="30" t="s">
        <v>518</v>
      </c>
      <c r="M94" s="31" t="s">
        <v>251</v>
      </c>
      <c r="N94" s="32" t="s">
        <v>40</v>
      </c>
    </row>
    <row r="95" spans="1:14" ht="36" x14ac:dyDescent="0.2">
      <c r="A95" s="17" t="s">
        <v>141</v>
      </c>
      <c r="B95" s="18" t="s">
        <v>527</v>
      </c>
      <c r="C95" s="18" t="s">
        <v>528</v>
      </c>
      <c r="D95" s="94"/>
      <c r="E95" s="94" t="s">
        <v>40</v>
      </c>
      <c r="F95" s="37"/>
      <c r="G95" s="92"/>
      <c r="J95" s="61">
        <f t="shared" si="2"/>
        <v>4</v>
      </c>
      <c r="K95" s="29" t="s">
        <v>44</v>
      </c>
      <c r="L95" s="30" t="s">
        <v>445</v>
      </c>
      <c r="M95" s="31" t="s">
        <v>251</v>
      </c>
      <c r="N95" s="32" t="s">
        <v>40</v>
      </c>
    </row>
    <row r="96" spans="1:14" ht="48" x14ac:dyDescent="0.2">
      <c r="A96" s="17" t="s">
        <v>146</v>
      </c>
      <c r="B96" s="18" t="s">
        <v>530</v>
      </c>
      <c r="C96" s="18" t="s">
        <v>531</v>
      </c>
      <c r="D96" s="94"/>
      <c r="E96" s="94" t="s">
        <v>40</v>
      </c>
      <c r="F96" s="37"/>
      <c r="G96" s="92"/>
      <c r="J96" s="61">
        <f t="shared" si="2"/>
        <v>4</v>
      </c>
      <c r="K96" s="29" t="s">
        <v>44</v>
      </c>
      <c r="L96" s="30" t="s">
        <v>445</v>
      </c>
      <c r="M96" s="31" t="s">
        <v>251</v>
      </c>
      <c r="N96" s="32" t="s">
        <v>40</v>
      </c>
    </row>
    <row r="97" spans="1:14" ht="30" customHeight="1" x14ac:dyDescent="0.25">
      <c r="A97" s="212" t="s">
        <v>797</v>
      </c>
      <c r="B97" s="212"/>
      <c r="C97" s="212"/>
      <c r="D97" s="212"/>
      <c r="E97" s="212"/>
      <c r="F97" s="212"/>
      <c r="G97" s="212"/>
    </row>
    <row r="98" spans="1:14" ht="24" x14ac:dyDescent="0.2">
      <c r="A98" s="73"/>
      <c r="B98" s="72" t="s">
        <v>32</v>
      </c>
      <c r="C98" s="72" t="s">
        <v>33</v>
      </c>
      <c r="D98" s="71" t="s">
        <v>340</v>
      </c>
      <c r="E98" s="71" t="s">
        <v>341</v>
      </c>
      <c r="F98" s="71" t="s">
        <v>342</v>
      </c>
      <c r="G98" s="72" t="s">
        <v>34</v>
      </c>
    </row>
    <row r="99" spans="1:14" ht="72" x14ac:dyDescent="0.2">
      <c r="A99" s="17" t="s">
        <v>413</v>
      </c>
      <c r="B99" s="18" t="s">
        <v>512</v>
      </c>
      <c r="C99" s="18" t="s">
        <v>513</v>
      </c>
      <c r="D99" s="94"/>
      <c r="E99" s="94" t="s">
        <v>40</v>
      </c>
      <c r="F99" s="37"/>
      <c r="G99" s="92" t="s">
        <v>532</v>
      </c>
      <c r="J99" s="61">
        <f t="shared" ref="J99:J105" si="3">_xlfn.SWITCH(E99,K99,1,L99,2,M99,3,N99,4)</f>
        <v>4</v>
      </c>
      <c r="K99" s="29" t="s">
        <v>514</v>
      </c>
      <c r="L99" s="30" t="s">
        <v>515</v>
      </c>
      <c r="M99" s="31" t="s">
        <v>516</v>
      </c>
      <c r="N99" s="32" t="s">
        <v>40</v>
      </c>
    </row>
    <row r="100" spans="1:14" ht="72" x14ac:dyDescent="0.2">
      <c r="A100" s="17" t="s">
        <v>417</v>
      </c>
      <c r="B100" s="18" t="s">
        <v>517</v>
      </c>
      <c r="C100" s="18" t="s">
        <v>789</v>
      </c>
      <c r="D100" s="94"/>
      <c r="E100" s="94" t="s">
        <v>40</v>
      </c>
      <c r="F100" s="37"/>
      <c r="G100" s="92"/>
      <c r="J100" s="61">
        <f t="shared" si="3"/>
        <v>4</v>
      </c>
      <c r="K100" s="29" t="s">
        <v>44</v>
      </c>
      <c r="L100" s="30" t="s">
        <v>518</v>
      </c>
      <c r="M100" s="31" t="s">
        <v>251</v>
      </c>
      <c r="N100" s="32" t="s">
        <v>40</v>
      </c>
    </row>
    <row r="101" spans="1:14" ht="48" x14ac:dyDescent="0.2">
      <c r="A101" s="17" t="s">
        <v>798</v>
      </c>
      <c r="B101" s="18" t="s">
        <v>519</v>
      </c>
      <c r="C101" s="18" t="s">
        <v>520</v>
      </c>
      <c r="D101" s="94"/>
      <c r="E101" s="94" t="s">
        <v>40</v>
      </c>
      <c r="F101" s="37"/>
      <c r="G101" s="92"/>
      <c r="J101" s="61">
        <f t="shared" si="3"/>
        <v>4</v>
      </c>
      <c r="K101" s="29" t="s">
        <v>790</v>
      </c>
      <c r="L101" s="30" t="s">
        <v>518</v>
      </c>
      <c r="M101" s="31" t="s">
        <v>251</v>
      </c>
      <c r="N101" s="32" t="s">
        <v>40</v>
      </c>
    </row>
    <row r="102" spans="1:14" ht="36" x14ac:dyDescent="0.2">
      <c r="A102" s="17" t="s">
        <v>799</v>
      </c>
      <c r="B102" s="18" t="s">
        <v>521</v>
      </c>
      <c r="C102" s="18" t="s">
        <v>522</v>
      </c>
      <c r="D102" s="94"/>
      <c r="E102" s="94" t="s">
        <v>40</v>
      </c>
      <c r="F102" s="37"/>
      <c r="G102" s="92"/>
      <c r="J102" s="61">
        <f t="shared" si="3"/>
        <v>4</v>
      </c>
      <c r="K102" s="29" t="s">
        <v>523</v>
      </c>
      <c r="L102" s="30" t="s">
        <v>524</v>
      </c>
      <c r="M102" s="31" t="s">
        <v>525</v>
      </c>
      <c r="N102" s="32" t="s">
        <v>40</v>
      </c>
    </row>
    <row r="103" spans="1:14" ht="84" x14ac:dyDescent="0.2">
      <c r="A103" s="17" t="s">
        <v>800</v>
      </c>
      <c r="B103" s="18" t="s">
        <v>526</v>
      </c>
      <c r="C103" s="18" t="s">
        <v>791</v>
      </c>
      <c r="D103" s="94"/>
      <c r="E103" s="94" t="s">
        <v>40</v>
      </c>
      <c r="F103" s="37"/>
      <c r="G103" s="92"/>
      <c r="J103" s="61">
        <f t="shared" si="3"/>
        <v>4</v>
      </c>
      <c r="K103" s="29" t="s">
        <v>44</v>
      </c>
      <c r="L103" s="30" t="s">
        <v>518</v>
      </c>
      <c r="M103" s="31" t="s">
        <v>251</v>
      </c>
      <c r="N103" s="32" t="s">
        <v>40</v>
      </c>
    </row>
    <row r="104" spans="1:14" ht="36" x14ac:dyDescent="0.2">
      <c r="A104" s="17" t="s">
        <v>801</v>
      </c>
      <c r="B104" s="18" t="s">
        <v>527</v>
      </c>
      <c r="C104" s="18" t="s">
        <v>528</v>
      </c>
      <c r="D104" s="94"/>
      <c r="E104" s="94" t="s">
        <v>40</v>
      </c>
      <c r="F104" s="37"/>
      <c r="G104" s="92"/>
      <c r="J104" s="61">
        <f t="shared" si="3"/>
        <v>4</v>
      </c>
      <c r="K104" s="29" t="s">
        <v>44</v>
      </c>
      <c r="L104" s="30" t="s">
        <v>445</v>
      </c>
      <c r="M104" s="31" t="s">
        <v>251</v>
      </c>
      <c r="N104" s="32" t="s">
        <v>40</v>
      </c>
    </row>
    <row r="105" spans="1:14" ht="48" x14ac:dyDescent="0.2">
      <c r="A105" s="17" t="s">
        <v>802</v>
      </c>
      <c r="B105" s="18" t="s">
        <v>530</v>
      </c>
      <c r="C105" s="18" t="s">
        <v>531</v>
      </c>
      <c r="D105" s="94"/>
      <c r="E105" s="94" t="s">
        <v>40</v>
      </c>
      <c r="F105" s="37"/>
      <c r="G105" s="92"/>
      <c r="J105" s="61">
        <f t="shared" si="3"/>
        <v>4</v>
      </c>
      <c r="K105" s="29" t="s">
        <v>44</v>
      </c>
      <c r="L105" s="30" t="s">
        <v>445</v>
      </c>
      <c r="M105" s="31" t="s">
        <v>251</v>
      </c>
      <c r="N105" s="32" t="s">
        <v>40</v>
      </c>
    </row>
  </sheetData>
  <sheetProtection algorithmName="SHA-512" hashValue="P3b+EDrz8bL3WZsAXWOjbs6t/hZmNI67EjIvjP11zXvpcZFtCEwPhZ0HGCKHZh34oUNFw78rUeV/mtCzj/cl5A==" saltValue="llLoYBpNC41qxPHK5pmV5A==" spinCount="100000" sheet="1" objects="1" scenarios="1"/>
  <mergeCells count="39">
    <mergeCell ref="A88:G88"/>
    <mergeCell ref="A97:G97"/>
    <mergeCell ref="A22:G22"/>
    <mergeCell ref="A1:G1"/>
    <mergeCell ref="A2:G2"/>
    <mergeCell ref="A3:G3"/>
    <mergeCell ref="A4:G4"/>
    <mergeCell ref="G6:G9"/>
    <mergeCell ref="A10:G10"/>
    <mergeCell ref="G12:G15"/>
    <mergeCell ref="A16:G16"/>
    <mergeCell ref="A17:G17"/>
    <mergeCell ref="A18:G18"/>
    <mergeCell ref="G20:G21"/>
    <mergeCell ref="A58:G58"/>
    <mergeCell ref="G24:G25"/>
    <mergeCell ref="A26:G26"/>
    <mergeCell ref="G28:G29"/>
    <mergeCell ref="A30:G30"/>
    <mergeCell ref="A31:G31"/>
    <mergeCell ref="A32:G32"/>
    <mergeCell ref="A37:G37"/>
    <mergeCell ref="G39:G42"/>
    <mergeCell ref="A43:G43"/>
    <mergeCell ref="A49:G49"/>
    <mergeCell ref="A57:G57"/>
    <mergeCell ref="G51:G56"/>
    <mergeCell ref="F66:F71"/>
    <mergeCell ref="A73:G73"/>
    <mergeCell ref="A78:G78"/>
    <mergeCell ref="A79:G79"/>
    <mergeCell ref="A59:G59"/>
    <mergeCell ref="G61:G63"/>
    <mergeCell ref="A64:G64"/>
    <mergeCell ref="G66:G72"/>
    <mergeCell ref="A66:A71"/>
    <mergeCell ref="B66:B71"/>
    <mergeCell ref="D66:D71"/>
    <mergeCell ref="E66:E71"/>
  </mergeCells>
  <conditionalFormatting sqref="F6:F9 F12:F15 F20:F21 F24:F25 F28:F29 F34:F36 F39:F42 F45:F48 F51:F56 F61:F63 F66:F70 F72 F75:F76 F81:F87">
    <cfRule type="expression" dxfId="62" priority="7">
      <formula>$J6=3</formula>
    </cfRule>
    <cfRule type="expression" dxfId="61" priority="8">
      <formula>$J6=2</formula>
    </cfRule>
    <cfRule type="expression" dxfId="60" priority="9">
      <formula>$J6=1</formula>
    </cfRule>
  </conditionalFormatting>
  <conditionalFormatting sqref="F90:F96">
    <cfRule type="expression" dxfId="59" priority="4">
      <formula>$J90=3</formula>
    </cfRule>
    <cfRule type="expression" dxfId="58" priority="5">
      <formula>$J90=2</formula>
    </cfRule>
    <cfRule type="expression" dxfId="57" priority="6">
      <formula>$J90=1</formula>
    </cfRule>
  </conditionalFormatting>
  <conditionalFormatting sqref="F99:F105">
    <cfRule type="expression" dxfId="56" priority="1">
      <formula>$J99=3</formula>
    </cfRule>
    <cfRule type="expression" dxfId="55" priority="2">
      <formula>$J99=2</formula>
    </cfRule>
    <cfRule type="expression" dxfId="54" priority="3">
      <formula>$J99=1</formula>
    </cfRule>
  </conditionalFormatting>
  <dataValidations count="45">
    <dataValidation type="list" allowBlank="1" showInputMessage="1" showErrorMessage="1" sqref="E87 E96 E105" xr:uid="{4F13C945-7565-49F4-9CC3-E9F1B0AA4A55}">
      <formula1>$K$87:$N$87</formula1>
    </dataValidation>
    <dataValidation type="list" allowBlank="1" showInputMessage="1" showErrorMessage="1" sqref="E86 E95 E104" xr:uid="{97EE04FF-C113-4889-AD23-C3DD224757C9}">
      <formula1>$K$86:$N$86</formula1>
    </dataValidation>
    <dataValidation type="list" allowBlank="1" showInputMessage="1" showErrorMessage="1" sqref="E85 E94 E103" xr:uid="{072D418E-999C-4B90-8490-E0EC4A8745F4}">
      <formula1>$K$85:$N$85</formula1>
    </dataValidation>
    <dataValidation type="list" allowBlank="1" showInputMessage="1" showErrorMessage="1" sqref="E84 E93 E102" xr:uid="{058A83F8-C5C0-470C-A4BB-89DBC1060D52}">
      <formula1>$K$84:$N$84</formula1>
    </dataValidation>
    <dataValidation type="list" allowBlank="1" showInputMessage="1" showErrorMessage="1" sqref="E83 E92 E101" xr:uid="{C5469C85-14AE-45F6-9B80-00B5DED099D9}">
      <formula1>$K$83:$N$83</formula1>
    </dataValidation>
    <dataValidation type="list" allowBlank="1" showInputMessage="1" showErrorMessage="1" sqref="E82 E91 E100" xr:uid="{655EBBC8-D902-4FFC-8BAE-D84092BDE5A7}">
      <formula1>$K$82:$N$82</formula1>
    </dataValidation>
    <dataValidation type="list" allowBlank="1" showInputMessage="1" showErrorMessage="1" sqref="E81 E90 E99" xr:uid="{D5B38CAE-50E1-4434-9081-F6B2C25F0228}">
      <formula1>$K$81:$N$81</formula1>
    </dataValidation>
    <dataValidation type="list" allowBlank="1" showInputMessage="1" showErrorMessage="1" sqref="E76" xr:uid="{6837AEB2-147E-494C-8688-DA17E7638796}">
      <formula1>$K$76:$N$76</formula1>
    </dataValidation>
    <dataValidation type="list" allowBlank="1" showInputMessage="1" showErrorMessage="1" sqref="E75" xr:uid="{AAC58B70-4EE4-40F9-9830-0AE2E3F5074C}">
      <formula1>$K$75:$N$75</formula1>
    </dataValidation>
    <dataValidation type="list" allowBlank="1" showInputMessage="1" showErrorMessage="1" sqref="E72" xr:uid="{99F11EC6-E132-4263-AD24-4604E9540D23}">
      <formula1>$K$72:$N$72</formula1>
    </dataValidation>
    <dataValidation type="list" allowBlank="1" showInputMessage="1" showErrorMessage="1" sqref="E66:E70" xr:uid="{41E1B182-ABB9-4207-B6C7-2EE9804D1D7F}">
      <formula1>$K$66:$N$66</formula1>
    </dataValidation>
    <dataValidation type="list" allowBlank="1" showInputMessage="1" showErrorMessage="1" sqref="E63" xr:uid="{835A6533-9892-4B48-A5A5-67AB01523B53}">
      <formula1>$K$63:$N$63</formula1>
    </dataValidation>
    <dataValidation type="list" allowBlank="1" showInputMessage="1" showErrorMessage="1" sqref="E62" xr:uid="{92AF0827-EC57-4804-9461-65023A3A8B43}">
      <formula1>$K$62:$N$62</formula1>
    </dataValidation>
    <dataValidation type="list" allowBlank="1" showInputMessage="1" showErrorMessage="1" sqref="E61" xr:uid="{835C5392-48A2-4116-A511-D3D7A97A0E54}">
      <formula1>$K$61:$N$61</formula1>
    </dataValidation>
    <dataValidation type="list" allowBlank="1" showInputMessage="1" showErrorMessage="1" sqref="E56" xr:uid="{F5D039F9-D0FB-4410-BFFA-E3D5B749D377}">
      <formula1>$K$56:$N$56</formula1>
    </dataValidation>
    <dataValidation type="list" allowBlank="1" showInputMessage="1" showErrorMessage="1" sqref="E55" xr:uid="{F2FC00F4-0C27-43C9-9CCA-27DF80D8495E}">
      <formula1>$K$55:$N$55</formula1>
    </dataValidation>
    <dataValidation type="list" allowBlank="1" showInputMessage="1" showErrorMessage="1" sqref="E54" xr:uid="{0C5E9133-ED11-4D16-A76E-37B0DB639C69}">
      <formula1>$K$54:$N$54</formula1>
    </dataValidation>
    <dataValidation type="list" allowBlank="1" showInputMessage="1" showErrorMessage="1" sqref="E53" xr:uid="{9B792276-7996-4CBF-808B-12B55B0A933F}">
      <formula1>$K$53:$N$53</formula1>
    </dataValidation>
    <dataValidation type="list" allowBlank="1" showInputMessage="1" showErrorMessage="1" sqref="E52" xr:uid="{8DC82A4B-D328-4544-9516-73BC685944C0}">
      <formula1>$K$52:$N$52</formula1>
    </dataValidation>
    <dataValidation type="list" allowBlank="1" showInputMessage="1" showErrorMessage="1" sqref="E51" xr:uid="{F42D2DD3-376A-4031-9EE7-FD3916F02BBA}">
      <formula1>$K$51:$N$51</formula1>
    </dataValidation>
    <dataValidation type="list" allowBlank="1" showInputMessage="1" showErrorMessage="1" sqref="E48" xr:uid="{CE5ADD24-2601-4976-8030-AA5283E11DB9}">
      <formula1>$K$48:$N$48</formula1>
    </dataValidation>
    <dataValidation type="list" allowBlank="1" showInputMessage="1" showErrorMessage="1" sqref="E47" xr:uid="{CA4440D7-727E-4ED2-A201-9B63D90D06A9}">
      <formula1>$K$47:$N$47</formula1>
    </dataValidation>
    <dataValidation type="list" allowBlank="1" showInputMessage="1" showErrorMessage="1" sqref="E46" xr:uid="{9C272FE1-9DDE-4026-8657-E308E6B027C1}">
      <formula1>$K$46:$N$46</formula1>
    </dataValidation>
    <dataValidation type="list" allowBlank="1" showInputMessage="1" showErrorMessage="1" sqref="E45" xr:uid="{89D396D5-9421-48C1-AC7C-23432F08B891}">
      <formula1>$K$45:$N$45</formula1>
    </dataValidation>
    <dataValidation type="list" allowBlank="1" showInputMessage="1" showErrorMessage="1" sqref="E42" xr:uid="{E1F265EE-24A9-45A2-9E5D-97937F3EB17B}">
      <formula1>$K$42:$N$42</formula1>
    </dataValidation>
    <dataValidation type="list" allowBlank="1" showInputMessage="1" showErrorMessage="1" sqref="E41" xr:uid="{C1B2F00C-1588-4E30-ACEB-721B8C294E86}">
      <formula1>$K$41:$N$41</formula1>
    </dataValidation>
    <dataValidation type="list" allowBlank="1" showInputMessage="1" showErrorMessage="1" sqref="E40" xr:uid="{DEDF584F-6771-4B8C-A6CE-E97CAEB84A38}">
      <formula1>$K$40:$N$40</formula1>
    </dataValidation>
    <dataValidation type="list" allowBlank="1" showInputMessage="1" showErrorMessage="1" sqref="E39" xr:uid="{C26C196F-3D78-41FA-A13B-1B23E22A8E59}">
      <formula1>$K$39:$N$39</formula1>
    </dataValidation>
    <dataValidation type="list" allowBlank="1" showInputMessage="1" showErrorMessage="1" sqref="E36" xr:uid="{0E9023B7-462D-4E9B-93F7-A0F2DC7E5696}">
      <formula1>$K$36:$N$36</formula1>
    </dataValidation>
    <dataValidation type="list" allowBlank="1" showInputMessage="1" showErrorMessage="1" sqref="E35" xr:uid="{EDC9F4F8-424E-4BEF-8F6B-44E897AA6C25}">
      <formula1>$K$35:$N$35</formula1>
    </dataValidation>
    <dataValidation type="list" allowBlank="1" showInputMessage="1" showErrorMessage="1" sqref="E34" xr:uid="{0852F4ED-7017-4C51-A56A-955872E0878F}">
      <formula1>$K$34:$N$34</formula1>
    </dataValidation>
    <dataValidation type="list" allowBlank="1" showInputMessage="1" showErrorMessage="1" sqref="E29" xr:uid="{8637B5E5-2F99-40F1-BE31-CFB16A2B5E26}">
      <formula1>$K$29:$N$29</formula1>
    </dataValidation>
    <dataValidation type="list" allowBlank="1" showInputMessage="1" showErrorMessage="1" sqref="E28" xr:uid="{93AE7412-A1B9-4E49-84A9-9EA4CFE17110}">
      <formula1>$K$28:$N$28</formula1>
    </dataValidation>
    <dataValidation type="list" allowBlank="1" showInputMessage="1" showErrorMessage="1" sqref="E25" xr:uid="{0C4BCA50-D232-46BE-81A4-9693E880AD3E}">
      <formula1>$K$25:$N$25</formula1>
    </dataValidation>
    <dataValidation type="list" allowBlank="1" showInputMessage="1" showErrorMessage="1" sqref="E24" xr:uid="{D59CCD7B-1398-4534-A75C-F82A2C73D752}">
      <formula1>$K$24:$N$24</formula1>
    </dataValidation>
    <dataValidation type="list" allowBlank="1" showInputMessage="1" showErrorMessage="1" sqref="E21" xr:uid="{CA242A17-6561-4542-AB3B-4D543C8AD8BD}">
      <formula1>$K$21:$N$21</formula1>
    </dataValidation>
    <dataValidation type="list" allowBlank="1" showInputMessage="1" showErrorMessage="1" sqref="E20" xr:uid="{C5E2AC8C-D262-4552-B99F-0677098D2568}">
      <formula1>$K$20:$N$20</formula1>
    </dataValidation>
    <dataValidation type="list" allowBlank="1" showInputMessage="1" showErrorMessage="1" sqref="E15" xr:uid="{F580E6E1-774B-46AA-88C1-2AB919BF7136}">
      <formula1>$K$15:$N$15</formula1>
    </dataValidation>
    <dataValidation type="list" allowBlank="1" showInputMessage="1" showErrorMessage="1" sqref="E14" xr:uid="{EEDDECEE-4C85-408C-86F8-F64859B02C57}">
      <formula1>$K$14:$N$14</formula1>
    </dataValidation>
    <dataValidation type="list" allowBlank="1" showInputMessage="1" showErrorMessage="1" sqref="E13" xr:uid="{D8F9D155-2F2E-45D9-A1C9-850C39776D21}">
      <formula1>$K$13:$N$13</formula1>
    </dataValidation>
    <dataValidation type="list" allowBlank="1" showInputMessage="1" showErrorMessage="1" sqref="E12" xr:uid="{FF311C1D-8071-4471-B75D-D640C9291566}">
      <formula1>$K$12:$N$12</formula1>
    </dataValidation>
    <dataValidation type="list" allowBlank="1" showInputMessage="1" showErrorMessage="1" sqref="E9" xr:uid="{742FEA14-E6C0-4E78-B664-40D765E96CF3}">
      <formula1>$K$9:$N$9</formula1>
    </dataValidation>
    <dataValidation type="list" allowBlank="1" showInputMessage="1" showErrorMessage="1" sqref="E8" xr:uid="{DA986DEA-11A2-4943-A46A-D8625ECF08E0}">
      <formula1>$K$8:$N$8</formula1>
    </dataValidation>
    <dataValidation type="list" allowBlank="1" showInputMessage="1" showErrorMessage="1" sqref="E7" xr:uid="{D0352BB0-2097-457A-90A0-7A3978FDE99A}">
      <formula1>$K$7:$N$7</formula1>
    </dataValidation>
    <dataValidation type="list" allowBlank="1" showInputMessage="1" showErrorMessage="1" sqref="E6" xr:uid="{C3FE66E4-16A7-4A69-B69B-D50C87ED752E}">
      <formula1>$K$6:$N$6</formula1>
    </dataValidation>
  </dataValidations>
  <hyperlinks>
    <hyperlink ref="C67" r:id="rId1" display="https://unstats.un.org/sdgs/indicators/Global Indicator Framework after 2023 refinement_Eng.pdf" xr:uid="{8954164A-FC51-46FA-B8FE-D5392EFFDAE0}"/>
    <hyperlink ref="C68" r:id="rId2" display="https://www.who.int/data/gho/data/indicators" xr:uid="{EED3BB62-6E8B-4CCC-AF03-A0C316B600E2}"/>
    <hyperlink ref="C69" r:id="rId3" display="https://uis.unesco.org/sites/default/files/documents/education-indicators-technical-guidelines-en_0.pdf" xr:uid="{7560BC2D-5521-4228-94CD-FB6651E2867E}"/>
    <hyperlink ref="C70" r:id="rId4" display="https://ilostat.ilo.org/resources/concepts-and-definitions/description-labour-force-statistics/" xr:uid="{50454A37-775C-43C9-A432-F86C48FA774A}"/>
  </hyperlinks>
  <pageMargins left="0.7" right="0.7" top="0.75" bottom="0.75" header="0.3" footer="0.3"/>
  <pageSetup paperSize="9" scale="48" fitToHeight="0" orientation="portrait" verticalDpi="0" r:id="rId5"/>
  <rowBreaks count="3" manualBreakCount="3">
    <brk id="30" max="16383" man="1"/>
    <brk id="57" max="16383" man="1"/>
    <brk id="7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28</vt:i4>
      </vt:variant>
    </vt:vector>
  </HeadingPairs>
  <TitlesOfParts>
    <vt:vector size="44" baseType="lpstr">
      <vt:lpstr>About Snapshot</vt:lpstr>
      <vt:lpstr>Narrative - Module 1</vt:lpstr>
      <vt:lpstr>Module 1</vt:lpstr>
      <vt:lpstr>Narrative - Module 2</vt:lpstr>
      <vt:lpstr>Sector matrix</vt:lpstr>
      <vt:lpstr>Module 2 - Sector 1</vt:lpstr>
      <vt:lpstr>Module 2 - Sector 2</vt:lpstr>
      <vt:lpstr>Module 2 - Sector 3</vt:lpstr>
      <vt:lpstr>Module 2 - Sector 4</vt:lpstr>
      <vt:lpstr>Module 2 - Sector 5</vt:lpstr>
      <vt:lpstr>Module 2 - Sector 6</vt:lpstr>
      <vt:lpstr>Module 2 - Sector 7</vt:lpstr>
      <vt:lpstr>Module 2 - Sector 8</vt:lpstr>
      <vt:lpstr>Module 2 - Sector 9</vt:lpstr>
      <vt:lpstr>Module 2 - Sector 10</vt:lpstr>
      <vt:lpstr>Summary</vt:lpstr>
      <vt:lpstr>'Narrative - Module 1'!_Hlk129168549</vt:lpstr>
      <vt:lpstr>'Module 2 - Sector 1'!_Hlk132034694</vt:lpstr>
      <vt:lpstr>'Module 2 - Sector 10'!_Hlk132034694</vt:lpstr>
      <vt:lpstr>'Module 2 - Sector 2'!_Hlk132034694</vt:lpstr>
      <vt:lpstr>'Module 2 - Sector 3'!_Hlk132034694</vt:lpstr>
      <vt:lpstr>'Module 2 - Sector 4'!_Hlk132034694</vt:lpstr>
      <vt:lpstr>'Module 2 - Sector 5'!_Hlk132034694</vt:lpstr>
      <vt:lpstr>'Module 2 - Sector 6'!_Hlk132034694</vt:lpstr>
      <vt:lpstr>'Module 2 - Sector 7'!_Hlk132034694</vt:lpstr>
      <vt:lpstr>'Module 2 - Sector 8'!_Hlk132034694</vt:lpstr>
      <vt:lpstr>'Module 2 - Sector 9'!_Hlk132034694</vt:lpstr>
      <vt:lpstr>'Sector matrix'!OLE_LINK1</vt:lpstr>
      <vt:lpstr>'About Snapshot'!Print_Area</vt:lpstr>
      <vt:lpstr>'Module 1'!Print_Area</vt:lpstr>
      <vt:lpstr>'Module 2 - Sector 1'!Print_Area</vt:lpstr>
      <vt:lpstr>'Module 2 - Sector 10'!Print_Area</vt:lpstr>
      <vt:lpstr>'Module 2 - Sector 2'!Print_Area</vt:lpstr>
      <vt:lpstr>'Module 2 - Sector 3'!Print_Area</vt:lpstr>
      <vt:lpstr>'Module 2 - Sector 4'!Print_Area</vt:lpstr>
      <vt:lpstr>'Module 2 - Sector 5'!Print_Area</vt:lpstr>
      <vt:lpstr>'Module 2 - Sector 6'!Print_Area</vt:lpstr>
      <vt:lpstr>'Module 2 - Sector 7'!Print_Area</vt:lpstr>
      <vt:lpstr>'Module 2 - Sector 8'!Print_Area</vt:lpstr>
      <vt:lpstr>'Module 2 - Sector 9'!Print_Area</vt:lpstr>
      <vt:lpstr>'Narrative - Module 1'!Print_Area</vt:lpstr>
      <vt:lpstr>'Narrative - Module 2'!Print_Area</vt:lpstr>
      <vt:lpstr>'Sector matrix'!Print_Area</vt:lpstr>
      <vt:lpstr>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 Boutron</dc:creator>
  <cp:lastModifiedBy>Christophe Boutron</cp:lastModifiedBy>
  <cp:lastPrinted>2023-06-27T10:03:08Z</cp:lastPrinted>
  <dcterms:created xsi:type="dcterms:W3CDTF">2023-04-13T07:30:53Z</dcterms:created>
  <dcterms:modified xsi:type="dcterms:W3CDTF">2023-06-28T14:08:31Z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2023-06-27T09:54:43Z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90829bf3-53ad-4270-8178-ee57ec26ed70</vt:lpwstr>
  </property>
  <property fmtid="{D5CDD505-2E9C-101B-9397-08002B2CF9AE}" pid="8" name="MSIP_Label_6bd9ddd1-4d20-43f6-abfa-fc3c07406f94_ContentBits">
    <vt:lpwstr>0</vt:lpwstr>
  </property>
</Properties>
</file>