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omments1.xml" ContentType="application/vnd.openxmlformats-officedocument.spreadsheetml.comments+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8.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9.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0.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Override PartName="/xl/charts/colors9.xml" ContentType="application/vnd.ms-office.chartcolorstyle+xml"/>
  <Override PartName="/xl/charts/style9.xml" ContentType="application/vnd.ms-office.chartstyle+xml"/>
  <Override PartName="/xl/charts/colors10.xml" ContentType="application/vnd.ms-office.chartcolorstyle+xml"/>
  <Override PartName="/xl/charts/style10.xml" ContentType="application/vnd.ms-office.chartstyle+xml"/>
  <Override PartName="/xl/charts/colors11.xml" ContentType="application/vnd.ms-office.chartcolorstyle+xml"/>
  <Override PartName="/xl/charts/style11.xml" ContentType="application/vnd.ms-office.chartstyle+xml"/>
  <Override PartName="/xl/charts/colors12.xml" ContentType="application/vnd.ms-office.chartcolorstyle+xml"/>
  <Override PartName="/xl/charts/style12.xml" ContentType="application/vnd.ms-office.chartstyle+xml"/>
  <Override PartName="/xl/charts/colors13.xml" ContentType="application/vnd.ms-office.chartcolorstyle+xml"/>
  <Override PartName="/xl/charts/style13.xml" ContentType="application/vnd.ms-office.chartstyle+xml"/>
  <Override PartName="/xl/charts/colors14.xml" ContentType="application/vnd.ms-office.chartcolorstyle+xml"/>
  <Override PartName="/xl/charts/style14.xml" ContentType="application/vnd.ms-office.chartstyle+xml"/>
  <Override PartName="/xl/charts/colors15.xml" ContentType="application/vnd.ms-office.chartcolorstyle+xml"/>
  <Override PartName="/xl/charts/style15.xml" ContentType="application/vnd.ms-office.chartstyle+xml"/>
  <Override PartName="/xl/charts/colors16.xml" ContentType="application/vnd.ms-office.chartcolorstyle+xml"/>
  <Override PartName="/xl/charts/style16.xml" ContentType="application/vnd.ms-office.chartstyle+xml"/>
  <Override PartName="/xl/charts/colors17.xml" ContentType="application/vnd.ms-office.chartcolorstyle+xml"/>
  <Override PartName="/xl/charts/style17.xml" ContentType="application/vnd.ms-office.chartstyle+xml"/>
  <Override PartName="/xl/charts/colors18.xml" ContentType="application/vnd.ms-office.chartcolorstyle+xml"/>
  <Override PartName="/xl/charts/style18.xml" ContentType="application/vnd.ms-office.chartstyle+xml"/>
  <Override PartName="/xl/charts/colors19.xml" ContentType="application/vnd.ms-office.chartcolorstyle+xml"/>
  <Override PartName="/xl/charts/style19.xml" ContentType="application/vnd.ms-office.chartstyle+xml"/>
  <Override PartName="/xl/charts/colors20.xml" ContentType="application/vnd.ms-office.chartcolorstyle+xml"/>
  <Override PartName="/xl/charts/style20.xml" ContentType="application/vnd.ms-office.chartstyle+xml"/>
  <Override PartName="/xl/charts/colors21.xml" ContentType="application/vnd.ms-office.chartcolorstyle+xml"/>
  <Override PartName="/xl/charts/style21.xml" ContentType="application/vnd.ms-office.chartstyle+xml"/>
  <Override PartName="/xl/charts/colors22.xml" ContentType="application/vnd.ms-office.chartcolorstyle+xml"/>
  <Override PartName="/xl/charts/style22.xml" ContentType="application/vnd.ms-office.chartstyle+xml"/>
  <Override PartName="/xl/charts/colors23.xml" ContentType="application/vnd.ms-office.chartcolorstyle+xml"/>
  <Override PartName="/xl/charts/style23.xml" ContentType="application/vnd.ms-office.chartstyle+xml"/>
  <Override PartName="/xl/charts/colors24.xml" ContentType="application/vnd.ms-office.chartcolorstyle+xml"/>
  <Override PartName="/xl/charts/style24.xml" ContentType="application/vnd.ms-office.chartstyle+xml"/>
  <Override PartName="/xl/charts/colors25.xml" ContentType="application/vnd.ms-office.chartcolorstyle+xml"/>
  <Override PartName="/xl/charts/style25.xml" ContentType="application/vnd.ms-office.chartstyle+xml"/>
  <Override PartName="/xl/charts/colors26.xml" ContentType="application/vnd.ms-office.chartcolorstyle+xml"/>
  <Override PartName="/xl/charts/style26.xml" ContentType="application/vnd.ms-office.chartstyle+xml"/>
  <Override PartName="/xl/charts/colors27.xml" ContentType="application/vnd.ms-office.chartcolorstyle+xml"/>
  <Override PartName="/xl/charts/style27.xml" ContentType="application/vnd.ms-office.chartstyle+xml"/>
  <Override PartName="/xl/charts/colors28.xml" ContentType="application/vnd.ms-office.chartcolorstyle+xml"/>
  <Override PartName="/xl/charts/style28.xml" ContentType="application/vnd.ms-office.chartstyle+xml"/>
  <Override PartName="/xl/charts/colors29.xml" ContentType="application/vnd.ms-office.chartcolorstyle+xml"/>
  <Override PartName="/xl/charts/style29.xml" ContentType="application/vnd.ms-office.chartstyle+xml"/>
  <Override PartName="/xl/charts/colors30.xml" ContentType="application/vnd.ms-office.chartcolorstyle+xml"/>
  <Override PartName="/xl/charts/style30.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360" windowWidth="20490" windowHeight="7485" tabRatio="707"/>
  </bookViews>
  <sheets>
    <sheet name="Cover" sheetId="43" r:id="rId1"/>
    <sheet name="Instructions" sheetId="47" r:id="rId2"/>
    <sheet name="AUX_Variables" sheetId="19" r:id="rId3"/>
    <sheet name="01_Standards Req." sheetId="9" r:id="rId4"/>
    <sheet name="02_Business Proc. Req." sheetId="25" r:id="rId5"/>
    <sheet name="03_Technical Req." sheetId="44" r:id="rId6"/>
    <sheet name="04_IT-Tools" sheetId="20" r:id="rId7"/>
    <sheet name="05_Ponderation" sheetId="23" r:id="rId8"/>
    <sheet name="06_Assessment" sheetId="30" r:id="rId9"/>
    <sheet name="07_Values" sheetId="45" r:id="rId10"/>
    <sheet name="08_Cost" sheetId="40" r:id="rId11"/>
    <sheet name="09_Archive Mgm Syst." sheetId="49" r:id="rId12"/>
    <sheet name="10_Connectivity Tools" sheetId="50" r:id="rId13"/>
    <sheet name="11_Preservation" sheetId="51" r:id="rId14"/>
    <sheet name=" 12_Other" sheetId="52" r:id="rId15"/>
    <sheet name="13_Overall Results" sheetId="48" r:id="rId16"/>
  </sheets>
  <definedNames>
    <definedName name="_xlnm._FilterDatabase" localSheetId="6" hidden="1">'04_IT-Tools'!$B$3:$H$32</definedName>
    <definedName name="_xlnm._FilterDatabase" localSheetId="7" hidden="1">'05_Ponderation'!$A$7:$BA$130</definedName>
    <definedName name="_Toc501609862" localSheetId="3">'01_Standards Req.'!$D$31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6" i="52" l="1"/>
  <c r="K55" i="52"/>
  <c r="K54" i="52"/>
  <c r="K53" i="52"/>
  <c r="K52" i="52"/>
  <c r="K51" i="52"/>
  <c r="K50" i="52"/>
  <c r="K49" i="52"/>
  <c r="K48" i="52"/>
  <c r="K31" i="52"/>
  <c r="K30" i="52"/>
  <c r="K29" i="52"/>
  <c r="K28" i="52"/>
  <c r="K27" i="52"/>
  <c r="K26" i="52"/>
  <c r="K25" i="52"/>
  <c r="K24" i="52"/>
  <c r="K23" i="52"/>
  <c r="K11" i="52"/>
  <c r="K12" i="52"/>
  <c r="K13" i="52"/>
  <c r="K14" i="52"/>
  <c r="K15" i="52"/>
  <c r="K16" i="52"/>
  <c r="K17" i="52"/>
  <c r="K48" i="51"/>
  <c r="K47" i="51"/>
  <c r="K46" i="51"/>
  <c r="K45" i="51"/>
  <c r="K26" i="51"/>
  <c r="K25" i="51"/>
  <c r="K24" i="51"/>
  <c r="K23" i="51"/>
  <c r="M44" i="52"/>
  <c r="L42" i="52" s="1"/>
  <c r="K42" i="52"/>
  <c r="K41" i="52"/>
  <c r="K40" i="52"/>
  <c r="K39" i="52"/>
  <c r="K38" i="52"/>
  <c r="M19" i="52"/>
  <c r="L12" i="52" s="1"/>
  <c r="K10" i="52"/>
  <c r="M41" i="51"/>
  <c r="L39" i="51" s="1"/>
  <c r="K39" i="51"/>
  <c r="K38" i="51"/>
  <c r="K37" i="51"/>
  <c r="K36" i="51"/>
  <c r="K35" i="51"/>
  <c r="M19" i="51"/>
  <c r="L17" i="51" s="1"/>
  <c r="K17" i="51"/>
  <c r="L16" i="51"/>
  <c r="K16" i="51"/>
  <c r="K15" i="51"/>
  <c r="L14" i="51"/>
  <c r="K14" i="51"/>
  <c r="K13" i="51"/>
  <c r="L12" i="51"/>
  <c r="K12" i="51"/>
  <c r="K11" i="51"/>
  <c r="K10" i="51"/>
  <c r="K30" i="50"/>
  <c r="K52" i="50"/>
  <c r="K51" i="50"/>
  <c r="K50" i="50"/>
  <c r="K49" i="50"/>
  <c r="K48" i="50"/>
  <c r="K47" i="50"/>
  <c r="K46" i="50"/>
  <c r="K45" i="50"/>
  <c r="K29" i="50"/>
  <c r="K28" i="50"/>
  <c r="K27" i="50"/>
  <c r="K26" i="50"/>
  <c r="K25" i="50"/>
  <c r="K24" i="50"/>
  <c r="K23" i="50"/>
  <c r="M41" i="50"/>
  <c r="L39" i="50"/>
  <c r="K39" i="50"/>
  <c r="L38" i="50"/>
  <c r="K38" i="50"/>
  <c r="L37" i="50"/>
  <c r="K37" i="50"/>
  <c r="L36" i="50"/>
  <c r="K36" i="50"/>
  <c r="L35" i="50"/>
  <c r="K35" i="50"/>
  <c r="M19" i="50"/>
  <c r="L17" i="50" s="1"/>
  <c r="K17" i="50"/>
  <c r="K16" i="50"/>
  <c r="K15" i="50"/>
  <c r="K14" i="50"/>
  <c r="K13" i="50"/>
  <c r="K12" i="50"/>
  <c r="K11" i="50"/>
  <c r="K10" i="50"/>
  <c r="K52" i="49"/>
  <c r="K51" i="49"/>
  <c r="K50" i="49"/>
  <c r="K49" i="49"/>
  <c r="K48" i="49"/>
  <c r="K47" i="49"/>
  <c r="K46" i="49"/>
  <c r="K45" i="49"/>
  <c r="K23" i="49"/>
  <c r="M41" i="49"/>
  <c r="L37" i="49" s="1"/>
  <c r="K30" i="49"/>
  <c r="K29" i="49"/>
  <c r="K28" i="49"/>
  <c r="K27" i="49"/>
  <c r="K26" i="49"/>
  <c r="K25" i="49"/>
  <c r="K24" i="49"/>
  <c r="M19" i="49"/>
  <c r="L12" i="49" s="1"/>
  <c r="L10" i="51" l="1"/>
  <c r="L11" i="51"/>
  <c r="L13" i="51"/>
  <c r="L15" i="51"/>
  <c r="L36" i="51"/>
  <c r="L38" i="51"/>
  <c r="L35" i="51"/>
  <c r="L37" i="51"/>
  <c r="L16" i="50"/>
  <c r="L14" i="50"/>
  <c r="L12" i="50"/>
  <c r="L10" i="50"/>
  <c r="L11" i="50"/>
  <c r="L13" i="50"/>
  <c r="L15" i="50"/>
  <c r="L36" i="49"/>
  <c r="L39" i="49"/>
  <c r="L35" i="49"/>
  <c r="L38" i="49"/>
  <c r="L15" i="52"/>
  <c r="L11" i="52"/>
  <c r="L10" i="52"/>
  <c r="L14" i="52"/>
  <c r="L17" i="52"/>
  <c r="L13" i="52"/>
  <c r="L16" i="52"/>
  <c r="L39" i="52"/>
  <c r="L41" i="52"/>
  <c r="L38" i="52"/>
  <c r="L40" i="52"/>
  <c r="L41" i="51"/>
  <c r="L41" i="50"/>
  <c r="L15" i="49"/>
  <c r="L11" i="49"/>
  <c r="L10" i="49"/>
  <c r="L14" i="49"/>
  <c r="L17" i="49"/>
  <c r="L13" i="49"/>
  <c r="L16" i="49"/>
  <c r="L41" i="49"/>
  <c r="K36" i="49"/>
  <c r="K37" i="49"/>
  <c r="K38" i="49"/>
  <c r="K39" i="49"/>
  <c r="K35" i="49"/>
  <c r="K17" i="49"/>
  <c r="K11" i="49"/>
  <c r="K12" i="49"/>
  <c r="K13" i="49"/>
  <c r="K14" i="49"/>
  <c r="K15" i="49"/>
  <c r="K16" i="49"/>
  <c r="K10" i="49"/>
  <c r="L19" i="51" l="1"/>
  <c r="L19" i="50"/>
  <c r="L19" i="52"/>
  <c r="L44" i="52"/>
  <c r="L19" i="49"/>
  <c r="AI19" i="23"/>
  <c r="AI20" i="23"/>
  <c r="AI21" i="23"/>
  <c r="AI22" i="23"/>
  <c r="AI23" i="23"/>
  <c r="AI25" i="23"/>
  <c r="AI26" i="23"/>
  <c r="AI27" i="23"/>
  <c r="AI28" i="23"/>
  <c r="AI29" i="23"/>
  <c r="AI30" i="23"/>
  <c r="AI31" i="23"/>
  <c r="AI32" i="23"/>
  <c r="AI33" i="23"/>
  <c r="AI36" i="23"/>
  <c r="AI37" i="23"/>
  <c r="AI38" i="23"/>
  <c r="AI39" i="23"/>
  <c r="AI40" i="23"/>
  <c r="AI42" i="23"/>
  <c r="AI43" i="23"/>
  <c r="AI45" i="23"/>
  <c r="AI46" i="23"/>
  <c r="AI47" i="23"/>
  <c r="AI48" i="23"/>
  <c r="AI50" i="23"/>
  <c r="AI51" i="23"/>
  <c r="AI52" i="23"/>
  <c r="AI53" i="23"/>
  <c r="AI54" i="23"/>
  <c r="AI55" i="23"/>
  <c r="AI56" i="23"/>
  <c r="AI57" i="23"/>
  <c r="AI58" i="23"/>
  <c r="AI59" i="23"/>
  <c r="AI61" i="23"/>
  <c r="AI63" i="23"/>
  <c r="AI64" i="23"/>
  <c r="AI65" i="23"/>
  <c r="AI66" i="23"/>
  <c r="AI69" i="23"/>
  <c r="AI70" i="23"/>
  <c r="AI71" i="23"/>
  <c r="AI73" i="23"/>
  <c r="AI74" i="23"/>
  <c r="AI76" i="23"/>
  <c r="AI77" i="23"/>
  <c r="AJ77" i="23" s="1"/>
  <c r="AI78" i="23"/>
  <c r="AI80" i="23"/>
  <c r="AI81" i="23"/>
  <c r="AI82" i="23"/>
  <c r="AJ82" i="23" s="1"/>
  <c r="AI83" i="23"/>
  <c r="AI85" i="23"/>
  <c r="AI86" i="23"/>
  <c r="AI87" i="23"/>
  <c r="AI89" i="23"/>
  <c r="AI90" i="23"/>
  <c r="AJ90" i="23" s="1"/>
  <c r="AI92" i="23"/>
  <c r="AI93" i="23"/>
  <c r="AI94" i="23"/>
  <c r="AJ94" i="23" s="1"/>
  <c r="AI96" i="23"/>
  <c r="AI99" i="23"/>
  <c r="AI100" i="23"/>
  <c r="AI101" i="23"/>
  <c r="AI102" i="23"/>
  <c r="AI103" i="23"/>
  <c r="AI104" i="23"/>
  <c r="AI105" i="23"/>
  <c r="AI106" i="23"/>
  <c r="AI107" i="23"/>
  <c r="AI109" i="23"/>
  <c r="AI110" i="23"/>
  <c r="AI111" i="23"/>
  <c r="AJ111" i="23" s="1"/>
  <c r="AI113" i="23"/>
  <c r="AI114" i="23"/>
  <c r="AI115" i="23"/>
  <c r="AI116" i="23"/>
  <c r="AI117" i="23"/>
  <c r="AI119" i="23"/>
  <c r="AJ119" i="23" s="1"/>
  <c r="AI120" i="23"/>
  <c r="AI121" i="23"/>
  <c r="AI123" i="23"/>
  <c r="AI124" i="23"/>
  <c r="AI125" i="23"/>
  <c r="AI126" i="23"/>
  <c r="AI127" i="23"/>
  <c r="AI129" i="23"/>
  <c r="AI130" i="23"/>
  <c r="AI18" i="23"/>
  <c r="AI11" i="23"/>
  <c r="AI12" i="23"/>
  <c r="AI13" i="23"/>
  <c r="AI14" i="23"/>
  <c r="AI15" i="23"/>
  <c r="AI16" i="23"/>
  <c r="AI10" i="23"/>
  <c r="AH130" i="23"/>
  <c r="AH129" i="23"/>
  <c r="AH124" i="23"/>
  <c r="AH125" i="23"/>
  <c r="AH126" i="23"/>
  <c r="AH127" i="23"/>
  <c r="AH123" i="23"/>
  <c r="AH120" i="23"/>
  <c r="AH121" i="23"/>
  <c r="AH119" i="23"/>
  <c r="AH114" i="23"/>
  <c r="AH115" i="23"/>
  <c r="AH116" i="23"/>
  <c r="AH117" i="23"/>
  <c r="AH113" i="23"/>
  <c r="AH110" i="23"/>
  <c r="AH111" i="23"/>
  <c r="AH109" i="23"/>
  <c r="AH100" i="23"/>
  <c r="AH101" i="23"/>
  <c r="AH102" i="23"/>
  <c r="AH103" i="23"/>
  <c r="AH104" i="23"/>
  <c r="AH105" i="23"/>
  <c r="AH106" i="23"/>
  <c r="AH107" i="23"/>
  <c r="AH99" i="23"/>
  <c r="AH96" i="23"/>
  <c r="AH93" i="23"/>
  <c r="AH94" i="23"/>
  <c r="AH92" i="23"/>
  <c r="AH90" i="23"/>
  <c r="AH89" i="23"/>
  <c r="AH86" i="23"/>
  <c r="AH87" i="23"/>
  <c r="AH85" i="23"/>
  <c r="AH81" i="23"/>
  <c r="AH82" i="23"/>
  <c r="AH83" i="23"/>
  <c r="AH80" i="23"/>
  <c r="AH77" i="23"/>
  <c r="AH78" i="23"/>
  <c r="AH76" i="23"/>
  <c r="AH74" i="23"/>
  <c r="AH73" i="23"/>
  <c r="AH70" i="23"/>
  <c r="AH71" i="23"/>
  <c r="AH69" i="23"/>
  <c r="AH64" i="23"/>
  <c r="AH65" i="23"/>
  <c r="AH66" i="23"/>
  <c r="AH63" i="23"/>
  <c r="AH61" i="23"/>
  <c r="AH51" i="23"/>
  <c r="AH52" i="23"/>
  <c r="AH53" i="23"/>
  <c r="AH54" i="23"/>
  <c r="AH55" i="23"/>
  <c r="AH56" i="23"/>
  <c r="AH57" i="23"/>
  <c r="AH58" i="23"/>
  <c r="AH59" i="23"/>
  <c r="AH50" i="23"/>
  <c r="AH46" i="23"/>
  <c r="AH47" i="23"/>
  <c r="AH48" i="23"/>
  <c r="AH45" i="23"/>
  <c r="AH43" i="23"/>
  <c r="AH42" i="23"/>
  <c r="AH37" i="23"/>
  <c r="AH38" i="23"/>
  <c r="AH39" i="23"/>
  <c r="AH40" i="23"/>
  <c r="AH36" i="23"/>
  <c r="AH26" i="23"/>
  <c r="AH27" i="23"/>
  <c r="AH28" i="23"/>
  <c r="AH29" i="23"/>
  <c r="AH30" i="23"/>
  <c r="AH31" i="23"/>
  <c r="AH32" i="23"/>
  <c r="AH33" i="23"/>
  <c r="AH25" i="23"/>
  <c r="AH19" i="23"/>
  <c r="AH20" i="23"/>
  <c r="AH21" i="23"/>
  <c r="AH22" i="23"/>
  <c r="AH23" i="23"/>
  <c r="AH18" i="23"/>
  <c r="AH11" i="23"/>
  <c r="AH12" i="23"/>
  <c r="AH13" i="23"/>
  <c r="AH14" i="23"/>
  <c r="AH15" i="23"/>
  <c r="AH16" i="23"/>
  <c r="AH10" i="23"/>
  <c r="AH3" i="23"/>
  <c r="AJ124" i="23"/>
  <c r="AJ117" i="23"/>
  <c r="AJ116" i="23"/>
  <c r="AJ115" i="23"/>
  <c r="AJ113" i="23"/>
  <c r="AJ93" i="23"/>
  <c r="AJ92" i="23"/>
  <c r="AJ91" i="23" s="1"/>
  <c r="AJ86" i="23"/>
  <c r="AJ85" i="23"/>
  <c r="AJ83" i="23"/>
  <c r="AJ78" i="23"/>
  <c r="AJ76" i="23"/>
  <c r="AJ74" i="23"/>
  <c r="AJ71" i="23"/>
  <c r="AJ69" i="23"/>
  <c r="M2" i="30"/>
  <c r="N2" i="30"/>
  <c r="O2" i="30"/>
  <c r="P2" i="30" s="1"/>
  <c r="Q2" i="30" s="1"/>
  <c r="R2" i="30" s="1"/>
  <c r="S2" i="30" s="1"/>
  <c r="T2" i="30" s="1"/>
  <c r="U2" i="30" s="1"/>
  <c r="V2" i="30" s="1"/>
  <c r="W2" i="30" s="1"/>
  <c r="X2" i="30" s="1"/>
  <c r="Y2" i="30" s="1"/>
  <c r="Z2" i="30" s="1"/>
  <c r="AA2" i="30" s="1"/>
  <c r="AB2" i="30" s="1"/>
  <c r="AC2" i="30" s="1"/>
  <c r="AD2" i="30" s="1"/>
  <c r="AE2" i="30" s="1"/>
  <c r="AF2" i="30" s="1"/>
  <c r="AG2" i="30" s="1"/>
  <c r="L2" i="30"/>
  <c r="L3" i="30"/>
  <c r="I3" i="45"/>
  <c r="AJ75" i="23" l="1"/>
  <c r="AJ70" i="23"/>
  <c r="AJ68" i="23" s="1"/>
  <c r="AJ87" i="23"/>
  <c r="AJ114" i="23"/>
  <c r="AJ81" i="23"/>
  <c r="AJ89" i="23"/>
  <c r="AJ88" i="23" s="1"/>
  <c r="AJ112" i="23"/>
  <c r="AJ120" i="23"/>
  <c r="AJ73" i="23"/>
  <c r="AJ72" i="23" s="1"/>
  <c r="AJ110" i="23"/>
  <c r="AJ80" i="23"/>
  <c r="AJ79" i="23" s="1"/>
  <c r="AJ84" i="23"/>
  <c r="AJ96" i="23"/>
  <c r="AJ95" i="23" s="1"/>
  <c r="AJ109" i="23"/>
  <c r="AJ121" i="23"/>
  <c r="CE130" i="23"/>
  <c r="CE129" i="23"/>
  <c r="CE124" i="23"/>
  <c r="CE125" i="23"/>
  <c r="CE126" i="23"/>
  <c r="CE127" i="23"/>
  <c r="CE123" i="23"/>
  <c r="CE120" i="23"/>
  <c r="CE121" i="23"/>
  <c r="CE119" i="23"/>
  <c r="CE117" i="23"/>
  <c r="CE114" i="23"/>
  <c r="CE115" i="23"/>
  <c r="CE116" i="23"/>
  <c r="CE113" i="23"/>
  <c r="CE110" i="23"/>
  <c r="CE111" i="23"/>
  <c r="CE109" i="23"/>
  <c r="CE100" i="23"/>
  <c r="CE101" i="23"/>
  <c r="CE102" i="23"/>
  <c r="CE103" i="23"/>
  <c r="CE104" i="23"/>
  <c r="CE105" i="23"/>
  <c r="CE106" i="23"/>
  <c r="CE107" i="23"/>
  <c r="CE99" i="23"/>
  <c r="CE96" i="23"/>
  <c r="CE93" i="23"/>
  <c r="CE94" i="23"/>
  <c r="CE92" i="23"/>
  <c r="CE90" i="23"/>
  <c r="CE89" i="23"/>
  <c r="CE86" i="23"/>
  <c r="CE87" i="23"/>
  <c r="CE85" i="23"/>
  <c r="CE81" i="23"/>
  <c r="CE82" i="23"/>
  <c r="CE83" i="23"/>
  <c r="CE80" i="23"/>
  <c r="CE77" i="23"/>
  <c r="CE78" i="23"/>
  <c r="CE76" i="23"/>
  <c r="CE74" i="23"/>
  <c r="CE73" i="23"/>
  <c r="CE70" i="23"/>
  <c r="CE71" i="23"/>
  <c r="CE69" i="23"/>
  <c r="CE64" i="23"/>
  <c r="CE65" i="23"/>
  <c r="CE66" i="23"/>
  <c r="CE63" i="23"/>
  <c r="CE61" i="23"/>
  <c r="CE51" i="23"/>
  <c r="CE52" i="23"/>
  <c r="CE53" i="23"/>
  <c r="CE54" i="23"/>
  <c r="CE55" i="23"/>
  <c r="CE56" i="23"/>
  <c r="CE57" i="23"/>
  <c r="CE58" i="23"/>
  <c r="CE59" i="23"/>
  <c r="CE50" i="23"/>
  <c r="CE46" i="23"/>
  <c r="CE47" i="23"/>
  <c r="CE48" i="23"/>
  <c r="CE45" i="23"/>
  <c r="CE43" i="23"/>
  <c r="CE42" i="23"/>
  <c r="CE37" i="23"/>
  <c r="CE38" i="23"/>
  <c r="CE39" i="23"/>
  <c r="CE40" i="23"/>
  <c r="CE36" i="23"/>
  <c r="CE26" i="23"/>
  <c r="CE27" i="23"/>
  <c r="CE28" i="23"/>
  <c r="CE29" i="23"/>
  <c r="CE30" i="23"/>
  <c r="CE31" i="23"/>
  <c r="CE32" i="23"/>
  <c r="CE33" i="23"/>
  <c r="CE25" i="23"/>
  <c r="CE19" i="23"/>
  <c r="CE20" i="23"/>
  <c r="CE21" i="23"/>
  <c r="CE22" i="23"/>
  <c r="CE23" i="23"/>
  <c r="CE18" i="23"/>
  <c r="CD19" i="23"/>
  <c r="CD20" i="23"/>
  <c r="CD21" i="23"/>
  <c r="CD22" i="23"/>
  <c r="CD23" i="23"/>
  <c r="CD25" i="23"/>
  <c r="CD26" i="23"/>
  <c r="CD27" i="23"/>
  <c r="CD28" i="23"/>
  <c r="CD29" i="23"/>
  <c r="CD30" i="23"/>
  <c r="CD31" i="23"/>
  <c r="CD32" i="23"/>
  <c r="CD33" i="23"/>
  <c r="CD36" i="23"/>
  <c r="CD37" i="23"/>
  <c r="CD38" i="23"/>
  <c r="CD39" i="23"/>
  <c r="CD40" i="23"/>
  <c r="CD42" i="23"/>
  <c r="CD43" i="23"/>
  <c r="CD45" i="23"/>
  <c r="CD46" i="23"/>
  <c r="CD47" i="23"/>
  <c r="CD48" i="23"/>
  <c r="CD50" i="23"/>
  <c r="CD51" i="23"/>
  <c r="CD52" i="23"/>
  <c r="CD53" i="23"/>
  <c r="CD54" i="23"/>
  <c r="CD55" i="23"/>
  <c r="CD56" i="23"/>
  <c r="CD57" i="23"/>
  <c r="CD58" i="23"/>
  <c r="CD59" i="23"/>
  <c r="CD61" i="23"/>
  <c r="CD63" i="23"/>
  <c r="CD64" i="23"/>
  <c r="CD65" i="23"/>
  <c r="CD66" i="23"/>
  <c r="CD69" i="23"/>
  <c r="CD70" i="23"/>
  <c r="CD71" i="23"/>
  <c r="CD73" i="23"/>
  <c r="CD74" i="23"/>
  <c r="CD76" i="23"/>
  <c r="CD77" i="23"/>
  <c r="CD78" i="23"/>
  <c r="CD80" i="23"/>
  <c r="CD81" i="23"/>
  <c r="CD82" i="23"/>
  <c r="CD83" i="23"/>
  <c r="CD85" i="23"/>
  <c r="CD86" i="23"/>
  <c r="CD87" i="23"/>
  <c r="CD89" i="23"/>
  <c r="CD90" i="23"/>
  <c r="CD92" i="23"/>
  <c r="CD93" i="23"/>
  <c r="CD94" i="23"/>
  <c r="CD96" i="23"/>
  <c r="CD99" i="23"/>
  <c r="CD100" i="23"/>
  <c r="CD101" i="23"/>
  <c r="CD102" i="23"/>
  <c r="CD103" i="23"/>
  <c r="CD104" i="23"/>
  <c r="CD105" i="23"/>
  <c r="CD106" i="23"/>
  <c r="CD107" i="23"/>
  <c r="CD109" i="23"/>
  <c r="CD110" i="23"/>
  <c r="CD111" i="23"/>
  <c r="CD113" i="23"/>
  <c r="CD114" i="23"/>
  <c r="CD115" i="23"/>
  <c r="CD116" i="23"/>
  <c r="CD117" i="23"/>
  <c r="CD119" i="23"/>
  <c r="CD120" i="23"/>
  <c r="CD121" i="23"/>
  <c r="CD123" i="23"/>
  <c r="CD124" i="23"/>
  <c r="CD125" i="23"/>
  <c r="CD126" i="23"/>
  <c r="CD127" i="23"/>
  <c r="CD129" i="23"/>
  <c r="CD130" i="23"/>
  <c r="CD18" i="23"/>
  <c r="CE11" i="23"/>
  <c r="CE12" i="23"/>
  <c r="CE13" i="23"/>
  <c r="CE14" i="23"/>
  <c r="CE15" i="23"/>
  <c r="CE16" i="23"/>
  <c r="CE10" i="23"/>
  <c r="CD11" i="23"/>
  <c r="CD12" i="23"/>
  <c r="CD13" i="23"/>
  <c r="CD14" i="23"/>
  <c r="CD15" i="23"/>
  <c r="CD16" i="23"/>
  <c r="CD10" i="23"/>
  <c r="CD3" i="23"/>
  <c r="X3" i="30"/>
  <c r="AJ118" i="23" l="1"/>
  <c r="AJ108" i="23"/>
  <c r="F77" i="23"/>
  <c r="G77" i="23"/>
  <c r="J77" i="23"/>
  <c r="K77" i="23"/>
  <c r="N77" i="23"/>
  <c r="O77" i="23"/>
  <c r="R77" i="23"/>
  <c r="S77" i="23"/>
  <c r="V77" i="23"/>
  <c r="W77" i="23"/>
  <c r="Z77" i="23"/>
  <c r="AA77" i="23"/>
  <c r="AD77" i="23"/>
  <c r="AE77" i="23"/>
  <c r="AL77" i="23"/>
  <c r="AM77" i="23"/>
  <c r="AP77" i="23"/>
  <c r="AQ77" i="23"/>
  <c r="AT77" i="23"/>
  <c r="AU77" i="23"/>
  <c r="AX77" i="23"/>
  <c r="AY77" i="23"/>
  <c r="BB77" i="23"/>
  <c r="BC77" i="23"/>
  <c r="BF77" i="23"/>
  <c r="BG77" i="23"/>
  <c r="BJ77" i="23"/>
  <c r="BK77" i="23"/>
  <c r="BN77" i="23"/>
  <c r="BO77" i="23"/>
  <c r="BR77" i="23"/>
  <c r="BS77" i="23"/>
  <c r="BV77" i="23"/>
  <c r="BW77" i="23"/>
  <c r="BZ77" i="23"/>
  <c r="CA77" i="23"/>
  <c r="CH77" i="23"/>
  <c r="CI77" i="23"/>
  <c r="CL77" i="23"/>
  <c r="CM77" i="23"/>
  <c r="CP77" i="23"/>
  <c r="CQ77" i="23"/>
  <c r="CT77" i="23"/>
  <c r="CU77" i="23"/>
  <c r="CX77" i="23"/>
  <c r="CY77" i="23"/>
  <c r="DB77" i="23"/>
  <c r="DC77" i="23"/>
  <c r="DF77" i="23"/>
  <c r="DG77" i="23"/>
  <c r="DJ77" i="23"/>
  <c r="DK77" i="23"/>
  <c r="DN77" i="23"/>
  <c r="DO77" i="23"/>
  <c r="F78" i="23"/>
  <c r="G78" i="23"/>
  <c r="J78" i="23"/>
  <c r="K78" i="23"/>
  <c r="N78" i="23"/>
  <c r="O78" i="23"/>
  <c r="R78" i="23"/>
  <c r="S78" i="23"/>
  <c r="V78" i="23"/>
  <c r="W78" i="23"/>
  <c r="Z78" i="23"/>
  <c r="AA78" i="23"/>
  <c r="AD78" i="23"/>
  <c r="AE78" i="23"/>
  <c r="AL78" i="23"/>
  <c r="AM78" i="23"/>
  <c r="AP78" i="23"/>
  <c r="AQ78" i="23"/>
  <c r="AT78" i="23"/>
  <c r="AU78" i="23"/>
  <c r="AX78" i="23"/>
  <c r="AY78" i="23"/>
  <c r="BB78" i="23"/>
  <c r="BC78" i="23"/>
  <c r="BF78" i="23"/>
  <c r="BG78" i="23"/>
  <c r="BJ78" i="23"/>
  <c r="BK78" i="23"/>
  <c r="BN78" i="23"/>
  <c r="BO78" i="23"/>
  <c r="BR78" i="23"/>
  <c r="BS78" i="23"/>
  <c r="BV78" i="23"/>
  <c r="BW78" i="23"/>
  <c r="BZ78" i="23"/>
  <c r="CA78" i="23"/>
  <c r="CH78" i="23"/>
  <c r="CI78" i="23"/>
  <c r="CL78" i="23"/>
  <c r="CM78" i="23"/>
  <c r="CP78" i="23"/>
  <c r="CQ78" i="23"/>
  <c r="CT78" i="23"/>
  <c r="CU78" i="23"/>
  <c r="CX78" i="23"/>
  <c r="CY78" i="23"/>
  <c r="DB78" i="23"/>
  <c r="DC78" i="23"/>
  <c r="DF78" i="23"/>
  <c r="DG78" i="23"/>
  <c r="DJ78" i="23"/>
  <c r="DK78" i="23"/>
  <c r="DN78" i="23"/>
  <c r="DO78" i="23"/>
  <c r="F70" i="23"/>
  <c r="G70" i="23"/>
  <c r="J70" i="23"/>
  <c r="K70" i="23"/>
  <c r="N70" i="23"/>
  <c r="O70" i="23"/>
  <c r="R70" i="23"/>
  <c r="S70" i="23"/>
  <c r="V70" i="23"/>
  <c r="W70" i="23"/>
  <c r="Z70" i="23"/>
  <c r="AA70" i="23"/>
  <c r="AD70" i="23"/>
  <c r="AE70" i="23"/>
  <c r="AL70" i="23"/>
  <c r="AM70" i="23"/>
  <c r="AP70" i="23"/>
  <c r="AQ70" i="23"/>
  <c r="AT70" i="23"/>
  <c r="AU70" i="23"/>
  <c r="AX70" i="23"/>
  <c r="AY70" i="23"/>
  <c r="BB70" i="23"/>
  <c r="BC70" i="23"/>
  <c r="BF70" i="23"/>
  <c r="BG70" i="23"/>
  <c r="BJ70" i="23"/>
  <c r="BK70" i="23"/>
  <c r="BN70" i="23"/>
  <c r="BO70" i="23"/>
  <c r="BR70" i="23"/>
  <c r="BS70" i="23"/>
  <c r="BV70" i="23"/>
  <c r="BW70" i="23"/>
  <c r="BZ70" i="23"/>
  <c r="CA70" i="23"/>
  <c r="CH70" i="23"/>
  <c r="CI70" i="23"/>
  <c r="CL70" i="23"/>
  <c r="CM70" i="23"/>
  <c r="CP70" i="23"/>
  <c r="CQ70" i="23"/>
  <c r="CT70" i="23"/>
  <c r="CU70" i="23"/>
  <c r="CX70" i="23"/>
  <c r="CY70" i="23"/>
  <c r="DB70" i="23"/>
  <c r="DC70" i="23"/>
  <c r="DF70" i="23"/>
  <c r="DG70" i="23"/>
  <c r="DJ70" i="23"/>
  <c r="DK70" i="23"/>
  <c r="DN70" i="23"/>
  <c r="DO70" i="23"/>
  <c r="F71" i="23"/>
  <c r="G71" i="23"/>
  <c r="J71" i="23"/>
  <c r="K71" i="23"/>
  <c r="N71" i="23"/>
  <c r="O71" i="23"/>
  <c r="R71" i="23"/>
  <c r="S71" i="23"/>
  <c r="V71" i="23"/>
  <c r="W71" i="23"/>
  <c r="Z71" i="23"/>
  <c r="AA71" i="23"/>
  <c r="AD71" i="23"/>
  <c r="AE71" i="23"/>
  <c r="AL71" i="23"/>
  <c r="AM71" i="23"/>
  <c r="AP71" i="23"/>
  <c r="AQ71" i="23"/>
  <c r="AT71" i="23"/>
  <c r="AU71" i="23"/>
  <c r="AX71" i="23"/>
  <c r="AY71" i="23"/>
  <c r="BB71" i="23"/>
  <c r="BC71" i="23"/>
  <c r="BF71" i="23"/>
  <c r="BG71" i="23"/>
  <c r="BJ71" i="23"/>
  <c r="BK71" i="23"/>
  <c r="BN71" i="23"/>
  <c r="BO71" i="23"/>
  <c r="BR71" i="23"/>
  <c r="BS71" i="23"/>
  <c r="BV71" i="23"/>
  <c r="BW71" i="23"/>
  <c r="BZ71" i="23"/>
  <c r="CA71" i="23"/>
  <c r="CH71" i="23"/>
  <c r="CI71" i="23"/>
  <c r="CL71" i="23"/>
  <c r="CM71" i="23"/>
  <c r="CP71" i="23"/>
  <c r="CQ71" i="23"/>
  <c r="CT71" i="23"/>
  <c r="CU71" i="23"/>
  <c r="CX71" i="23"/>
  <c r="CY71" i="23"/>
  <c r="DB71" i="23"/>
  <c r="DC71" i="23"/>
  <c r="DF71" i="23"/>
  <c r="DG71" i="23"/>
  <c r="DJ71" i="23"/>
  <c r="DK71" i="23"/>
  <c r="DN71" i="23"/>
  <c r="DO71" i="23"/>
  <c r="A71" i="45" l="1"/>
  <c r="U3" i="45"/>
  <c r="A78" i="45"/>
  <c r="A75" i="45"/>
  <c r="A76" i="45"/>
  <c r="A77" i="45"/>
  <c r="A81" i="45"/>
  <c r="A82" i="45"/>
  <c r="A83" i="45"/>
  <c r="A86" i="45"/>
  <c r="A87" i="45"/>
  <c r="A69" i="45"/>
  <c r="A70" i="45"/>
  <c r="A72" i="45"/>
  <c r="A73" i="45"/>
  <c r="A74" i="45"/>
  <c r="A79" i="45"/>
  <c r="A80" i="45"/>
  <c r="A84" i="45"/>
  <c r="A85" i="45"/>
  <c r="A88" i="45"/>
  <c r="A89" i="45"/>
  <c r="A90" i="45"/>
  <c r="A91" i="45"/>
  <c r="A92" i="45"/>
  <c r="A93" i="45"/>
  <c r="A94" i="45"/>
  <c r="A95" i="45"/>
  <c r="A96" i="45"/>
  <c r="F69" i="23"/>
  <c r="C77" i="23"/>
  <c r="C78" i="23"/>
  <c r="C76" i="23"/>
  <c r="C73" i="23"/>
  <c r="F7" i="25"/>
  <c r="C83" i="23"/>
  <c r="C71" i="23"/>
  <c r="B85" i="23"/>
  <c r="B86" i="23"/>
  <c r="B87" i="23"/>
  <c r="B79" i="23"/>
  <c r="D14" i="30" s="1"/>
  <c r="B78" i="23"/>
  <c r="B75" i="23"/>
  <c r="D13" i="30" s="1"/>
  <c r="B76" i="23"/>
  <c r="B77" i="23"/>
  <c r="B73" i="23"/>
  <c r="B74" i="23"/>
  <c r="B80" i="23"/>
  <c r="B81" i="23"/>
  <c r="B82" i="23"/>
  <c r="B83" i="23"/>
  <c r="B84" i="23"/>
  <c r="D15" i="30" s="1"/>
  <c r="B70" i="23"/>
  <c r="B71" i="23"/>
  <c r="B72" i="23"/>
  <c r="D12" i="30" s="1"/>
  <c r="B88" i="23"/>
  <c r="D16" i="30" s="1"/>
  <c r="B89" i="23"/>
  <c r="B90" i="23"/>
  <c r="B91" i="23"/>
  <c r="D17" i="30" s="1"/>
  <c r="B92" i="23"/>
  <c r="B93" i="23"/>
  <c r="B94" i="23"/>
  <c r="B95" i="23"/>
  <c r="D18" i="30" s="1"/>
  <c r="B96" i="23"/>
  <c r="F19" i="25"/>
  <c r="F33" i="25"/>
  <c r="F12" i="25"/>
  <c r="D78" i="23" l="1"/>
  <c r="CF78" i="23" s="1"/>
  <c r="D77" i="23"/>
  <c r="CN77" i="23" s="1"/>
  <c r="X78" i="23"/>
  <c r="AR78" i="23"/>
  <c r="CR78" i="23"/>
  <c r="AN78" i="23"/>
  <c r="BD78" i="23"/>
  <c r="BT78" i="23"/>
  <c r="AB78" i="23"/>
  <c r="AV78" i="23"/>
  <c r="CB78" i="23"/>
  <c r="DL78" i="23"/>
  <c r="BP78" i="23"/>
  <c r="CJ78" i="23"/>
  <c r="AZ78" i="23"/>
  <c r="DP78" i="23"/>
  <c r="P78" i="23"/>
  <c r="D76" i="23"/>
  <c r="CF76" i="23" s="1"/>
  <c r="DO94" i="23"/>
  <c r="DN94" i="23"/>
  <c r="DK94" i="23"/>
  <c r="DJ94" i="23"/>
  <c r="DG94" i="23"/>
  <c r="DF94" i="23"/>
  <c r="DC94" i="23"/>
  <c r="DB94" i="23"/>
  <c r="CY94" i="23"/>
  <c r="CX94" i="23"/>
  <c r="CU94" i="23"/>
  <c r="CT94" i="23"/>
  <c r="CQ94" i="23"/>
  <c r="CP94" i="23"/>
  <c r="CM94" i="23"/>
  <c r="CL94" i="23"/>
  <c r="CI94" i="23"/>
  <c r="CH94" i="23"/>
  <c r="CA94" i="23"/>
  <c r="BZ94" i="23"/>
  <c r="BW94" i="23"/>
  <c r="BV94" i="23"/>
  <c r="BS94" i="23"/>
  <c r="BR94" i="23"/>
  <c r="BO94" i="23"/>
  <c r="BN94" i="23"/>
  <c r="BK94" i="23"/>
  <c r="BJ94" i="23"/>
  <c r="BG94" i="23"/>
  <c r="BF94" i="23"/>
  <c r="BC94" i="23"/>
  <c r="BB94" i="23"/>
  <c r="AY94" i="23"/>
  <c r="AX94" i="23"/>
  <c r="AU94" i="23"/>
  <c r="AT94" i="23"/>
  <c r="AQ94" i="23"/>
  <c r="AP94" i="23"/>
  <c r="AM94" i="23"/>
  <c r="AL94" i="23"/>
  <c r="AE94" i="23"/>
  <c r="AD94" i="23"/>
  <c r="AA94" i="23"/>
  <c r="Z94" i="23"/>
  <c r="W94" i="23"/>
  <c r="V94" i="23"/>
  <c r="S94" i="23"/>
  <c r="R94" i="23"/>
  <c r="O94" i="23"/>
  <c r="N94" i="23"/>
  <c r="K94" i="23"/>
  <c r="J94" i="23"/>
  <c r="G94" i="23"/>
  <c r="F94" i="23"/>
  <c r="DO93" i="23"/>
  <c r="DN93" i="23"/>
  <c r="DK93" i="23"/>
  <c r="DJ93" i="23"/>
  <c r="DG93" i="23"/>
  <c r="DF93" i="23"/>
  <c r="DC93" i="23"/>
  <c r="DB93" i="23"/>
  <c r="CY93" i="23"/>
  <c r="CX93" i="23"/>
  <c r="CU93" i="23"/>
  <c r="CT93" i="23"/>
  <c r="CQ93" i="23"/>
  <c r="CP93" i="23"/>
  <c r="CM93" i="23"/>
  <c r="CL93" i="23"/>
  <c r="CI93" i="23"/>
  <c r="CH93" i="23"/>
  <c r="CA93" i="23"/>
  <c r="BZ93" i="23"/>
  <c r="BW93" i="23"/>
  <c r="BV93" i="23"/>
  <c r="BS93" i="23"/>
  <c r="BR93" i="23"/>
  <c r="BO93" i="23"/>
  <c r="BN93" i="23"/>
  <c r="BK93" i="23"/>
  <c r="BJ93" i="23"/>
  <c r="BG93" i="23"/>
  <c r="BF93" i="23"/>
  <c r="BC93" i="23"/>
  <c r="BB93" i="23"/>
  <c r="AY93" i="23"/>
  <c r="AX93" i="23"/>
  <c r="AU93" i="23"/>
  <c r="AT93" i="23"/>
  <c r="AQ93" i="23"/>
  <c r="AP93" i="23"/>
  <c r="AM93" i="23"/>
  <c r="AL93" i="23"/>
  <c r="AE93" i="23"/>
  <c r="AD93" i="23"/>
  <c r="AA93" i="23"/>
  <c r="Z93" i="23"/>
  <c r="W93" i="23"/>
  <c r="V93" i="23"/>
  <c r="S93" i="23"/>
  <c r="R93" i="23"/>
  <c r="O93" i="23"/>
  <c r="N93" i="23"/>
  <c r="K93" i="23"/>
  <c r="J93" i="23"/>
  <c r="G93" i="23"/>
  <c r="F93" i="23"/>
  <c r="DO83" i="23"/>
  <c r="DN83" i="23"/>
  <c r="DK83" i="23"/>
  <c r="DJ83" i="23"/>
  <c r="DG83" i="23"/>
  <c r="DF83" i="23"/>
  <c r="DC83" i="23"/>
  <c r="DB83" i="23"/>
  <c r="CY83" i="23"/>
  <c r="CX83" i="23"/>
  <c r="CU83" i="23"/>
  <c r="CT83" i="23"/>
  <c r="CQ83" i="23"/>
  <c r="CP83" i="23"/>
  <c r="CM83" i="23"/>
  <c r="CL83" i="23"/>
  <c r="CI83" i="23"/>
  <c r="CH83" i="23"/>
  <c r="CA83" i="23"/>
  <c r="BZ83" i="23"/>
  <c r="BW83" i="23"/>
  <c r="BV83" i="23"/>
  <c r="BS83" i="23"/>
  <c r="BR83" i="23"/>
  <c r="BO83" i="23"/>
  <c r="BN83" i="23"/>
  <c r="BK83" i="23"/>
  <c r="BJ83" i="23"/>
  <c r="BG83" i="23"/>
  <c r="BF83" i="23"/>
  <c r="BC83" i="23"/>
  <c r="BB83" i="23"/>
  <c r="AY83" i="23"/>
  <c r="AX83" i="23"/>
  <c r="AU83" i="23"/>
  <c r="AT83" i="23"/>
  <c r="AQ83" i="23"/>
  <c r="AP83" i="23"/>
  <c r="AM83" i="23"/>
  <c r="AL83" i="23"/>
  <c r="AE83" i="23"/>
  <c r="AD83" i="23"/>
  <c r="AA83" i="23"/>
  <c r="Z83" i="23"/>
  <c r="W83" i="23"/>
  <c r="V83" i="23"/>
  <c r="S83" i="23"/>
  <c r="R83" i="23"/>
  <c r="O83" i="23"/>
  <c r="N83" i="23"/>
  <c r="K83" i="23"/>
  <c r="J83" i="23"/>
  <c r="G83" i="23"/>
  <c r="F83" i="23"/>
  <c r="F81" i="23"/>
  <c r="F82" i="23"/>
  <c r="F29" i="25"/>
  <c r="C93" i="23" s="1"/>
  <c r="F30" i="25"/>
  <c r="C94" i="23" s="1"/>
  <c r="F18" i="25"/>
  <c r="C82" i="23" s="1"/>
  <c r="AF78" i="23" l="1"/>
  <c r="CZ78" i="23"/>
  <c r="CV78" i="23"/>
  <c r="L78" i="23"/>
  <c r="DH78" i="23"/>
  <c r="H78" i="23"/>
  <c r="BX78" i="23"/>
  <c r="CB77" i="23"/>
  <c r="BX77" i="23"/>
  <c r="AB77" i="23"/>
  <c r="AZ77" i="23"/>
  <c r="DD78" i="23"/>
  <c r="BL78" i="23"/>
  <c r="CN78" i="23"/>
  <c r="T78" i="23"/>
  <c r="BH78" i="23"/>
  <c r="CV77" i="23"/>
  <c r="CR77" i="23"/>
  <c r="T77" i="23"/>
  <c r="AV77" i="23"/>
  <c r="H77" i="23"/>
  <c r="DP77" i="23"/>
  <c r="P77" i="23"/>
  <c r="DL77" i="23"/>
  <c r="DH77" i="23"/>
  <c r="X77" i="23"/>
  <c r="BP77" i="23"/>
  <c r="AN77" i="23"/>
  <c r="CF77" i="23"/>
  <c r="CF75" i="23" s="1"/>
  <c r="BL77" i="23"/>
  <c r="L77" i="23"/>
  <c r="BH77" i="23"/>
  <c r="CJ77" i="23"/>
  <c r="DD77" i="23"/>
  <c r="AR77" i="23"/>
  <c r="CZ77" i="23"/>
  <c r="AF77" i="23"/>
  <c r="BD77" i="23"/>
  <c r="BT77" i="23"/>
  <c r="G3" i="45"/>
  <c r="C3" i="45"/>
  <c r="F36" i="44" l="1"/>
  <c r="F35" i="44"/>
  <c r="F30" i="44"/>
  <c r="C124" i="23" s="1"/>
  <c r="F31" i="44"/>
  <c r="C125" i="23" s="1"/>
  <c r="F32" i="44"/>
  <c r="C126" i="23" s="1"/>
  <c r="F33" i="44"/>
  <c r="C127" i="23" s="1"/>
  <c r="F29" i="44"/>
  <c r="F26" i="44"/>
  <c r="F27" i="44"/>
  <c r="F25" i="44"/>
  <c r="F20" i="44"/>
  <c r="F21" i="44"/>
  <c r="F22" i="44"/>
  <c r="F23" i="44"/>
  <c r="F19" i="44"/>
  <c r="F16" i="44"/>
  <c r="F17" i="44"/>
  <c r="F15" i="44"/>
  <c r="F6" i="44"/>
  <c r="F7" i="44"/>
  <c r="F8" i="44"/>
  <c r="F9" i="44"/>
  <c r="F10" i="44"/>
  <c r="F11" i="44"/>
  <c r="F12" i="44"/>
  <c r="F13" i="44"/>
  <c r="F5" i="44"/>
  <c r="F32" i="25"/>
  <c r="F28" i="25"/>
  <c r="F26" i="25"/>
  <c r="F25" i="25"/>
  <c r="F22" i="25"/>
  <c r="F23" i="25"/>
  <c r="F21" i="25"/>
  <c r="F17" i="25"/>
  <c r="F16" i="25"/>
  <c r="F14" i="25"/>
  <c r="F13" i="25"/>
  <c r="F10" i="25"/>
  <c r="F9" i="25"/>
  <c r="F6" i="25"/>
  <c r="C70" i="23" s="1"/>
  <c r="F5" i="25"/>
  <c r="G60" i="9"/>
  <c r="G61" i="9"/>
  <c r="G62" i="9"/>
  <c r="G59" i="9"/>
  <c r="G57" i="9"/>
  <c r="G49" i="9"/>
  <c r="G50" i="9"/>
  <c r="G51" i="9"/>
  <c r="G52" i="9"/>
  <c r="G53" i="9"/>
  <c r="G54" i="9"/>
  <c r="G55" i="9"/>
  <c r="G47" i="9"/>
  <c r="G48" i="9"/>
  <c r="G46" i="9"/>
  <c r="G42" i="9"/>
  <c r="G43" i="9"/>
  <c r="G44" i="9"/>
  <c r="G41" i="9"/>
  <c r="G22" i="9"/>
  <c r="G23" i="9"/>
  <c r="G24" i="9"/>
  <c r="G25" i="9"/>
  <c r="G26" i="9"/>
  <c r="G27" i="9"/>
  <c r="G28" i="9"/>
  <c r="G29" i="9"/>
  <c r="G21" i="9"/>
  <c r="G15" i="9"/>
  <c r="G16" i="9"/>
  <c r="G17" i="9"/>
  <c r="G18" i="9"/>
  <c r="G19" i="9"/>
  <c r="G14" i="9"/>
  <c r="G7" i="9"/>
  <c r="G8" i="9"/>
  <c r="G9" i="9"/>
  <c r="G10" i="9"/>
  <c r="G11" i="9"/>
  <c r="G12" i="9"/>
  <c r="G6" i="9"/>
  <c r="F2" i="30"/>
  <c r="G2" i="30" s="1"/>
  <c r="H2" i="30" s="1"/>
  <c r="I2" i="30" s="1"/>
  <c r="J2" i="30" s="1"/>
  <c r="K2" i="30" s="1"/>
  <c r="AG3" i="30" l="1"/>
  <c r="AF3" i="30"/>
  <c r="AE3" i="30"/>
  <c r="AD3" i="30"/>
  <c r="AC3" i="30"/>
  <c r="AB3" i="30"/>
  <c r="AA3" i="30"/>
  <c r="Z3" i="30"/>
  <c r="Y3" i="30"/>
  <c r="W3" i="30"/>
  <c r="V3" i="30"/>
  <c r="U3" i="30"/>
  <c r="T3" i="30"/>
  <c r="S3" i="30"/>
  <c r="R3" i="30"/>
  <c r="V11" i="40" l="1"/>
  <c r="U11" i="40"/>
  <c r="S11" i="40"/>
  <c r="R11" i="40"/>
  <c r="P11" i="40"/>
  <c r="O11" i="40"/>
  <c r="M11" i="40"/>
  <c r="L11" i="40"/>
  <c r="J11" i="40"/>
  <c r="I11" i="40"/>
  <c r="G11" i="40"/>
  <c r="F11" i="40"/>
  <c r="D11" i="40"/>
  <c r="C11" i="40"/>
  <c r="U2" i="40"/>
  <c r="R2" i="40"/>
  <c r="O2" i="40"/>
  <c r="L2" i="40"/>
  <c r="I2" i="40"/>
  <c r="F2" i="40"/>
  <c r="C2" i="40"/>
  <c r="Q3" i="30"/>
  <c r="P3" i="30"/>
  <c r="O3" i="30"/>
  <c r="N3" i="30"/>
  <c r="M3" i="30"/>
  <c r="K3" i="30"/>
  <c r="J3" i="30"/>
  <c r="I3" i="30"/>
  <c r="H3" i="30"/>
  <c r="G3" i="30"/>
  <c r="F3" i="30"/>
  <c r="E3" i="30"/>
  <c r="A130" i="45"/>
  <c r="A129" i="45"/>
  <c r="A128" i="45"/>
  <c r="A127" i="45"/>
  <c r="A126" i="45"/>
  <c r="A125" i="45"/>
  <c r="A124" i="45"/>
  <c r="A123" i="45"/>
  <c r="A122" i="45"/>
  <c r="A121" i="45"/>
  <c r="A120" i="45"/>
  <c r="A119" i="45"/>
  <c r="A118" i="45"/>
  <c r="A117" i="45"/>
  <c r="A116" i="45"/>
  <c r="A115" i="45"/>
  <c r="A114" i="45"/>
  <c r="A113" i="45"/>
  <c r="A112" i="45"/>
  <c r="A111" i="45"/>
  <c r="A110" i="45"/>
  <c r="A109" i="45"/>
  <c r="A108" i="45"/>
  <c r="A107" i="45"/>
  <c r="A106" i="45"/>
  <c r="A105" i="45"/>
  <c r="A104" i="45"/>
  <c r="A103" i="45"/>
  <c r="A102" i="45"/>
  <c r="A101" i="45"/>
  <c r="A100" i="45"/>
  <c r="A99" i="45"/>
  <c r="A98" i="45"/>
  <c r="A68" i="45"/>
  <c r="A66" i="45"/>
  <c r="A65" i="45"/>
  <c r="A64" i="45"/>
  <c r="A63" i="45"/>
  <c r="A62" i="45"/>
  <c r="A61" i="45"/>
  <c r="A60" i="45"/>
  <c r="A59" i="45"/>
  <c r="A58" i="45"/>
  <c r="A57" i="45"/>
  <c r="A56" i="45"/>
  <c r="A55" i="45"/>
  <c r="A54" i="45"/>
  <c r="A53" i="45"/>
  <c r="A52" i="45"/>
  <c r="A51" i="45"/>
  <c r="A50" i="45"/>
  <c r="A49" i="45"/>
  <c r="A48" i="45"/>
  <c r="A47" i="45"/>
  <c r="A46" i="45"/>
  <c r="A45" i="45"/>
  <c r="A44" i="45"/>
  <c r="A43" i="45"/>
  <c r="A42" i="45"/>
  <c r="A41" i="45"/>
  <c r="A40" i="45"/>
  <c r="A39" i="45"/>
  <c r="A38" i="45"/>
  <c r="A37" i="45"/>
  <c r="A36" i="45"/>
  <c r="A35" i="45"/>
  <c r="A34" i="45"/>
  <c r="A33" i="45"/>
  <c r="A32" i="45"/>
  <c r="A31" i="45"/>
  <c r="A30" i="45"/>
  <c r="A29" i="45"/>
  <c r="A28" i="45"/>
  <c r="A27" i="45"/>
  <c r="A26" i="45"/>
  <c r="A25" i="45"/>
  <c r="A24" i="45"/>
  <c r="A23" i="45"/>
  <c r="A22" i="45"/>
  <c r="A21" i="45"/>
  <c r="A20" i="45"/>
  <c r="A19" i="45"/>
  <c r="A18" i="45"/>
  <c r="A17" i="45"/>
  <c r="A16" i="45"/>
  <c r="A15" i="45"/>
  <c r="A14" i="45"/>
  <c r="A13" i="45"/>
  <c r="A12" i="45"/>
  <c r="A11" i="45"/>
  <c r="A10" i="45"/>
  <c r="A9" i="45"/>
  <c r="A8" i="45"/>
  <c r="AD3" i="45"/>
  <c r="AC3" i="45"/>
  <c r="AB3" i="45"/>
  <c r="AA3" i="45"/>
  <c r="Z3" i="45"/>
  <c r="Y3" i="45"/>
  <c r="X3" i="45"/>
  <c r="W3" i="45"/>
  <c r="V3" i="45"/>
  <c r="T3" i="45"/>
  <c r="S3" i="45"/>
  <c r="R3" i="45"/>
  <c r="Q3" i="45"/>
  <c r="P3" i="45"/>
  <c r="O3" i="45"/>
  <c r="N3" i="45"/>
  <c r="M3" i="45"/>
  <c r="L3" i="45"/>
  <c r="K3" i="45"/>
  <c r="J3" i="45"/>
  <c r="H3" i="45"/>
  <c r="F3" i="45"/>
  <c r="E3" i="45"/>
  <c r="D3" i="45"/>
  <c r="B3" i="45"/>
  <c r="C135" i="23"/>
  <c r="E122" i="23" s="1"/>
  <c r="DO130" i="23"/>
  <c r="DN130" i="23"/>
  <c r="DK130" i="23"/>
  <c r="DJ130" i="23"/>
  <c r="DG130" i="23"/>
  <c r="DF130" i="23"/>
  <c r="DC130" i="23"/>
  <c r="DB130" i="23"/>
  <c r="CY130" i="23"/>
  <c r="CX130" i="23"/>
  <c r="CU130" i="23"/>
  <c r="CT130" i="23"/>
  <c r="CQ130" i="23"/>
  <c r="CP130" i="23"/>
  <c r="CM130" i="23"/>
  <c r="CL130" i="23"/>
  <c r="CI130" i="23"/>
  <c r="CH130" i="23"/>
  <c r="CA130" i="23"/>
  <c r="BZ130" i="23"/>
  <c r="BW130" i="23"/>
  <c r="BV130" i="23"/>
  <c r="BS130" i="23"/>
  <c r="BR130" i="23"/>
  <c r="BO130" i="23"/>
  <c r="BN130" i="23"/>
  <c r="BK130" i="23"/>
  <c r="BJ130" i="23"/>
  <c r="BG130" i="23"/>
  <c r="BF130" i="23"/>
  <c r="BC130" i="23"/>
  <c r="BB130" i="23"/>
  <c r="AY130" i="23"/>
  <c r="AX130" i="23"/>
  <c r="AU130" i="23"/>
  <c r="AT130" i="23"/>
  <c r="AQ130" i="23"/>
  <c r="AP130" i="23"/>
  <c r="AM130" i="23"/>
  <c r="AL130" i="23"/>
  <c r="AE130" i="23"/>
  <c r="AD130" i="23"/>
  <c r="AA130" i="23"/>
  <c r="Z130" i="23"/>
  <c r="W130" i="23"/>
  <c r="V130" i="23"/>
  <c r="S130" i="23"/>
  <c r="R130" i="23"/>
  <c r="O130" i="23"/>
  <c r="N130" i="23"/>
  <c r="K130" i="23"/>
  <c r="J130" i="23"/>
  <c r="G130" i="23"/>
  <c r="F130" i="23"/>
  <c r="C130" i="23"/>
  <c r="B130" i="23"/>
  <c r="DO129" i="23"/>
  <c r="DN129" i="23"/>
  <c r="DK129" i="23"/>
  <c r="DJ129" i="23"/>
  <c r="DG129" i="23"/>
  <c r="DF129" i="23"/>
  <c r="DC129" i="23"/>
  <c r="DB129" i="23"/>
  <c r="CY129" i="23"/>
  <c r="CX129" i="23"/>
  <c r="CU129" i="23"/>
  <c r="CT129" i="23"/>
  <c r="CQ129" i="23"/>
  <c r="CP129" i="23"/>
  <c r="CM129" i="23"/>
  <c r="CL129" i="23"/>
  <c r="CI129" i="23"/>
  <c r="CH129" i="23"/>
  <c r="CA129" i="23"/>
  <c r="BZ129" i="23"/>
  <c r="BW129" i="23"/>
  <c r="BV129" i="23"/>
  <c r="BS129" i="23"/>
  <c r="BR129" i="23"/>
  <c r="BO129" i="23"/>
  <c r="BN129" i="23"/>
  <c r="BK129" i="23"/>
  <c r="BJ129" i="23"/>
  <c r="BG129" i="23"/>
  <c r="BF129" i="23"/>
  <c r="BC129" i="23"/>
  <c r="BB129" i="23"/>
  <c r="AY129" i="23"/>
  <c r="AX129" i="23"/>
  <c r="AU129" i="23"/>
  <c r="AT129" i="23"/>
  <c r="AQ129" i="23"/>
  <c r="AP129" i="23"/>
  <c r="AM129" i="23"/>
  <c r="AL129" i="23"/>
  <c r="AE129" i="23"/>
  <c r="AD129" i="23"/>
  <c r="AA129" i="23"/>
  <c r="Z129" i="23"/>
  <c r="W129" i="23"/>
  <c r="V129" i="23"/>
  <c r="S129" i="23"/>
  <c r="R129" i="23"/>
  <c r="O129" i="23"/>
  <c r="N129" i="23"/>
  <c r="K129" i="23"/>
  <c r="J129" i="23"/>
  <c r="G129" i="23"/>
  <c r="F129" i="23"/>
  <c r="C129" i="23"/>
  <c r="D129" i="23" s="1"/>
  <c r="B129" i="23"/>
  <c r="B128" i="23"/>
  <c r="D24" i="30" s="1"/>
  <c r="DO127" i="23"/>
  <c r="DN127" i="23"/>
  <c r="DK127" i="23"/>
  <c r="DJ127" i="23"/>
  <c r="DG127" i="23"/>
  <c r="DF127" i="23"/>
  <c r="DC127" i="23"/>
  <c r="DB127" i="23"/>
  <c r="CY127" i="23"/>
  <c r="CX127" i="23"/>
  <c r="CU127" i="23"/>
  <c r="CT127" i="23"/>
  <c r="CQ127" i="23"/>
  <c r="CP127" i="23"/>
  <c r="CM127" i="23"/>
  <c r="CL127" i="23"/>
  <c r="CI127" i="23"/>
  <c r="CH127" i="23"/>
  <c r="CA127" i="23"/>
  <c r="BZ127" i="23"/>
  <c r="BW127" i="23"/>
  <c r="BV127" i="23"/>
  <c r="BS127" i="23"/>
  <c r="BR127" i="23"/>
  <c r="BO127" i="23"/>
  <c r="BN127" i="23"/>
  <c r="BK127" i="23"/>
  <c r="BJ127" i="23"/>
  <c r="BG127" i="23"/>
  <c r="BF127" i="23"/>
  <c r="BC127" i="23"/>
  <c r="BB127" i="23"/>
  <c r="AY127" i="23"/>
  <c r="AX127" i="23"/>
  <c r="AU127" i="23"/>
  <c r="AT127" i="23"/>
  <c r="AQ127" i="23"/>
  <c r="AP127" i="23"/>
  <c r="AM127" i="23"/>
  <c r="AL127" i="23"/>
  <c r="AE127" i="23"/>
  <c r="AD127" i="23"/>
  <c r="AA127" i="23"/>
  <c r="Z127" i="23"/>
  <c r="W127" i="23"/>
  <c r="V127" i="23"/>
  <c r="S127" i="23"/>
  <c r="R127" i="23"/>
  <c r="O127" i="23"/>
  <c r="N127" i="23"/>
  <c r="K127" i="23"/>
  <c r="J127" i="23"/>
  <c r="G127" i="23"/>
  <c r="F127" i="23"/>
  <c r="B127" i="23"/>
  <c r="DO126" i="23"/>
  <c r="DN126" i="23"/>
  <c r="DK126" i="23"/>
  <c r="DJ126" i="23"/>
  <c r="DG126" i="23"/>
  <c r="DF126" i="23"/>
  <c r="DC126" i="23"/>
  <c r="DB126" i="23"/>
  <c r="CY126" i="23"/>
  <c r="CX126" i="23"/>
  <c r="CU126" i="23"/>
  <c r="CT126" i="23"/>
  <c r="CQ126" i="23"/>
  <c r="CP126" i="23"/>
  <c r="CM126" i="23"/>
  <c r="CL126" i="23"/>
  <c r="CI126" i="23"/>
  <c r="CH126" i="23"/>
  <c r="CA126" i="23"/>
  <c r="BZ126" i="23"/>
  <c r="BW126" i="23"/>
  <c r="BV126" i="23"/>
  <c r="BS126" i="23"/>
  <c r="BR126" i="23"/>
  <c r="BO126" i="23"/>
  <c r="BN126" i="23"/>
  <c r="BK126" i="23"/>
  <c r="BJ126" i="23"/>
  <c r="BG126" i="23"/>
  <c r="BF126" i="23"/>
  <c r="BC126" i="23"/>
  <c r="BB126" i="23"/>
  <c r="AY126" i="23"/>
  <c r="AX126" i="23"/>
  <c r="AU126" i="23"/>
  <c r="AT126" i="23"/>
  <c r="AQ126" i="23"/>
  <c r="AP126" i="23"/>
  <c r="AM126" i="23"/>
  <c r="AL126" i="23"/>
  <c r="AE126" i="23"/>
  <c r="AD126" i="23"/>
  <c r="AA126" i="23"/>
  <c r="Z126" i="23"/>
  <c r="W126" i="23"/>
  <c r="V126" i="23"/>
  <c r="S126" i="23"/>
  <c r="R126" i="23"/>
  <c r="O126" i="23"/>
  <c r="N126" i="23"/>
  <c r="K126" i="23"/>
  <c r="J126" i="23"/>
  <c r="G126" i="23"/>
  <c r="F126" i="23"/>
  <c r="B126" i="23"/>
  <c r="DO125" i="23"/>
  <c r="DN125" i="23"/>
  <c r="DK125" i="23"/>
  <c r="DJ125" i="23"/>
  <c r="DG125" i="23"/>
  <c r="DF125" i="23"/>
  <c r="DC125" i="23"/>
  <c r="DB125" i="23"/>
  <c r="CY125" i="23"/>
  <c r="CX125" i="23"/>
  <c r="CU125" i="23"/>
  <c r="CT125" i="23"/>
  <c r="CQ125" i="23"/>
  <c r="CP125" i="23"/>
  <c r="CM125" i="23"/>
  <c r="CL125" i="23"/>
  <c r="CI125" i="23"/>
  <c r="CH125" i="23"/>
  <c r="CA125" i="23"/>
  <c r="BZ125" i="23"/>
  <c r="BW125" i="23"/>
  <c r="BV125" i="23"/>
  <c r="BS125" i="23"/>
  <c r="BR125" i="23"/>
  <c r="BO125" i="23"/>
  <c r="BN125" i="23"/>
  <c r="BK125" i="23"/>
  <c r="BJ125" i="23"/>
  <c r="BG125" i="23"/>
  <c r="BF125" i="23"/>
  <c r="BC125" i="23"/>
  <c r="BB125" i="23"/>
  <c r="AY125" i="23"/>
  <c r="AX125" i="23"/>
  <c r="AU125" i="23"/>
  <c r="AT125" i="23"/>
  <c r="AQ125" i="23"/>
  <c r="AP125" i="23"/>
  <c r="AM125" i="23"/>
  <c r="AL125" i="23"/>
  <c r="AE125" i="23"/>
  <c r="AD125" i="23"/>
  <c r="AA125" i="23"/>
  <c r="Z125" i="23"/>
  <c r="W125" i="23"/>
  <c r="V125" i="23"/>
  <c r="S125" i="23"/>
  <c r="R125" i="23"/>
  <c r="O125" i="23"/>
  <c r="N125" i="23"/>
  <c r="K125" i="23"/>
  <c r="J125" i="23"/>
  <c r="G125" i="23"/>
  <c r="F125" i="23"/>
  <c r="B125" i="23"/>
  <c r="DO124" i="23"/>
  <c r="DN124" i="23"/>
  <c r="DK124" i="23"/>
  <c r="DJ124" i="23"/>
  <c r="DG124" i="23"/>
  <c r="DF124" i="23"/>
  <c r="DC124" i="23"/>
  <c r="DB124" i="23"/>
  <c r="CY124" i="23"/>
  <c r="CX124" i="23"/>
  <c r="CU124" i="23"/>
  <c r="CT124" i="23"/>
  <c r="CQ124" i="23"/>
  <c r="CP124" i="23"/>
  <c r="CM124" i="23"/>
  <c r="CL124" i="23"/>
  <c r="CI124" i="23"/>
  <c r="CH124" i="23"/>
  <c r="CA124" i="23"/>
  <c r="BZ124" i="23"/>
  <c r="BW124" i="23"/>
  <c r="BV124" i="23"/>
  <c r="BS124" i="23"/>
  <c r="BR124" i="23"/>
  <c r="BO124" i="23"/>
  <c r="BN124" i="23"/>
  <c r="BK124" i="23"/>
  <c r="BJ124" i="23"/>
  <c r="BG124" i="23"/>
  <c r="BF124" i="23"/>
  <c r="BC124" i="23"/>
  <c r="BB124" i="23"/>
  <c r="AY124" i="23"/>
  <c r="AX124" i="23"/>
  <c r="AU124" i="23"/>
  <c r="AT124" i="23"/>
  <c r="AQ124" i="23"/>
  <c r="AP124" i="23"/>
  <c r="AM124" i="23"/>
  <c r="AL124" i="23"/>
  <c r="AE124" i="23"/>
  <c r="AD124" i="23"/>
  <c r="AA124" i="23"/>
  <c r="Z124" i="23"/>
  <c r="W124" i="23"/>
  <c r="V124" i="23"/>
  <c r="S124" i="23"/>
  <c r="R124" i="23"/>
  <c r="O124" i="23"/>
  <c r="N124" i="23"/>
  <c r="K124" i="23"/>
  <c r="J124" i="23"/>
  <c r="G124" i="23"/>
  <c r="F124" i="23"/>
  <c r="B124" i="23"/>
  <c r="DO123" i="23"/>
  <c r="DN123" i="23"/>
  <c r="DK123" i="23"/>
  <c r="DJ123" i="23"/>
  <c r="DG123" i="23"/>
  <c r="DF123" i="23"/>
  <c r="DC123" i="23"/>
  <c r="DB123" i="23"/>
  <c r="CY123" i="23"/>
  <c r="CX123" i="23"/>
  <c r="CU123" i="23"/>
  <c r="CT123" i="23"/>
  <c r="CQ123" i="23"/>
  <c r="CP123" i="23"/>
  <c r="CM123" i="23"/>
  <c r="CL123" i="23"/>
  <c r="CI123" i="23"/>
  <c r="CH123" i="23"/>
  <c r="CA123" i="23"/>
  <c r="BZ123" i="23"/>
  <c r="BW123" i="23"/>
  <c r="BV123" i="23"/>
  <c r="BS123" i="23"/>
  <c r="BR123" i="23"/>
  <c r="BO123" i="23"/>
  <c r="BN123" i="23"/>
  <c r="BK123" i="23"/>
  <c r="BJ123" i="23"/>
  <c r="BG123" i="23"/>
  <c r="BF123" i="23"/>
  <c r="BC123" i="23"/>
  <c r="BB123" i="23"/>
  <c r="AY123" i="23"/>
  <c r="AX123" i="23"/>
  <c r="AU123" i="23"/>
  <c r="AT123" i="23"/>
  <c r="AQ123" i="23"/>
  <c r="AP123" i="23"/>
  <c r="AM123" i="23"/>
  <c r="AL123" i="23"/>
  <c r="AE123" i="23"/>
  <c r="AD123" i="23"/>
  <c r="AA123" i="23"/>
  <c r="Z123" i="23"/>
  <c r="W123" i="23"/>
  <c r="V123" i="23"/>
  <c r="S123" i="23"/>
  <c r="R123" i="23"/>
  <c r="O123" i="23"/>
  <c r="N123" i="23"/>
  <c r="K123" i="23"/>
  <c r="J123" i="23"/>
  <c r="G123" i="23"/>
  <c r="F123" i="23"/>
  <c r="C123" i="23"/>
  <c r="D123" i="23" s="1"/>
  <c r="B123" i="23"/>
  <c r="B122" i="23"/>
  <c r="D23" i="30" s="1"/>
  <c r="DO121" i="23"/>
  <c r="DN121" i="23"/>
  <c r="DK121" i="23"/>
  <c r="DJ121" i="23"/>
  <c r="DG121" i="23"/>
  <c r="DF121" i="23"/>
  <c r="DC121" i="23"/>
  <c r="DB121" i="23"/>
  <c r="CY121" i="23"/>
  <c r="CX121" i="23"/>
  <c r="CU121" i="23"/>
  <c r="CT121" i="23"/>
  <c r="CQ121" i="23"/>
  <c r="CP121" i="23"/>
  <c r="CM121" i="23"/>
  <c r="CL121" i="23"/>
  <c r="CI121" i="23"/>
  <c r="CH121" i="23"/>
  <c r="CA121" i="23"/>
  <c r="BZ121" i="23"/>
  <c r="BW121" i="23"/>
  <c r="BV121" i="23"/>
  <c r="BS121" i="23"/>
  <c r="BR121" i="23"/>
  <c r="BO121" i="23"/>
  <c r="BN121" i="23"/>
  <c r="BK121" i="23"/>
  <c r="BJ121" i="23"/>
  <c r="BG121" i="23"/>
  <c r="BF121" i="23"/>
  <c r="BC121" i="23"/>
  <c r="BB121" i="23"/>
  <c r="AY121" i="23"/>
  <c r="AX121" i="23"/>
  <c r="AU121" i="23"/>
  <c r="AT121" i="23"/>
  <c r="AQ121" i="23"/>
  <c r="AP121" i="23"/>
  <c r="AM121" i="23"/>
  <c r="AL121" i="23"/>
  <c r="AE121" i="23"/>
  <c r="AD121" i="23"/>
  <c r="AA121" i="23"/>
  <c r="Z121" i="23"/>
  <c r="W121" i="23"/>
  <c r="V121" i="23"/>
  <c r="S121" i="23"/>
  <c r="R121" i="23"/>
  <c r="O121" i="23"/>
  <c r="N121" i="23"/>
  <c r="K121" i="23"/>
  <c r="J121" i="23"/>
  <c r="G121" i="23"/>
  <c r="F121" i="23"/>
  <c r="C121" i="23"/>
  <c r="B121" i="23"/>
  <c r="DO120" i="23"/>
  <c r="DN120" i="23"/>
  <c r="DK120" i="23"/>
  <c r="DJ120" i="23"/>
  <c r="DG120" i="23"/>
  <c r="DF120" i="23"/>
  <c r="DC120" i="23"/>
  <c r="DB120" i="23"/>
  <c r="CY120" i="23"/>
  <c r="CX120" i="23"/>
  <c r="CU120" i="23"/>
  <c r="CT120" i="23"/>
  <c r="CQ120" i="23"/>
  <c r="CP120" i="23"/>
  <c r="CM120" i="23"/>
  <c r="CL120" i="23"/>
  <c r="CI120" i="23"/>
  <c r="CH120" i="23"/>
  <c r="CA120" i="23"/>
  <c r="BZ120" i="23"/>
  <c r="BW120" i="23"/>
  <c r="BV120" i="23"/>
  <c r="BS120" i="23"/>
  <c r="BR120" i="23"/>
  <c r="BO120" i="23"/>
  <c r="BN120" i="23"/>
  <c r="BK120" i="23"/>
  <c r="BJ120" i="23"/>
  <c r="BG120" i="23"/>
  <c r="BF120" i="23"/>
  <c r="BC120" i="23"/>
  <c r="BB120" i="23"/>
  <c r="AY120" i="23"/>
  <c r="AX120" i="23"/>
  <c r="AU120" i="23"/>
  <c r="AT120" i="23"/>
  <c r="AQ120" i="23"/>
  <c r="AP120" i="23"/>
  <c r="AM120" i="23"/>
  <c r="AL120" i="23"/>
  <c r="AE120" i="23"/>
  <c r="AD120" i="23"/>
  <c r="AA120" i="23"/>
  <c r="Z120" i="23"/>
  <c r="W120" i="23"/>
  <c r="V120" i="23"/>
  <c r="S120" i="23"/>
  <c r="R120" i="23"/>
  <c r="O120" i="23"/>
  <c r="N120" i="23"/>
  <c r="K120" i="23"/>
  <c r="J120" i="23"/>
  <c r="G120" i="23"/>
  <c r="F120" i="23"/>
  <c r="C120" i="23"/>
  <c r="B120" i="23"/>
  <c r="DO119" i="23"/>
  <c r="DN119" i="23"/>
  <c r="DK119" i="23"/>
  <c r="DJ119" i="23"/>
  <c r="DG119" i="23"/>
  <c r="DF119" i="23"/>
  <c r="DC119" i="23"/>
  <c r="DB119" i="23"/>
  <c r="CY119" i="23"/>
  <c r="CX119" i="23"/>
  <c r="CU119" i="23"/>
  <c r="CT119" i="23"/>
  <c r="CQ119" i="23"/>
  <c r="CP119" i="23"/>
  <c r="CM119" i="23"/>
  <c r="CL119" i="23"/>
  <c r="CI119" i="23"/>
  <c r="CH119" i="23"/>
  <c r="CA119" i="23"/>
  <c r="BZ119" i="23"/>
  <c r="BW119" i="23"/>
  <c r="BV119" i="23"/>
  <c r="BS119" i="23"/>
  <c r="BR119" i="23"/>
  <c r="BO119" i="23"/>
  <c r="BN119" i="23"/>
  <c r="BK119" i="23"/>
  <c r="BJ119" i="23"/>
  <c r="BG119" i="23"/>
  <c r="BF119" i="23"/>
  <c r="BC119" i="23"/>
  <c r="BB119" i="23"/>
  <c r="AY119" i="23"/>
  <c r="AX119" i="23"/>
  <c r="AU119" i="23"/>
  <c r="AT119" i="23"/>
  <c r="AQ119" i="23"/>
  <c r="AP119" i="23"/>
  <c r="AM119" i="23"/>
  <c r="AL119" i="23"/>
  <c r="AE119" i="23"/>
  <c r="AD119" i="23"/>
  <c r="AA119" i="23"/>
  <c r="Z119" i="23"/>
  <c r="W119" i="23"/>
  <c r="V119" i="23"/>
  <c r="S119" i="23"/>
  <c r="R119" i="23"/>
  <c r="O119" i="23"/>
  <c r="N119" i="23"/>
  <c r="K119" i="23"/>
  <c r="J119" i="23"/>
  <c r="G119" i="23"/>
  <c r="F119" i="23"/>
  <c r="C119" i="23"/>
  <c r="D119" i="23" s="1"/>
  <c r="CF119" i="23" s="1"/>
  <c r="B119" i="23"/>
  <c r="B118" i="23"/>
  <c r="D22" i="30" s="1"/>
  <c r="DO117" i="23"/>
  <c r="DN117" i="23"/>
  <c r="DK117" i="23"/>
  <c r="DJ117" i="23"/>
  <c r="DG117" i="23"/>
  <c r="DF117" i="23"/>
  <c r="DC117" i="23"/>
  <c r="DB117" i="23"/>
  <c r="CY117" i="23"/>
  <c r="CX117" i="23"/>
  <c r="CU117" i="23"/>
  <c r="CT117" i="23"/>
  <c r="CQ117" i="23"/>
  <c r="CP117" i="23"/>
  <c r="CM117" i="23"/>
  <c r="CL117" i="23"/>
  <c r="CI117" i="23"/>
  <c r="CH117" i="23"/>
  <c r="CA117" i="23"/>
  <c r="BZ117" i="23"/>
  <c r="BW117" i="23"/>
  <c r="BV117" i="23"/>
  <c r="BS117" i="23"/>
  <c r="BR117" i="23"/>
  <c r="BO117" i="23"/>
  <c r="BN117" i="23"/>
  <c r="BK117" i="23"/>
  <c r="BJ117" i="23"/>
  <c r="BG117" i="23"/>
  <c r="BF117" i="23"/>
  <c r="BC117" i="23"/>
  <c r="BB117" i="23"/>
  <c r="AY117" i="23"/>
  <c r="AX117" i="23"/>
  <c r="AU117" i="23"/>
  <c r="AT117" i="23"/>
  <c r="AQ117" i="23"/>
  <c r="AP117" i="23"/>
  <c r="AM117" i="23"/>
  <c r="AL117" i="23"/>
  <c r="AE117" i="23"/>
  <c r="AD117" i="23"/>
  <c r="AA117" i="23"/>
  <c r="Z117" i="23"/>
  <c r="W117" i="23"/>
  <c r="V117" i="23"/>
  <c r="S117" i="23"/>
  <c r="R117" i="23"/>
  <c r="O117" i="23"/>
  <c r="N117" i="23"/>
  <c r="K117" i="23"/>
  <c r="J117" i="23"/>
  <c r="G117" i="23"/>
  <c r="F117" i="23"/>
  <c r="C117" i="23"/>
  <c r="B117" i="23"/>
  <c r="DO116" i="23"/>
  <c r="DN116" i="23"/>
  <c r="DK116" i="23"/>
  <c r="DJ116" i="23"/>
  <c r="DG116" i="23"/>
  <c r="DF116" i="23"/>
  <c r="DC116" i="23"/>
  <c r="DB116" i="23"/>
  <c r="CY116" i="23"/>
  <c r="CX116" i="23"/>
  <c r="CU116" i="23"/>
  <c r="CT116" i="23"/>
  <c r="CQ116" i="23"/>
  <c r="CP116" i="23"/>
  <c r="CM116" i="23"/>
  <c r="CL116" i="23"/>
  <c r="CI116" i="23"/>
  <c r="CH116" i="23"/>
  <c r="CA116" i="23"/>
  <c r="BZ116" i="23"/>
  <c r="BW116" i="23"/>
  <c r="BV116" i="23"/>
  <c r="BS116" i="23"/>
  <c r="BR116" i="23"/>
  <c r="BO116" i="23"/>
  <c r="BN116" i="23"/>
  <c r="BK116" i="23"/>
  <c r="BJ116" i="23"/>
  <c r="BG116" i="23"/>
  <c r="BF116" i="23"/>
  <c r="BC116" i="23"/>
  <c r="BB116" i="23"/>
  <c r="AY116" i="23"/>
  <c r="AX116" i="23"/>
  <c r="AU116" i="23"/>
  <c r="AT116" i="23"/>
  <c r="AQ116" i="23"/>
  <c r="AP116" i="23"/>
  <c r="AM116" i="23"/>
  <c r="AL116" i="23"/>
  <c r="AE116" i="23"/>
  <c r="AD116" i="23"/>
  <c r="AA116" i="23"/>
  <c r="Z116" i="23"/>
  <c r="W116" i="23"/>
  <c r="V116" i="23"/>
  <c r="S116" i="23"/>
  <c r="R116" i="23"/>
  <c r="O116" i="23"/>
  <c r="N116" i="23"/>
  <c r="K116" i="23"/>
  <c r="J116" i="23"/>
  <c r="G116" i="23"/>
  <c r="F116" i="23"/>
  <c r="C116" i="23"/>
  <c r="B116" i="23"/>
  <c r="DO115" i="23"/>
  <c r="DN115" i="23"/>
  <c r="DK115" i="23"/>
  <c r="DJ115" i="23"/>
  <c r="DG115" i="23"/>
  <c r="DF115" i="23"/>
  <c r="DC115" i="23"/>
  <c r="DB115" i="23"/>
  <c r="CY115" i="23"/>
  <c r="CX115" i="23"/>
  <c r="CU115" i="23"/>
  <c r="CT115" i="23"/>
  <c r="CQ115" i="23"/>
  <c r="CP115" i="23"/>
  <c r="CM115" i="23"/>
  <c r="CL115" i="23"/>
  <c r="CI115" i="23"/>
  <c r="CH115" i="23"/>
  <c r="CA115" i="23"/>
  <c r="BZ115" i="23"/>
  <c r="BW115" i="23"/>
  <c r="BV115" i="23"/>
  <c r="BS115" i="23"/>
  <c r="BR115" i="23"/>
  <c r="BO115" i="23"/>
  <c r="BN115" i="23"/>
  <c r="BK115" i="23"/>
  <c r="BJ115" i="23"/>
  <c r="BG115" i="23"/>
  <c r="BF115" i="23"/>
  <c r="BC115" i="23"/>
  <c r="BB115" i="23"/>
  <c r="AY115" i="23"/>
  <c r="AX115" i="23"/>
  <c r="AU115" i="23"/>
  <c r="AT115" i="23"/>
  <c r="AQ115" i="23"/>
  <c r="AP115" i="23"/>
  <c r="AM115" i="23"/>
  <c r="AL115" i="23"/>
  <c r="AE115" i="23"/>
  <c r="AD115" i="23"/>
  <c r="AA115" i="23"/>
  <c r="Z115" i="23"/>
  <c r="W115" i="23"/>
  <c r="V115" i="23"/>
  <c r="S115" i="23"/>
  <c r="R115" i="23"/>
  <c r="O115" i="23"/>
  <c r="N115" i="23"/>
  <c r="K115" i="23"/>
  <c r="J115" i="23"/>
  <c r="G115" i="23"/>
  <c r="F115" i="23"/>
  <c r="C115" i="23"/>
  <c r="B115" i="23"/>
  <c r="DO114" i="23"/>
  <c r="DN114" i="23"/>
  <c r="DK114" i="23"/>
  <c r="DJ114" i="23"/>
  <c r="DG114" i="23"/>
  <c r="DF114" i="23"/>
  <c r="DC114" i="23"/>
  <c r="DB114" i="23"/>
  <c r="CY114" i="23"/>
  <c r="CX114" i="23"/>
  <c r="CU114" i="23"/>
  <c r="CT114" i="23"/>
  <c r="CQ114" i="23"/>
  <c r="CP114" i="23"/>
  <c r="CM114" i="23"/>
  <c r="CL114" i="23"/>
  <c r="CI114" i="23"/>
  <c r="CH114" i="23"/>
  <c r="CA114" i="23"/>
  <c r="BZ114" i="23"/>
  <c r="BW114" i="23"/>
  <c r="BV114" i="23"/>
  <c r="BS114" i="23"/>
  <c r="BR114" i="23"/>
  <c r="BO114" i="23"/>
  <c r="BN114" i="23"/>
  <c r="BK114" i="23"/>
  <c r="BJ114" i="23"/>
  <c r="BG114" i="23"/>
  <c r="BF114" i="23"/>
  <c r="BC114" i="23"/>
  <c r="BB114" i="23"/>
  <c r="AY114" i="23"/>
  <c r="AX114" i="23"/>
  <c r="AU114" i="23"/>
  <c r="AT114" i="23"/>
  <c r="AQ114" i="23"/>
  <c r="AP114" i="23"/>
  <c r="AM114" i="23"/>
  <c r="AL114" i="23"/>
  <c r="AE114" i="23"/>
  <c r="AD114" i="23"/>
  <c r="AA114" i="23"/>
  <c r="Z114" i="23"/>
  <c r="W114" i="23"/>
  <c r="V114" i="23"/>
  <c r="S114" i="23"/>
  <c r="R114" i="23"/>
  <c r="O114" i="23"/>
  <c r="N114" i="23"/>
  <c r="K114" i="23"/>
  <c r="J114" i="23"/>
  <c r="G114" i="23"/>
  <c r="F114" i="23"/>
  <c r="C114" i="23"/>
  <c r="B114" i="23"/>
  <c r="DO113" i="23"/>
  <c r="DN113" i="23"/>
  <c r="DK113" i="23"/>
  <c r="DJ113" i="23"/>
  <c r="DG113" i="23"/>
  <c r="DF113" i="23"/>
  <c r="DC113" i="23"/>
  <c r="DB113" i="23"/>
  <c r="CY113" i="23"/>
  <c r="CX113" i="23"/>
  <c r="CU113" i="23"/>
  <c r="CT113" i="23"/>
  <c r="CQ113" i="23"/>
  <c r="CP113" i="23"/>
  <c r="CM113" i="23"/>
  <c r="CL113" i="23"/>
  <c r="CI113" i="23"/>
  <c r="CH113" i="23"/>
  <c r="CA113" i="23"/>
  <c r="BZ113" i="23"/>
  <c r="BW113" i="23"/>
  <c r="BV113" i="23"/>
  <c r="BS113" i="23"/>
  <c r="BR113" i="23"/>
  <c r="BO113" i="23"/>
  <c r="BN113" i="23"/>
  <c r="BK113" i="23"/>
  <c r="BJ113" i="23"/>
  <c r="BG113" i="23"/>
  <c r="BF113" i="23"/>
  <c r="BC113" i="23"/>
  <c r="BB113" i="23"/>
  <c r="AY113" i="23"/>
  <c r="AX113" i="23"/>
  <c r="AU113" i="23"/>
  <c r="AT113" i="23"/>
  <c r="AQ113" i="23"/>
  <c r="AP113" i="23"/>
  <c r="AM113" i="23"/>
  <c r="AL113" i="23"/>
  <c r="AE113" i="23"/>
  <c r="AD113" i="23"/>
  <c r="AA113" i="23"/>
  <c r="Z113" i="23"/>
  <c r="W113" i="23"/>
  <c r="V113" i="23"/>
  <c r="S113" i="23"/>
  <c r="R113" i="23"/>
  <c r="O113" i="23"/>
  <c r="N113" i="23"/>
  <c r="K113" i="23"/>
  <c r="J113" i="23"/>
  <c r="G113" i="23"/>
  <c r="F113" i="23"/>
  <c r="C113" i="23"/>
  <c r="D113" i="23" s="1"/>
  <c r="CF113" i="23" s="1"/>
  <c r="B113" i="23"/>
  <c r="B112" i="23"/>
  <c r="D21" i="30" s="1"/>
  <c r="DO111" i="23"/>
  <c r="DN111" i="23"/>
  <c r="DK111" i="23"/>
  <c r="DJ111" i="23"/>
  <c r="DG111" i="23"/>
  <c r="DF111" i="23"/>
  <c r="DC111" i="23"/>
  <c r="DB111" i="23"/>
  <c r="CY111" i="23"/>
  <c r="CX111" i="23"/>
  <c r="CU111" i="23"/>
  <c r="CT111" i="23"/>
  <c r="CQ111" i="23"/>
  <c r="CP111" i="23"/>
  <c r="CM111" i="23"/>
  <c r="CL111" i="23"/>
  <c r="CI111" i="23"/>
  <c r="CH111" i="23"/>
  <c r="CA111" i="23"/>
  <c r="BZ111" i="23"/>
  <c r="BW111" i="23"/>
  <c r="BV111" i="23"/>
  <c r="BS111" i="23"/>
  <c r="BR111" i="23"/>
  <c r="BO111" i="23"/>
  <c r="BN111" i="23"/>
  <c r="BK111" i="23"/>
  <c r="BJ111" i="23"/>
  <c r="BG111" i="23"/>
  <c r="BF111" i="23"/>
  <c r="BC111" i="23"/>
  <c r="BB111" i="23"/>
  <c r="AY111" i="23"/>
  <c r="AX111" i="23"/>
  <c r="AU111" i="23"/>
  <c r="AT111" i="23"/>
  <c r="AQ111" i="23"/>
  <c r="AP111" i="23"/>
  <c r="AM111" i="23"/>
  <c r="AL111" i="23"/>
  <c r="AE111" i="23"/>
  <c r="AD111" i="23"/>
  <c r="AA111" i="23"/>
  <c r="Z111" i="23"/>
  <c r="W111" i="23"/>
  <c r="V111" i="23"/>
  <c r="S111" i="23"/>
  <c r="R111" i="23"/>
  <c r="O111" i="23"/>
  <c r="N111" i="23"/>
  <c r="K111" i="23"/>
  <c r="J111" i="23"/>
  <c r="G111" i="23"/>
  <c r="F111" i="23"/>
  <c r="C111" i="23"/>
  <c r="B111" i="23"/>
  <c r="DO110" i="23"/>
  <c r="DN110" i="23"/>
  <c r="DK110" i="23"/>
  <c r="DJ110" i="23"/>
  <c r="DG110" i="23"/>
  <c r="DF110" i="23"/>
  <c r="DC110" i="23"/>
  <c r="DB110" i="23"/>
  <c r="CY110" i="23"/>
  <c r="CX110" i="23"/>
  <c r="CU110" i="23"/>
  <c r="CT110" i="23"/>
  <c r="CQ110" i="23"/>
  <c r="CP110" i="23"/>
  <c r="CM110" i="23"/>
  <c r="CL110" i="23"/>
  <c r="CI110" i="23"/>
  <c r="CH110" i="23"/>
  <c r="CA110" i="23"/>
  <c r="BZ110" i="23"/>
  <c r="BW110" i="23"/>
  <c r="BV110" i="23"/>
  <c r="BS110" i="23"/>
  <c r="BR110" i="23"/>
  <c r="BO110" i="23"/>
  <c r="BN110" i="23"/>
  <c r="BK110" i="23"/>
  <c r="BJ110" i="23"/>
  <c r="BG110" i="23"/>
  <c r="BF110" i="23"/>
  <c r="BC110" i="23"/>
  <c r="BB110" i="23"/>
  <c r="AY110" i="23"/>
  <c r="AX110" i="23"/>
  <c r="AU110" i="23"/>
  <c r="AT110" i="23"/>
  <c r="AQ110" i="23"/>
  <c r="AP110" i="23"/>
  <c r="AM110" i="23"/>
  <c r="AL110" i="23"/>
  <c r="AE110" i="23"/>
  <c r="AD110" i="23"/>
  <c r="AA110" i="23"/>
  <c r="Z110" i="23"/>
  <c r="W110" i="23"/>
  <c r="V110" i="23"/>
  <c r="S110" i="23"/>
  <c r="R110" i="23"/>
  <c r="O110" i="23"/>
  <c r="N110" i="23"/>
  <c r="K110" i="23"/>
  <c r="J110" i="23"/>
  <c r="G110" i="23"/>
  <c r="F110" i="23"/>
  <c r="C110" i="23"/>
  <c r="B110" i="23"/>
  <c r="DO109" i="23"/>
  <c r="DN109" i="23"/>
  <c r="DK109" i="23"/>
  <c r="DJ109" i="23"/>
  <c r="DG109" i="23"/>
  <c r="DF109" i="23"/>
  <c r="DC109" i="23"/>
  <c r="DB109" i="23"/>
  <c r="CY109" i="23"/>
  <c r="CX109" i="23"/>
  <c r="CU109" i="23"/>
  <c r="CT109" i="23"/>
  <c r="CQ109" i="23"/>
  <c r="CP109" i="23"/>
  <c r="CM109" i="23"/>
  <c r="CL109" i="23"/>
  <c r="CI109" i="23"/>
  <c r="CH109" i="23"/>
  <c r="CA109" i="23"/>
  <c r="BZ109" i="23"/>
  <c r="BW109" i="23"/>
  <c r="BV109" i="23"/>
  <c r="BS109" i="23"/>
  <c r="BR109" i="23"/>
  <c r="BO109" i="23"/>
  <c r="BN109" i="23"/>
  <c r="BK109" i="23"/>
  <c r="BJ109" i="23"/>
  <c r="BG109" i="23"/>
  <c r="BF109" i="23"/>
  <c r="BC109" i="23"/>
  <c r="BB109" i="23"/>
  <c r="AY109" i="23"/>
  <c r="AX109" i="23"/>
  <c r="AU109" i="23"/>
  <c r="AT109" i="23"/>
  <c r="AQ109" i="23"/>
  <c r="AP109" i="23"/>
  <c r="AM109" i="23"/>
  <c r="AL109" i="23"/>
  <c r="AE109" i="23"/>
  <c r="AD109" i="23"/>
  <c r="AA109" i="23"/>
  <c r="Z109" i="23"/>
  <c r="W109" i="23"/>
  <c r="V109" i="23"/>
  <c r="S109" i="23"/>
  <c r="R109" i="23"/>
  <c r="O109" i="23"/>
  <c r="N109" i="23"/>
  <c r="K109" i="23"/>
  <c r="J109" i="23"/>
  <c r="G109" i="23"/>
  <c r="F109" i="23"/>
  <c r="C109" i="23"/>
  <c r="B109" i="23"/>
  <c r="B108" i="23"/>
  <c r="D20" i="30" s="1"/>
  <c r="DO107" i="23"/>
  <c r="DN107" i="23"/>
  <c r="DK107" i="23"/>
  <c r="DJ107" i="23"/>
  <c r="DG107" i="23"/>
  <c r="DF107" i="23"/>
  <c r="DC107" i="23"/>
  <c r="DB107" i="23"/>
  <c r="CY107" i="23"/>
  <c r="CX107" i="23"/>
  <c r="CU107" i="23"/>
  <c r="CT107" i="23"/>
  <c r="CQ107" i="23"/>
  <c r="CP107" i="23"/>
  <c r="CM107" i="23"/>
  <c r="CL107" i="23"/>
  <c r="CI107" i="23"/>
  <c r="CH107" i="23"/>
  <c r="CA107" i="23"/>
  <c r="BZ107" i="23"/>
  <c r="BW107" i="23"/>
  <c r="BV107" i="23"/>
  <c r="BS107" i="23"/>
  <c r="BR107" i="23"/>
  <c r="BO107" i="23"/>
  <c r="BN107" i="23"/>
  <c r="BK107" i="23"/>
  <c r="BJ107" i="23"/>
  <c r="BG107" i="23"/>
  <c r="BF107" i="23"/>
  <c r="BC107" i="23"/>
  <c r="BB107" i="23"/>
  <c r="AY107" i="23"/>
  <c r="AX107" i="23"/>
  <c r="AU107" i="23"/>
  <c r="AT107" i="23"/>
  <c r="AQ107" i="23"/>
  <c r="AP107" i="23"/>
  <c r="AM107" i="23"/>
  <c r="AL107" i="23"/>
  <c r="AE107" i="23"/>
  <c r="AD107" i="23"/>
  <c r="AA107" i="23"/>
  <c r="Z107" i="23"/>
  <c r="W107" i="23"/>
  <c r="V107" i="23"/>
  <c r="S107" i="23"/>
  <c r="R107" i="23"/>
  <c r="O107" i="23"/>
  <c r="N107" i="23"/>
  <c r="K107" i="23"/>
  <c r="J107" i="23"/>
  <c r="G107" i="23"/>
  <c r="F107" i="23"/>
  <c r="C107" i="23"/>
  <c r="B107" i="23"/>
  <c r="DO106" i="23"/>
  <c r="DN106" i="23"/>
  <c r="DK106" i="23"/>
  <c r="DJ106" i="23"/>
  <c r="DG106" i="23"/>
  <c r="DF106" i="23"/>
  <c r="DC106" i="23"/>
  <c r="DB106" i="23"/>
  <c r="CY106" i="23"/>
  <c r="CX106" i="23"/>
  <c r="CU106" i="23"/>
  <c r="CT106" i="23"/>
  <c r="CQ106" i="23"/>
  <c r="CP106" i="23"/>
  <c r="CM106" i="23"/>
  <c r="CL106" i="23"/>
  <c r="CI106" i="23"/>
  <c r="CH106" i="23"/>
  <c r="CA106" i="23"/>
  <c r="BZ106" i="23"/>
  <c r="BW106" i="23"/>
  <c r="BV106" i="23"/>
  <c r="BS106" i="23"/>
  <c r="BR106" i="23"/>
  <c r="BO106" i="23"/>
  <c r="BN106" i="23"/>
  <c r="BK106" i="23"/>
  <c r="BJ106" i="23"/>
  <c r="BG106" i="23"/>
  <c r="BF106" i="23"/>
  <c r="BC106" i="23"/>
  <c r="BB106" i="23"/>
  <c r="AY106" i="23"/>
  <c r="AX106" i="23"/>
  <c r="AU106" i="23"/>
  <c r="AT106" i="23"/>
  <c r="AQ106" i="23"/>
  <c r="AP106" i="23"/>
  <c r="AM106" i="23"/>
  <c r="AL106" i="23"/>
  <c r="AE106" i="23"/>
  <c r="AD106" i="23"/>
  <c r="AA106" i="23"/>
  <c r="Z106" i="23"/>
  <c r="W106" i="23"/>
  <c r="V106" i="23"/>
  <c r="S106" i="23"/>
  <c r="R106" i="23"/>
  <c r="O106" i="23"/>
  <c r="N106" i="23"/>
  <c r="K106" i="23"/>
  <c r="J106" i="23"/>
  <c r="G106" i="23"/>
  <c r="F106" i="23"/>
  <c r="C106" i="23"/>
  <c r="B106" i="23"/>
  <c r="DO105" i="23"/>
  <c r="DN105" i="23"/>
  <c r="DK105" i="23"/>
  <c r="DJ105" i="23"/>
  <c r="DG105" i="23"/>
  <c r="DF105" i="23"/>
  <c r="DC105" i="23"/>
  <c r="DB105" i="23"/>
  <c r="CY105" i="23"/>
  <c r="CX105" i="23"/>
  <c r="CU105" i="23"/>
  <c r="CT105" i="23"/>
  <c r="CQ105" i="23"/>
  <c r="CP105" i="23"/>
  <c r="CM105" i="23"/>
  <c r="CL105" i="23"/>
  <c r="CI105" i="23"/>
  <c r="CH105" i="23"/>
  <c r="CA105" i="23"/>
  <c r="BZ105" i="23"/>
  <c r="BW105" i="23"/>
  <c r="BV105" i="23"/>
  <c r="BS105" i="23"/>
  <c r="BR105" i="23"/>
  <c r="BO105" i="23"/>
  <c r="BN105" i="23"/>
  <c r="BK105" i="23"/>
  <c r="BJ105" i="23"/>
  <c r="BG105" i="23"/>
  <c r="BF105" i="23"/>
  <c r="BC105" i="23"/>
  <c r="BB105" i="23"/>
  <c r="AY105" i="23"/>
  <c r="AX105" i="23"/>
  <c r="AU105" i="23"/>
  <c r="AT105" i="23"/>
  <c r="AQ105" i="23"/>
  <c r="AP105" i="23"/>
  <c r="AM105" i="23"/>
  <c r="AL105" i="23"/>
  <c r="AE105" i="23"/>
  <c r="AD105" i="23"/>
  <c r="AA105" i="23"/>
  <c r="Z105" i="23"/>
  <c r="W105" i="23"/>
  <c r="V105" i="23"/>
  <c r="S105" i="23"/>
  <c r="R105" i="23"/>
  <c r="O105" i="23"/>
  <c r="N105" i="23"/>
  <c r="K105" i="23"/>
  <c r="J105" i="23"/>
  <c r="G105" i="23"/>
  <c r="F105" i="23"/>
  <c r="C105" i="23"/>
  <c r="B105" i="23"/>
  <c r="DO104" i="23"/>
  <c r="DN104" i="23"/>
  <c r="DK104" i="23"/>
  <c r="DJ104" i="23"/>
  <c r="DG104" i="23"/>
  <c r="DF104" i="23"/>
  <c r="DC104" i="23"/>
  <c r="DB104" i="23"/>
  <c r="CY104" i="23"/>
  <c r="CX104" i="23"/>
  <c r="CU104" i="23"/>
  <c r="CT104" i="23"/>
  <c r="CQ104" i="23"/>
  <c r="CP104" i="23"/>
  <c r="CM104" i="23"/>
  <c r="CL104" i="23"/>
  <c r="CI104" i="23"/>
  <c r="CH104" i="23"/>
  <c r="CA104" i="23"/>
  <c r="BZ104" i="23"/>
  <c r="BW104" i="23"/>
  <c r="BV104" i="23"/>
  <c r="BS104" i="23"/>
  <c r="BR104" i="23"/>
  <c r="BO104" i="23"/>
  <c r="BN104" i="23"/>
  <c r="BK104" i="23"/>
  <c r="BJ104" i="23"/>
  <c r="BG104" i="23"/>
  <c r="BF104" i="23"/>
  <c r="BC104" i="23"/>
  <c r="BB104" i="23"/>
  <c r="AY104" i="23"/>
  <c r="AX104" i="23"/>
  <c r="AU104" i="23"/>
  <c r="AT104" i="23"/>
  <c r="AQ104" i="23"/>
  <c r="AP104" i="23"/>
  <c r="AM104" i="23"/>
  <c r="AL104" i="23"/>
  <c r="AE104" i="23"/>
  <c r="AD104" i="23"/>
  <c r="AA104" i="23"/>
  <c r="Z104" i="23"/>
  <c r="W104" i="23"/>
  <c r="V104" i="23"/>
  <c r="S104" i="23"/>
  <c r="R104" i="23"/>
  <c r="O104" i="23"/>
  <c r="N104" i="23"/>
  <c r="K104" i="23"/>
  <c r="J104" i="23"/>
  <c r="G104" i="23"/>
  <c r="F104" i="23"/>
  <c r="C104" i="23"/>
  <c r="B104" i="23"/>
  <c r="DO103" i="23"/>
  <c r="DN103" i="23"/>
  <c r="DK103" i="23"/>
  <c r="DJ103" i="23"/>
  <c r="DG103" i="23"/>
  <c r="DF103" i="23"/>
  <c r="DC103" i="23"/>
  <c r="DB103" i="23"/>
  <c r="CY103" i="23"/>
  <c r="CX103" i="23"/>
  <c r="CU103" i="23"/>
  <c r="CT103" i="23"/>
  <c r="CQ103" i="23"/>
  <c r="CP103" i="23"/>
  <c r="CM103" i="23"/>
  <c r="CL103" i="23"/>
  <c r="CI103" i="23"/>
  <c r="CH103" i="23"/>
  <c r="CA103" i="23"/>
  <c r="BZ103" i="23"/>
  <c r="BW103" i="23"/>
  <c r="BV103" i="23"/>
  <c r="BS103" i="23"/>
  <c r="BR103" i="23"/>
  <c r="BO103" i="23"/>
  <c r="BN103" i="23"/>
  <c r="BK103" i="23"/>
  <c r="BJ103" i="23"/>
  <c r="BG103" i="23"/>
  <c r="BF103" i="23"/>
  <c r="BC103" i="23"/>
  <c r="BB103" i="23"/>
  <c r="AY103" i="23"/>
  <c r="AX103" i="23"/>
  <c r="AU103" i="23"/>
  <c r="AT103" i="23"/>
  <c r="AQ103" i="23"/>
  <c r="AP103" i="23"/>
  <c r="AM103" i="23"/>
  <c r="AL103" i="23"/>
  <c r="AE103" i="23"/>
  <c r="AD103" i="23"/>
  <c r="AA103" i="23"/>
  <c r="Z103" i="23"/>
  <c r="W103" i="23"/>
  <c r="V103" i="23"/>
  <c r="S103" i="23"/>
  <c r="R103" i="23"/>
  <c r="O103" i="23"/>
  <c r="N103" i="23"/>
  <c r="K103" i="23"/>
  <c r="J103" i="23"/>
  <c r="G103" i="23"/>
  <c r="F103" i="23"/>
  <c r="C103" i="23"/>
  <c r="B103" i="23"/>
  <c r="DO102" i="23"/>
  <c r="DN102" i="23"/>
  <c r="DK102" i="23"/>
  <c r="DJ102" i="23"/>
  <c r="DG102" i="23"/>
  <c r="DF102" i="23"/>
  <c r="DC102" i="23"/>
  <c r="DB102" i="23"/>
  <c r="CY102" i="23"/>
  <c r="CX102" i="23"/>
  <c r="CU102" i="23"/>
  <c r="CT102" i="23"/>
  <c r="CQ102" i="23"/>
  <c r="CP102" i="23"/>
  <c r="CM102" i="23"/>
  <c r="CL102" i="23"/>
  <c r="CI102" i="23"/>
  <c r="CH102" i="23"/>
  <c r="CA102" i="23"/>
  <c r="BZ102" i="23"/>
  <c r="BW102" i="23"/>
  <c r="BV102" i="23"/>
  <c r="BS102" i="23"/>
  <c r="BR102" i="23"/>
  <c r="BO102" i="23"/>
  <c r="BN102" i="23"/>
  <c r="BK102" i="23"/>
  <c r="BJ102" i="23"/>
  <c r="BG102" i="23"/>
  <c r="BF102" i="23"/>
  <c r="BC102" i="23"/>
  <c r="BB102" i="23"/>
  <c r="AY102" i="23"/>
  <c r="AX102" i="23"/>
  <c r="AU102" i="23"/>
  <c r="AT102" i="23"/>
  <c r="AQ102" i="23"/>
  <c r="AP102" i="23"/>
  <c r="AM102" i="23"/>
  <c r="AL102" i="23"/>
  <c r="AE102" i="23"/>
  <c r="AD102" i="23"/>
  <c r="AA102" i="23"/>
  <c r="Z102" i="23"/>
  <c r="W102" i="23"/>
  <c r="V102" i="23"/>
  <c r="S102" i="23"/>
  <c r="R102" i="23"/>
  <c r="O102" i="23"/>
  <c r="N102" i="23"/>
  <c r="K102" i="23"/>
  <c r="J102" i="23"/>
  <c r="G102" i="23"/>
  <c r="F102" i="23"/>
  <c r="C102" i="23"/>
  <c r="B102" i="23"/>
  <c r="DO101" i="23"/>
  <c r="DN101" i="23"/>
  <c r="DK101" i="23"/>
  <c r="DJ101" i="23"/>
  <c r="DG101" i="23"/>
  <c r="DF101" i="23"/>
  <c r="DC101" i="23"/>
  <c r="DB101" i="23"/>
  <c r="CY101" i="23"/>
  <c r="CX101" i="23"/>
  <c r="CU101" i="23"/>
  <c r="CT101" i="23"/>
  <c r="CQ101" i="23"/>
  <c r="CP101" i="23"/>
  <c r="CM101" i="23"/>
  <c r="CL101" i="23"/>
  <c r="CI101" i="23"/>
  <c r="CH101" i="23"/>
  <c r="CA101" i="23"/>
  <c r="BZ101" i="23"/>
  <c r="BW101" i="23"/>
  <c r="BV101" i="23"/>
  <c r="BS101" i="23"/>
  <c r="BR101" i="23"/>
  <c r="BO101" i="23"/>
  <c r="BN101" i="23"/>
  <c r="BK101" i="23"/>
  <c r="BJ101" i="23"/>
  <c r="BG101" i="23"/>
  <c r="BF101" i="23"/>
  <c r="BC101" i="23"/>
  <c r="BB101" i="23"/>
  <c r="AY101" i="23"/>
  <c r="AX101" i="23"/>
  <c r="AU101" i="23"/>
  <c r="AT101" i="23"/>
  <c r="AQ101" i="23"/>
  <c r="AP101" i="23"/>
  <c r="AM101" i="23"/>
  <c r="AL101" i="23"/>
  <c r="AE101" i="23"/>
  <c r="AD101" i="23"/>
  <c r="AA101" i="23"/>
  <c r="Z101" i="23"/>
  <c r="W101" i="23"/>
  <c r="V101" i="23"/>
  <c r="S101" i="23"/>
  <c r="R101" i="23"/>
  <c r="O101" i="23"/>
  <c r="N101" i="23"/>
  <c r="K101" i="23"/>
  <c r="J101" i="23"/>
  <c r="G101" i="23"/>
  <c r="F101" i="23"/>
  <c r="C101" i="23"/>
  <c r="B101" i="23"/>
  <c r="DO100" i="23"/>
  <c r="DN100" i="23"/>
  <c r="DK100" i="23"/>
  <c r="DJ100" i="23"/>
  <c r="DG100" i="23"/>
  <c r="DF100" i="23"/>
  <c r="DC100" i="23"/>
  <c r="DB100" i="23"/>
  <c r="CY100" i="23"/>
  <c r="CX100" i="23"/>
  <c r="CU100" i="23"/>
  <c r="CT100" i="23"/>
  <c r="CQ100" i="23"/>
  <c r="CP100" i="23"/>
  <c r="CM100" i="23"/>
  <c r="CL100" i="23"/>
  <c r="CI100" i="23"/>
  <c r="CH100" i="23"/>
  <c r="CA100" i="23"/>
  <c r="BZ100" i="23"/>
  <c r="BW100" i="23"/>
  <c r="BV100" i="23"/>
  <c r="BS100" i="23"/>
  <c r="BR100" i="23"/>
  <c r="BO100" i="23"/>
  <c r="BN100" i="23"/>
  <c r="BK100" i="23"/>
  <c r="BJ100" i="23"/>
  <c r="BG100" i="23"/>
  <c r="BF100" i="23"/>
  <c r="BC100" i="23"/>
  <c r="BB100" i="23"/>
  <c r="AY100" i="23"/>
  <c r="AX100" i="23"/>
  <c r="AU100" i="23"/>
  <c r="AT100" i="23"/>
  <c r="AQ100" i="23"/>
  <c r="AP100" i="23"/>
  <c r="AM100" i="23"/>
  <c r="AL100" i="23"/>
  <c r="AE100" i="23"/>
  <c r="AD100" i="23"/>
  <c r="AA100" i="23"/>
  <c r="Z100" i="23"/>
  <c r="W100" i="23"/>
  <c r="V100" i="23"/>
  <c r="S100" i="23"/>
  <c r="R100" i="23"/>
  <c r="O100" i="23"/>
  <c r="N100" i="23"/>
  <c r="K100" i="23"/>
  <c r="J100" i="23"/>
  <c r="G100" i="23"/>
  <c r="F100" i="23"/>
  <c r="C100" i="23"/>
  <c r="B100" i="23"/>
  <c r="DO99" i="23"/>
  <c r="DN99" i="23"/>
  <c r="DK99" i="23"/>
  <c r="DJ99" i="23"/>
  <c r="DG99" i="23"/>
  <c r="DF99" i="23"/>
  <c r="DC99" i="23"/>
  <c r="DB99" i="23"/>
  <c r="CY99" i="23"/>
  <c r="CX99" i="23"/>
  <c r="CU99" i="23"/>
  <c r="CT99" i="23"/>
  <c r="CQ99" i="23"/>
  <c r="CP99" i="23"/>
  <c r="CM99" i="23"/>
  <c r="CL99" i="23"/>
  <c r="CI99" i="23"/>
  <c r="CH99" i="23"/>
  <c r="CA99" i="23"/>
  <c r="BZ99" i="23"/>
  <c r="BW99" i="23"/>
  <c r="BV99" i="23"/>
  <c r="BS99" i="23"/>
  <c r="BR99" i="23"/>
  <c r="BO99" i="23"/>
  <c r="BN99" i="23"/>
  <c r="BK99" i="23"/>
  <c r="BJ99" i="23"/>
  <c r="BG99" i="23"/>
  <c r="BF99" i="23"/>
  <c r="BC99" i="23"/>
  <c r="BB99" i="23"/>
  <c r="AY99" i="23"/>
  <c r="AX99" i="23"/>
  <c r="AU99" i="23"/>
  <c r="AT99" i="23"/>
  <c r="AQ99" i="23"/>
  <c r="AP99" i="23"/>
  <c r="AM99" i="23"/>
  <c r="AL99" i="23"/>
  <c r="AE99" i="23"/>
  <c r="AD99" i="23"/>
  <c r="AA99" i="23"/>
  <c r="Z99" i="23"/>
  <c r="W99" i="23"/>
  <c r="V99" i="23"/>
  <c r="S99" i="23"/>
  <c r="R99" i="23"/>
  <c r="O99" i="23"/>
  <c r="N99" i="23"/>
  <c r="K99" i="23"/>
  <c r="J99" i="23"/>
  <c r="G99" i="23"/>
  <c r="F99" i="23"/>
  <c r="C99" i="23"/>
  <c r="D99" i="23" s="1"/>
  <c r="B99" i="23"/>
  <c r="B98" i="23"/>
  <c r="D19" i="30" s="1"/>
  <c r="DO96" i="23"/>
  <c r="DN96" i="23"/>
  <c r="DK96" i="23"/>
  <c r="DJ96" i="23"/>
  <c r="DG96" i="23"/>
  <c r="DF96" i="23"/>
  <c r="DC96" i="23"/>
  <c r="DB96" i="23"/>
  <c r="CY96" i="23"/>
  <c r="CX96" i="23"/>
  <c r="CU96" i="23"/>
  <c r="CT96" i="23"/>
  <c r="CQ96" i="23"/>
  <c r="CP96" i="23"/>
  <c r="CM96" i="23"/>
  <c r="CL96" i="23"/>
  <c r="CI96" i="23"/>
  <c r="CH96" i="23"/>
  <c r="CA96" i="23"/>
  <c r="BZ96" i="23"/>
  <c r="BW96" i="23"/>
  <c r="BV96" i="23"/>
  <c r="BS96" i="23"/>
  <c r="BR96" i="23"/>
  <c r="BO96" i="23"/>
  <c r="BN96" i="23"/>
  <c r="BK96" i="23"/>
  <c r="BJ96" i="23"/>
  <c r="BG96" i="23"/>
  <c r="BF96" i="23"/>
  <c r="BC96" i="23"/>
  <c r="BB96" i="23"/>
  <c r="AY96" i="23"/>
  <c r="AX96" i="23"/>
  <c r="AU96" i="23"/>
  <c r="AT96" i="23"/>
  <c r="AQ96" i="23"/>
  <c r="AP96" i="23"/>
  <c r="AM96" i="23"/>
  <c r="AL96" i="23"/>
  <c r="AE96" i="23"/>
  <c r="AD96" i="23"/>
  <c r="AA96" i="23"/>
  <c r="Z96" i="23"/>
  <c r="W96" i="23"/>
  <c r="V96" i="23"/>
  <c r="S96" i="23"/>
  <c r="R96" i="23"/>
  <c r="O96" i="23"/>
  <c r="N96" i="23"/>
  <c r="K96" i="23"/>
  <c r="J96" i="23"/>
  <c r="G96" i="23"/>
  <c r="F96" i="23"/>
  <c r="C96" i="23"/>
  <c r="D96" i="23" s="1"/>
  <c r="CF96" i="23" s="1"/>
  <c r="CF95" i="23" s="1"/>
  <c r="DO92" i="23"/>
  <c r="DN92" i="23"/>
  <c r="DK92" i="23"/>
  <c r="DJ92" i="23"/>
  <c r="DG92" i="23"/>
  <c r="DF92" i="23"/>
  <c r="DC92" i="23"/>
  <c r="DB92" i="23"/>
  <c r="CY92" i="23"/>
  <c r="CX92" i="23"/>
  <c r="CU92" i="23"/>
  <c r="CT92" i="23"/>
  <c r="CQ92" i="23"/>
  <c r="CP92" i="23"/>
  <c r="CM92" i="23"/>
  <c r="CL92" i="23"/>
  <c r="CI92" i="23"/>
  <c r="CH92" i="23"/>
  <c r="CA92" i="23"/>
  <c r="BZ92" i="23"/>
  <c r="BW92" i="23"/>
  <c r="BV92" i="23"/>
  <c r="BS92" i="23"/>
  <c r="BR92" i="23"/>
  <c r="BO92" i="23"/>
  <c r="BN92" i="23"/>
  <c r="BK92" i="23"/>
  <c r="BJ92" i="23"/>
  <c r="BG92" i="23"/>
  <c r="BF92" i="23"/>
  <c r="BC92" i="23"/>
  <c r="BB92" i="23"/>
  <c r="AY92" i="23"/>
  <c r="AX92" i="23"/>
  <c r="AU92" i="23"/>
  <c r="AT92" i="23"/>
  <c r="AQ92" i="23"/>
  <c r="AP92" i="23"/>
  <c r="AM92" i="23"/>
  <c r="AL92" i="23"/>
  <c r="AE92" i="23"/>
  <c r="AD92" i="23"/>
  <c r="AA92" i="23"/>
  <c r="Z92" i="23"/>
  <c r="W92" i="23"/>
  <c r="V92" i="23"/>
  <c r="S92" i="23"/>
  <c r="R92" i="23"/>
  <c r="O92" i="23"/>
  <c r="N92" i="23"/>
  <c r="K92" i="23"/>
  <c r="J92" i="23"/>
  <c r="G92" i="23"/>
  <c r="F92" i="23"/>
  <c r="C92" i="23"/>
  <c r="DO90" i="23"/>
  <c r="DN90" i="23"/>
  <c r="DK90" i="23"/>
  <c r="DJ90" i="23"/>
  <c r="DG90" i="23"/>
  <c r="DF90" i="23"/>
  <c r="DC90" i="23"/>
  <c r="DB90" i="23"/>
  <c r="CY90" i="23"/>
  <c r="CX90" i="23"/>
  <c r="CU90" i="23"/>
  <c r="CT90" i="23"/>
  <c r="CQ90" i="23"/>
  <c r="CP90" i="23"/>
  <c r="CM90" i="23"/>
  <c r="CL90" i="23"/>
  <c r="CI90" i="23"/>
  <c r="CH90" i="23"/>
  <c r="CA90" i="23"/>
  <c r="BZ90" i="23"/>
  <c r="BW90" i="23"/>
  <c r="BV90" i="23"/>
  <c r="BS90" i="23"/>
  <c r="BR90" i="23"/>
  <c r="BO90" i="23"/>
  <c r="BN90" i="23"/>
  <c r="BK90" i="23"/>
  <c r="BJ90" i="23"/>
  <c r="BG90" i="23"/>
  <c r="BF90" i="23"/>
  <c r="BC90" i="23"/>
  <c r="BB90" i="23"/>
  <c r="AY90" i="23"/>
  <c r="AX90" i="23"/>
  <c r="AU90" i="23"/>
  <c r="AT90" i="23"/>
  <c r="AQ90" i="23"/>
  <c r="AP90" i="23"/>
  <c r="AM90" i="23"/>
  <c r="AL90" i="23"/>
  <c r="AE90" i="23"/>
  <c r="AD90" i="23"/>
  <c r="AA90" i="23"/>
  <c r="Z90" i="23"/>
  <c r="W90" i="23"/>
  <c r="V90" i="23"/>
  <c r="S90" i="23"/>
  <c r="R90" i="23"/>
  <c r="O90" i="23"/>
  <c r="N90" i="23"/>
  <c r="K90" i="23"/>
  <c r="J90" i="23"/>
  <c r="G90" i="23"/>
  <c r="F90" i="23"/>
  <c r="C90" i="23"/>
  <c r="DO89" i="23"/>
  <c r="DN89" i="23"/>
  <c r="DK89" i="23"/>
  <c r="DJ89" i="23"/>
  <c r="DG89" i="23"/>
  <c r="DF89" i="23"/>
  <c r="DC89" i="23"/>
  <c r="DB89" i="23"/>
  <c r="CY89" i="23"/>
  <c r="CX89" i="23"/>
  <c r="CU89" i="23"/>
  <c r="CT89" i="23"/>
  <c r="CQ89" i="23"/>
  <c r="CP89" i="23"/>
  <c r="CM89" i="23"/>
  <c r="CL89" i="23"/>
  <c r="CI89" i="23"/>
  <c r="CH89" i="23"/>
  <c r="CA89" i="23"/>
  <c r="BZ89" i="23"/>
  <c r="BW89" i="23"/>
  <c r="BV89" i="23"/>
  <c r="BS89" i="23"/>
  <c r="BR89" i="23"/>
  <c r="BO89" i="23"/>
  <c r="BN89" i="23"/>
  <c r="BK89" i="23"/>
  <c r="BJ89" i="23"/>
  <c r="BG89" i="23"/>
  <c r="BF89" i="23"/>
  <c r="BC89" i="23"/>
  <c r="BB89" i="23"/>
  <c r="AY89" i="23"/>
  <c r="AX89" i="23"/>
  <c r="AU89" i="23"/>
  <c r="AT89" i="23"/>
  <c r="AQ89" i="23"/>
  <c r="AP89" i="23"/>
  <c r="AM89" i="23"/>
  <c r="AL89" i="23"/>
  <c r="AE89" i="23"/>
  <c r="AD89" i="23"/>
  <c r="AA89" i="23"/>
  <c r="Z89" i="23"/>
  <c r="W89" i="23"/>
  <c r="V89" i="23"/>
  <c r="S89" i="23"/>
  <c r="R89" i="23"/>
  <c r="O89" i="23"/>
  <c r="N89" i="23"/>
  <c r="K89" i="23"/>
  <c r="J89" i="23"/>
  <c r="G89" i="23"/>
  <c r="F89" i="23"/>
  <c r="C89" i="23"/>
  <c r="DO87" i="23"/>
  <c r="DN87" i="23"/>
  <c r="DK87" i="23"/>
  <c r="DJ87" i="23"/>
  <c r="DG87" i="23"/>
  <c r="DF87" i="23"/>
  <c r="DC87" i="23"/>
  <c r="DB87" i="23"/>
  <c r="CY87" i="23"/>
  <c r="CX87" i="23"/>
  <c r="CU87" i="23"/>
  <c r="CT87" i="23"/>
  <c r="CQ87" i="23"/>
  <c r="CP87" i="23"/>
  <c r="CM87" i="23"/>
  <c r="CL87" i="23"/>
  <c r="CI87" i="23"/>
  <c r="CH87" i="23"/>
  <c r="CA87" i="23"/>
  <c r="BZ87" i="23"/>
  <c r="BW87" i="23"/>
  <c r="BV87" i="23"/>
  <c r="BS87" i="23"/>
  <c r="BR87" i="23"/>
  <c r="BO87" i="23"/>
  <c r="BN87" i="23"/>
  <c r="BK87" i="23"/>
  <c r="BJ87" i="23"/>
  <c r="BG87" i="23"/>
  <c r="BF87" i="23"/>
  <c r="BC87" i="23"/>
  <c r="BB87" i="23"/>
  <c r="AY87" i="23"/>
  <c r="AX87" i="23"/>
  <c r="AU87" i="23"/>
  <c r="AT87" i="23"/>
  <c r="AQ87" i="23"/>
  <c r="AP87" i="23"/>
  <c r="AM87" i="23"/>
  <c r="AL87" i="23"/>
  <c r="AE87" i="23"/>
  <c r="AD87" i="23"/>
  <c r="AA87" i="23"/>
  <c r="Z87" i="23"/>
  <c r="W87" i="23"/>
  <c r="V87" i="23"/>
  <c r="S87" i="23"/>
  <c r="R87" i="23"/>
  <c r="O87" i="23"/>
  <c r="N87" i="23"/>
  <c r="K87" i="23"/>
  <c r="J87" i="23"/>
  <c r="G87" i="23"/>
  <c r="F87" i="23"/>
  <c r="C87" i="23"/>
  <c r="DO86" i="23"/>
  <c r="DN86" i="23"/>
  <c r="DK86" i="23"/>
  <c r="DJ86" i="23"/>
  <c r="DG86" i="23"/>
  <c r="DF86" i="23"/>
  <c r="DC86" i="23"/>
  <c r="DB86" i="23"/>
  <c r="CY86" i="23"/>
  <c r="CX86" i="23"/>
  <c r="CU86" i="23"/>
  <c r="CT86" i="23"/>
  <c r="CQ86" i="23"/>
  <c r="CP86" i="23"/>
  <c r="CM86" i="23"/>
  <c r="CL86" i="23"/>
  <c r="CI86" i="23"/>
  <c r="CH86" i="23"/>
  <c r="CA86" i="23"/>
  <c r="BZ86" i="23"/>
  <c r="BW86" i="23"/>
  <c r="BV86" i="23"/>
  <c r="BS86" i="23"/>
  <c r="BR86" i="23"/>
  <c r="BO86" i="23"/>
  <c r="BN86" i="23"/>
  <c r="BK86" i="23"/>
  <c r="BJ86" i="23"/>
  <c r="BG86" i="23"/>
  <c r="BF86" i="23"/>
  <c r="BC86" i="23"/>
  <c r="BB86" i="23"/>
  <c r="AY86" i="23"/>
  <c r="AX86" i="23"/>
  <c r="AU86" i="23"/>
  <c r="AT86" i="23"/>
  <c r="AQ86" i="23"/>
  <c r="AP86" i="23"/>
  <c r="AM86" i="23"/>
  <c r="AL86" i="23"/>
  <c r="AE86" i="23"/>
  <c r="AD86" i="23"/>
  <c r="AA86" i="23"/>
  <c r="Z86" i="23"/>
  <c r="W86" i="23"/>
  <c r="V86" i="23"/>
  <c r="S86" i="23"/>
  <c r="R86" i="23"/>
  <c r="O86" i="23"/>
  <c r="N86" i="23"/>
  <c r="K86" i="23"/>
  <c r="J86" i="23"/>
  <c r="G86" i="23"/>
  <c r="F86" i="23"/>
  <c r="C86" i="23"/>
  <c r="DO85" i="23"/>
  <c r="DN85" i="23"/>
  <c r="DK85" i="23"/>
  <c r="DJ85" i="23"/>
  <c r="DG85" i="23"/>
  <c r="DF85" i="23"/>
  <c r="DC85" i="23"/>
  <c r="DB85" i="23"/>
  <c r="CY85" i="23"/>
  <c r="CX85" i="23"/>
  <c r="CU85" i="23"/>
  <c r="CT85" i="23"/>
  <c r="CQ85" i="23"/>
  <c r="CP85" i="23"/>
  <c r="CM85" i="23"/>
  <c r="CL85" i="23"/>
  <c r="CI85" i="23"/>
  <c r="CH85" i="23"/>
  <c r="CA85" i="23"/>
  <c r="BZ85" i="23"/>
  <c r="BW85" i="23"/>
  <c r="BV85" i="23"/>
  <c r="BS85" i="23"/>
  <c r="BR85" i="23"/>
  <c r="BO85" i="23"/>
  <c r="BN85" i="23"/>
  <c r="BK85" i="23"/>
  <c r="BJ85" i="23"/>
  <c r="BG85" i="23"/>
  <c r="BF85" i="23"/>
  <c r="BC85" i="23"/>
  <c r="BB85" i="23"/>
  <c r="AY85" i="23"/>
  <c r="AX85" i="23"/>
  <c r="AU85" i="23"/>
  <c r="AT85" i="23"/>
  <c r="AQ85" i="23"/>
  <c r="AP85" i="23"/>
  <c r="AM85" i="23"/>
  <c r="AL85" i="23"/>
  <c r="AE85" i="23"/>
  <c r="AD85" i="23"/>
  <c r="AA85" i="23"/>
  <c r="Z85" i="23"/>
  <c r="W85" i="23"/>
  <c r="V85" i="23"/>
  <c r="S85" i="23"/>
  <c r="R85" i="23"/>
  <c r="O85" i="23"/>
  <c r="N85" i="23"/>
  <c r="K85" i="23"/>
  <c r="J85" i="23"/>
  <c r="G85" i="23"/>
  <c r="F85" i="23"/>
  <c r="C85" i="23"/>
  <c r="DO82" i="23"/>
  <c r="DN82" i="23"/>
  <c r="DK82" i="23"/>
  <c r="DJ82" i="23"/>
  <c r="DG82" i="23"/>
  <c r="DF82" i="23"/>
  <c r="DC82" i="23"/>
  <c r="DB82" i="23"/>
  <c r="CY82" i="23"/>
  <c r="CX82" i="23"/>
  <c r="CU82" i="23"/>
  <c r="CT82" i="23"/>
  <c r="CQ82" i="23"/>
  <c r="CP82" i="23"/>
  <c r="CM82" i="23"/>
  <c r="CL82" i="23"/>
  <c r="CI82" i="23"/>
  <c r="CH82" i="23"/>
  <c r="CA82" i="23"/>
  <c r="BZ82" i="23"/>
  <c r="BW82" i="23"/>
  <c r="BV82" i="23"/>
  <c r="BS82" i="23"/>
  <c r="BR82" i="23"/>
  <c r="BO82" i="23"/>
  <c r="BN82" i="23"/>
  <c r="BK82" i="23"/>
  <c r="BJ82" i="23"/>
  <c r="BG82" i="23"/>
  <c r="BF82" i="23"/>
  <c r="BC82" i="23"/>
  <c r="BB82" i="23"/>
  <c r="AY82" i="23"/>
  <c r="AX82" i="23"/>
  <c r="AU82" i="23"/>
  <c r="AT82" i="23"/>
  <c r="AQ82" i="23"/>
  <c r="AP82" i="23"/>
  <c r="AM82" i="23"/>
  <c r="AL82" i="23"/>
  <c r="AE82" i="23"/>
  <c r="AD82" i="23"/>
  <c r="AA82" i="23"/>
  <c r="Z82" i="23"/>
  <c r="W82" i="23"/>
  <c r="V82" i="23"/>
  <c r="S82" i="23"/>
  <c r="R82" i="23"/>
  <c r="O82" i="23"/>
  <c r="N82" i="23"/>
  <c r="K82" i="23"/>
  <c r="J82" i="23"/>
  <c r="G82" i="23"/>
  <c r="DO81" i="23"/>
  <c r="DN81" i="23"/>
  <c r="DK81" i="23"/>
  <c r="DJ81" i="23"/>
  <c r="DG81" i="23"/>
  <c r="DF81" i="23"/>
  <c r="DC81" i="23"/>
  <c r="DB81" i="23"/>
  <c r="CY81" i="23"/>
  <c r="CX81" i="23"/>
  <c r="CU81" i="23"/>
  <c r="CT81" i="23"/>
  <c r="CQ81" i="23"/>
  <c r="CP81" i="23"/>
  <c r="CM81" i="23"/>
  <c r="CL81" i="23"/>
  <c r="CI81" i="23"/>
  <c r="CH81" i="23"/>
  <c r="CA81" i="23"/>
  <c r="BZ81" i="23"/>
  <c r="BW81" i="23"/>
  <c r="BV81" i="23"/>
  <c r="BS81" i="23"/>
  <c r="BR81" i="23"/>
  <c r="BO81" i="23"/>
  <c r="BN81" i="23"/>
  <c r="BK81" i="23"/>
  <c r="BJ81" i="23"/>
  <c r="BG81" i="23"/>
  <c r="BF81" i="23"/>
  <c r="BC81" i="23"/>
  <c r="BB81" i="23"/>
  <c r="AY81" i="23"/>
  <c r="AX81" i="23"/>
  <c r="AU81" i="23"/>
  <c r="AT81" i="23"/>
  <c r="AQ81" i="23"/>
  <c r="AP81" i="23"/>
  <c r="AM81" i="23"/>
  <c r="AL81" i="23"/>
  <c r="AE81" i="23"/>
  <c r="AD81" i="23"/>
  <c r="AA81" i="23"/>
  <c r="Z81" i="23"/>
  <c r="W81" i="23"/>
  <c r="V81" i="23"/>
  <c r="S81" i="23"/>
  <c r="R81" i="23"/>
  <c r="O81" i="23"/>
  <c r="N81" i="23"/>
  <c r="K81" i="23"/>
  <c r="J81" i="23"/>
  <c r="G81" i="23"/>
  <c r="C81" i="23"/>
  <c r="DO80" i="23"/>
  <c r="DN80" i="23"/>
  <c r="DK80" i="23"/>
  <c r="DJ80" i="23"/>
  <c r="DG80" i="23"/>
  <c r="DF80" i="23"/>
  <c r="DC80" i="23"/>
  <c r="DB80" i="23"/>
  <c r="CY80" i="23"/>
  <c r="CX80" i="23"/>
  <c r="CU80" i="23"/>
  <c r="CT80" i="23"/>
  <c r="CQ80" i="23"/>
  <c r="CP80" i="23"/>
  <c r="CM80" i="23"/>
  <c r="CL80" i="23"/>
  <c r="CI80" i="23"/>
  <c r="CH80" i="23"/>
  <c r="CA80" i="23"/>
  <c r="BZ80" i="23"/>
  <c r="BW80" i="23"/>
  <c r="BV80" i="23"/>
  <c r="BS80" i="23"/>
  <c r="BR80" i="23"/>
  <c r="BO80" i="23"/>
  <c r="BN80" i="23"/>
  <c r="BK80" i="23"/>
  <c r="BJ80" i="23"/>
  <c r="BG80" i="23"/>
  <c r="BF80" i="23"/>
  <c r="BC80" i="23"/>
  <c r="BB80" i="23"/>
  <c r="AY80" i="23"/>
  <c r="AX80" i="23"/>
  <c r="AU80" i="23"/>
  <c r="AT80" i="23"/>
  <c r="AQ80" i="23"/>
  <c r="AP80" i="23"/>
  <c r="AM80" i="23"/>
  <c r="AL80" i="23"/>
  <c r="AE80" i="23"/>
  <c r="AD80" i="23"/>
  <c r="AA80" i="23"/>
  <c r="Z80" i="23"/>
  <c r="W80" i="23"/>
  <c r="V80" i="23"/>
  <c r="S80" i="23"/>
  <c r="R80" i="23"/>
  <c r="O80" i="23"/>
  <c r="N80" i="23"/>
  <c r="K80" i="23"/>
  <c r="J80" i="23"/>
  <c r="G80" i="23"/>
  <c r="F80" i="23"/>
  <c r="C80" i="23"/>
  <c r="DO76" i="23"/>
  <c r="DN76" i="23"/>
  <c r="DK76" i="23"/>
  <c r="DJ76" i="23"/>
  <c r="DG76" i="23"/>
  <c r="DF76" i="23"/>
  <c r="DC76" i="23"/>
  <c r="DB76" i="23"/>
  <c r="CY76" i="23"/>
  <c r="CX76" i="23"/>
  <c r="CU76" i="23"/>
  <c r="CT76" i="23"/>
  <c r="CQ76" i="23"/>
  <c r="CP76" i="23"/>
  <c r="CM76" i="23"/>
  <c r="CL76" i="23"/>
  <c r="CI76" i="23"/>
  <c r="CH76" i="23"/>
  <c r="CA76" i="23"/>
  <c r="BZ76" i="23"/>
  <c r="BW76" i="23"/>
  <c r="BV76" i="23"/>
  <c r="BS76" i="23"/>
  <c r="BR76" i="23"/>
  <c r="BO76" i="23"/>
  <c r="BN76" i="23"/>
  <c r="BK76" i="23"/>
  <c r="BJ76" i="23"/>
  <c r="BG76" i="23"/>
  <c r="BF76" i="23"/>
  <c r="BC76" i="23"/>
  <c r="BB76" i="23"/>
  <c r="AY76" i="23"/>
  <c r="AX76" i="23"/>
  <c r="AU76" i="23"/>
  <c r="AT76" i="23"/>
  <c r="AQ76" i="23"/>
  <c r="AP76" i="23"/>
  <c r="AM76" i="23"/>
  <c r="AL76" i="23"/>
  <c r="AE76" i="23"/>
  <c r="AD76" i="23"/>
  <c r="AA76" i="23"/>
  <c r="Z76" i="23"/>
  <c r="W76" i="23"/>
  <c r="V76" i="23"/>
  <c r="S76" i="23"/>
  <c r="R76" i="23"/>
  <c r="O76" i="23"/>
  <c r="N76" i="23"/>
  <c r="K76" i="23"/>
  <c r="J76" i="23"/>
  <c r="G76" i="23"/>
  <c r="F76" i="23"/>
  <c r="DO74" i="23"/>
  <c r="DN74" i="23"/>
  <c r="DK74" i="23"/>
  <c r="DJ74" i="23"/>
  <c r="DG74" i="23"/>
  <c r="DF74" i="23"/>
  <c r="DC74" i="23"/>
  <c r="DB74" i="23"/>
  <c r="CY74" i="23"/>
  <c r="CX74" i="23"/>
  <c r="CU74" i="23"/>
  <c r="CT74" i="23"/>
  <c r="CQ74" i="23"/>
  <c r="CP74" i="23"/>
  <c r="CM74" i="23"/>
  <c r="CL74" i="23"/>
  <c r="CI74" i="23"/>
  <c r="CH74" i="23"/>
  <c r="CA74" i="23"/>
  <c r="BZ74" i="23"/>
  <c r="BW74" i="23"/>
  <c r="BV74" i="23"/>
  <c r="BS74" i="23"/>
  <c r="BR74" i="23"/>
  <c r="BO74" i="23"/>
  <c r="BN74" i="23"/>
  <c r="BK74" i="23"/>
  <c r="BJ74" i="23"/>
  <c r="BG74" i="23"/>
  <c r="BF74" i="23"/>
  <c r="BC74" i="23"/>
  <c r="BB74" i="23"/>
  <c r="AY74" i="23"/>
  <c r="AX74" i="23"/>
  <c r="AU74" i="23"/>
  <c r="AT74" i="23"/>
  <c r="AQ74" i="23"/>
  <c r="AP74" i="23"/>
  <c r="AM74" i="23"/>
  <c r="AL74" i="23"/>
  <c r="AE74" i="23"/>
  <c r="AD74" i="23"/>
  <c r="AA74" i="23"/>
  <c r="Z74" i="23"/>
  <c r="W74" i="23"/>
  <c r="V74" i="23"/>
  <c r="S74" i="23"/>
  <c r="R74" i="23"/>
  <c r="O74" i="23"/>
  <c r="N74" i="23"/>
  <c r="K74" i="23"/>
  <c r="J74" i="23"/>
  <c r="G74" i="23"/>
  <c r="F74" i="23"/>
  <c r="C74" i="23"/>
  <c r="DO73" i="23"/>
  <c r="DN73" i="23"/>
  <c r="DK73" i="23"/>
  <c r="DJ73" i="23"/>
  <c r="DG73" i="23"/>
  <c r="DF73" i="23"/>
  <c r="DC73" i="23"/>
  <c r="DB73" i="23"/>
  <c r="CY73" i="23"/>
  <c r="CX73" i="23"/>
  <c r="CU73" i="23"/>
  <c r="CT73" i="23"/>
  <c r="CQ73" i="23"/>
  <c r="CP73" i="23"/>
  <c r="CM73" i="23"/>
  <c r="CL73" i="23"/>
  <c r="CI73" i="23"/>
  <c r="CH73" i="23"/>
  <c r="CA73" i="23"/>
  <c r="BZ73" i="23"/>
  <c r="BW73" i="23"/>
  <c r="BV73" i="23"/>
  <c r="BS73" i="23"/>
  <c r="BR73" i="23"/>
  <c r="BO73" i="23"/>
  <c r="BN73" i="23"/>
  <c r="BK73" i="23"/>
  <c r="BJ73" i="23"/>
  <c r="BG73" i="23"/>
  <c r="BF73" i="23"/>
  <c r="BC73" i="23"/>
  <c r="BB73" i="23"/>
  <c r="AY73" i="23"/>
  <c r="AX73" i="23"/>
  <c r="AU73" i="23"/>
  <c r="AT73" i="23"/>
  <c r="AQ73" i="23"/>
  <c r="AP73" i="23"/>
  <c r="AM73" i="23"/>
  <c r="AL73" i="23"/>
  <c r="AE73" i="23"/>
  <c r="AD73" i="23"/>
  <c r="AA73" i="23"/>
  <c r="Z73" i="23"/>
  <c r="W73" i="23"/>
  <c r="V73" i="23"/>
  <c r="S73" i="23"/>
  <c r="R73" i="23"/>
  <c r="O73" i="23"/>
  <c r="N73" i="23"/>
  <c r="K73" i="23"/>
  <c r="J73" i="23"/>
  <c r="G73" i="23"/>
  <c r="F73" i="23"/>
  <c r="DO69" i="23"/>
  <c r="DN69" i="23"/>
  <c r="DK69" i="23"/>
  <c r="DJ69" i="23"/>
  <c r="DG69" i="23"/>
  <c r="DF69" i="23"/>
  <c r="DC69" i="23"/>
  <c r="DB69" i="23"/>
  <c r="CY69" i="23"/>
  <c r="CX69" i="23"/>
  <c r="CU69" i="23"/>
  <c r="CT69" i="23"/>
  <c r="CQ69" i="23"/>
  <c r="CP69" i="23"/>
  <c r="CM69" i="23"/>
  <c r="CL69" i="23"/>
  <c r="CI69" i="23"/>
  <c r="CH69" i="23"/>
  <c r="CA69" i="23"/>
  <c r="BZ69" i="23"/>
  <c r="BW69" i="23"/>
  <c r="BV69" i="23"/>
  <c r="BS69" i="23"/>
  <c r="BR69" i="23"/>
  <c r="BO69" i="23"/>
  <c r="BN69" i="23"/>
  <c r="BK69" i="23"/>
  <c r="BJ69" i="23"/>
  <c r="BG69" i="23"/>
  <c r="BF69" i="23"/>
  <c r="BC69" i="23"/>
  <c r="BB69" i="23"/>
  <c r="AY69" i="23"/>
  <c r="AX69" i="23"/>
  <c r="AU69" i="23"/>
  <c r="AT69" i="23"/>
  <c r="AQ69" i="23"/>
  <c r="AP69" i="23"/>
  <c r="AM69" i="23"/>
  <c r="AL69" i="23"/>
  <c r="AE69" i="23"/>
  <c r="AD69" i="23"/>
  <c r="AA69" i="23"/>
  <c r="Z69" i="23"/>
  <c r="W69" i="23"/>
  <c r="V69" i="23"/>
  <c r="S69" i="23"/>
  <c r="R69" i="23"/>
  <c r="O69" i="23"/>
  <c r="N69" i="23"/>
  <c r="K69" i="23"/>
  <c r="J69" i="23"/>
  <c r="G69" i="23"/>
  <c r="C69" i="23"/>
  <c r="B69" i="23"/>
  <c r="B68" i="23"/>
  <c r="D11" i="30" s="1"/>
  <c r="DO66" i="23"/>
  <c r="DN66" i="23"/>
  <c r="DK66" i="23"/>
  <c r="DJ66" i="23"/>
  <c r="DG66" i="23"/>
  <c r="DF66" i="23"/>
  <c r="DC66" i="23"/>
  <c r="DB66" i="23"/>
  <c r="CY66" i="23"/>
  <c r="CX66" i="23"/>
  <c r="CU66" i="23"/>
  <c r="CT66" i="23"/>
  <c r="CQ66" i="23"/>
  <c r="CP66" i="23"/>
  <c r="CM66" i="23"/>
  <c r="CL66" i="23"/>
  <c r="CI66" i="23"/>
  <c r="CH66" i="23"/>
  <c r="CA66" i="23"/>
  <c r="BZ66" i="23"/>
  <c r="BW66" i="23"/>
  <c r="BV66" i="23"/>
  <c r="BS66" i="23"/>
  <c r="BR66" i="23"/>
  <c r="BO66" i="23"/>
  <c r="BN66" i="23"/>
  <c r="BK66" i="23"/>
  <c r="BJ66" i="23"/>
  <c r="BG66" i="23"/>
  <c r="BF66" i="23"/>
  <c r="BC66" i="23"/>
  <c r="BB66" i="23"/>
  <c r="AY66" i="23"/>
  <c r="AX66" i="23"/>
  <c r="AU66" i="23"/>
  <c r="AT66" i="23"/>
  <c r="AQ66" i="23"/>
  <c r="AP66" i="23"/>
  <c r="AM66" i="23"/>
  <c r="AL66" i="23"/>
  <c r="AE66" i="23"/>
  <c r="AD66" i="23"/>
  <c r="AA66" i="23"/>
  <c r="Z66" i="23"/>
  <c r="W66" i="23"/>
  <c r="V66" i="23"/>
  <c r="S66" i="23"/>
  <c r="R66" i="23"/>
  <c r="O66" i="23"/>
  <c r="N66" i="23"/>
  <c r="K66" i="23"/>
  <c r="J66" i="23"/>
  <c r="G66" i="23"/>
  <c r="F66" i="23"/>
  <c r="C66" i="23"/>
  <c r="B66" i="23"/>
  <c r="DO65" i="23"/>
  <c r="DN65" i="23"/>
  <c r="DK65" i="23"/>
  <c r="DJ65" i="23"/>
  <c r="DG65" i="23"/>
  <c r="DF65" i="23"/>
  <c r="DC65" i="23"/>
  <c r="DB65" i="23"/>
  <c r="CY65" i="23"/>
  <c r="CX65" i="23"/>
  <c r="CU65" i="23"/>
  <c r="CT65" i="23"/>
  <c r="CQ65" i="23"/>
  <c r="CP65" i="23"/>
  <c r="CM65" i="23"/>
  <c r="CL65" i="23"/>
  <c r="CI65" i="23"/>
  <c r="CH65" i="23"/>
  <c r="CA65" i="23"/>
  <c r="BZ65" i="23"/>
  <c r="BW65" i="23"/>
  <c r="BV65" i="23"/>
  <c r="BS65" i="23"/>
  <c r="BR65" i="23"/>
  <c r="BO65" i="23"/>
  <c r="BN65" i="23"/>
  <c r="BK65" i="23"/>
  <c r="BJ65" i="23"/>
  <c r="BG65" i="23"/>
  <c r="BF65" i="23"/>
  <c r="BC65" i="23"/>
  <c r="BB65" i="23"/>
  <c r="AY65" i="23"/>
  <c r="AX65" i="23"/>
  <c r="AU65" i="23"/>
  <c r="AT65" i="23"/>
  <c r="AQ65" i="23"/>
  <c r="AP65" i="23"/>
  <c r="AM65" i="23"/>
  <c r="AL65" i="23"/>
  <c r="AE65" i="23"/>
  <c r="AD65" i="23"/>
  <c r="AA65" i="23"/>
  <c r="Z65" i="23"/>
  <c r="W65" i="23"/>
  <c r="V65" i="23"/>
  <c r="S65" i="23"/>
  <c r="R65" i="23"/>
  <c r="O65" i="23"/>
  <c r="N65" i="23"/>
  <c r="K65" i="23"/>
  <c r="J65" i="23"/>
  <c r="G65" i="23"/>
  <c r="F65" i="23"/>
  <c r="C65" i="23"/>
  <c r="B65" i="23"/>
  <c r="DO64" i="23"/>
  <c r="DN64" i="23"/>
  <c r="DK64" i="23"/>
  <c r="DJ64" i="23"/>
  <c r="DG64" i="23"/>
  <c r="DF64" i="23"/>
  <c r="DC64" i="23"/>
  <c r="DB64" i="23"/>
  <c r="CY64" i="23"/>
  <c r="CX64" i="23"/>
  <c r="CU64" i="23"/>
  <c r="CT64" i="23"/>
  <c r="CQ64" i="23"/>
  <c r="CP64" i="23"/>
  <c r="CM64" i="23"/>
  <c r="CL64" i="23"/>
  <c r="CI64" i="23"/>
  <c r="CH64" i="23"/>
  <c r="CA64" i="23"/>
  <c r="BZ64" i="23"/>
  <c r="BW64" i="23"/>
  <c r="BV64" i="23"/>
  <c r="BS64" i="23"/>
  <c r="BR64" i="23"/>
  <c r="BO64" i="23"/>
  <c r="BN64" i="23"/>
  <c r="BK64" i="23"/>
  <c r="BJ64" i="23"/>
  <c r="BG64" i="23"/>
  <c r="BF64" i="23"/>
  <c r="BC64" i="23"/>
  <c r="BB64" i="23"/>
  <c r="AY64" i="23"/>
  <c r="AX64" i="23"/>
  <c r="AU64" i="23"/>
  <c r="AT64" i="23"/>
  <c r="AQ64" i="23"/>
  <c r="AP64" i="23"/>
  <c r="AM64" i="23"/>
  <c r="AL64" i="23"/>
  <c r="AE64" i="23"/>
  <c r="AD64" i="23"/>
  <c r="AA64" i="23"/>
  <c r="Z64" i="23"/>
  <c r="W64" i="23"/>
  <c r="V64" i="23"/>
  <c r="S64" i="23"/>
  <c r="R64" i="23"/>
  <c r="O64" i="23"/>
  <c r="N64" i="23"/>
  <c r="K64" i="23"/>
  <c r="J64" i="23"/>
  <c r="G64" i="23"/>
  <c r="F64" i="23"/>
  <c r="C64" i="23"/>
  <c r="B64" i="23"/>
  <c r="DO63" i="23"/>
  <c r="DN63" i="23"/>
  <c r="DK63" i="23"/>
  <c r="DJ63" i="23"/>
  <c r="DG63" i="23"/>
  <c r="DF63" i="23"/>
  <c r="DC63" i="23"/>
  <c r="DB63" i="23"/>
  <c r="CY63" i="23"/>
  <c r="CX63" i="23"/>
  <c r="CU63" i="23"/>
  <c r="CT63" i="23"/>
  <c r="CQ63" i="23"/>
  <c r="CP63" i="23"/>
  <c r="CM63" i="23"/>
  <c r="CL63" i="23"/>
  <c r="CI63" i="23"/>
  <c r="CH63" i="23"/>
  <c r="CA63" i="23"/>
  <c r="BZ63" i="23"/>
  <c r="BW63" i="23"/>
  <c r="BV63" i="23"/>
  <c r="BS63" i="23"/>
  <c r="BR63" i="23"/>
  <c r="BO63" i="23"/>
  <c r="BN63" i="23"/>
  <c r="BK63" i="23"/>
  <c r="BJ63" i="23"/>
  <c r="BG63" i="23"/>
  <c r="BF63" i="23"/>
  <c r="BC63" i="23"/>
  <c r="BB63" i="23"/>
  <c r="AY63" i="23"/>
  <c r="AX63" i="23"/>
  <c r="AU63" i="23"/>
  <c r="AT63" i="23"/>
  <c r="AQ63" i="23"/>
  <c r="AP63" i="23"/>
  <c r="AM63" i="23"/>
  <c r="AL63" i="23"/>
  <c r="AE63" i="23"/>
  <c r="AD63" i="23"/>
  <c r="AA63" i="23"/>
  <c r="Z63" i="23"/>
  <c r="W63" i="23"/>
  <c r="V63" i="23"/>
  <c r="S63" i="23"/>
  <c r="R63" i="23"/>
  <c r="O63" i="23"/>
  <c r="N63" i="23"/>
  <c r="K63" i="23"/>
  <c r="J63" i="23"/>
  <c r="G63" i="23"/>
  <c r="F63" i="23"/>
  <c r="C63" i="23"/>
  <c r="B63" i="23"/>
  <c r="B62" i="23"/>
  <c r="D9" i="30" s="1"/>
  <c r="DO61" i="23"/>
  <c r="DN61" i="23"/>
  <c r="DK61" i="23"/>
  <c r="DJ61" i="23"/>
  <c r="DG61" i="23"/>
  <c r="DF61" i="23"/>
  <c r="DC61" i="23"/>
  <c r="DB61" i="23"/>
  <c r="CY61" i="23"/>
  <c r="CX61" i="23"/>
  <c r="CU61" i="23"/>
  <c r="CT61" i="23"/>
  <c r="CQ61" i="23"/>
  <c r="CP61" i="23"/>
  <c r="CM61" i="23"/>
  <c r="CL61" i="23"/>
  <c r="CI61" i="23"/>
  <c r="CH61" i="23"/>
  <c r="CA61" i="23"/>
  <c r="BZ61" i="23"/>
  <c r="BW61" i="23"/>
  <c r="BV61" i="23"/>
  <c r="BS61" i="23"/>
  <c r="BR61" i="23"/>
  <c r="BO61" i="23"/>
  <c r="BN61" i="23"/>
  <c r="BK61" i="23"/>
  <c r="BJ61" i="23"/>
  <c r="BG61" i="23"/>
  <c r="BF61" i="23"/>
  <c r="BC61" i="23"/>
  <c r="BB61" i="23"/>
  <c r="AY61" i="23"/>
  <c r="AX61" i="23"/>
  <c r="AU61" i="23"/>
  <c r="AT61" i="23"/>
  <c r="AQ61" i="23"/>
  <c r="AP61" i="23"/>
  <c r="AM61" i="23"/>
  <c r="AL61" i="23"/>
  <c r="AE61" i="23"/>
  <c r="AD61" i="23"/>
  <c r="AA61" i="23"/>
  <c r="Z61" i="23"/>
  <c r="W61" i="23"/>
  <c r="V61" i="23"/>
  <c r="S61" i="23"/>
  <c r="R61" i="23"/>
  <c r="O61" i="23"/>
  <c r="N61" i="23"/>
  <c r="K61" i="23"/>
  <c r="J61" i="23"/>
  <c r="G61" i="23"/>
  <c r="F61" i="23"/>
  <c r="C61" i="23"/>
  <c r="B61" i="23"/>
  <c r="B60" i="23"/>
  <c r="DO59" i="23"/>
  <c r="DN59" i="23"/>
  <c r="DK59" i="23"/>
  <c r="DJ59" i="23"/>
  <c r="DG59" i="23"/>
  <c r="DF59" i="23"/>
  <c r="DC59" i="23"/>
  <c r="DB59" i="23"/>
  <c r="CY59" i="23"/>
  <c r="CX59" i="23"/>
  <c r="CU59" i="23"/>
  <c r="CT59" i="23"/>
  <c r="CQ59" i="23"/>
  <c r="CP59" i="23"/>
  <c r="CM59" i="23"/>
  <c r="CL59" i="23"/>
  <c r="CI59" i="23"/>
  <c r="CH59" i="23"/>
  <c r="CA59" i="23"/>
  <c r="BZ59" i="23"/>
  <c r="BW59" i="23"/>
  <c r="BV59" i="23"/>
  <c r="BS59" i="23"/>
  <c r="BR59" i="23"/>
  <c r="BO59" i="23"/>
  <c r="BN59" i="23"/>
  <c r="BK59" i="23"/>
  <c r="BJ59" i="23"/>
  <c r="BG59" i="23"/>
  <c r="BF59" i="23"/>
  <c r="BC59" i="23"/>
  <c r="BB59" i="23"/>
  <c r="AY59" i="23"/>
  <c r="AX59" i="23"/>
  <c r="AU59" i="23"/>
  <c r="AT59" i="23"/>
  <c r="AQ59" i="23"/>
  <c r="AP59" i="23"/>
  <c r="AM59" i="23"/>
  <c r="AL59" i="23"/>
  <c r="AE59" i="23"/>
  <c r="AD59" i="23"/>
  <c r="AA59" i="23"/>
  <c r="Z59" i="23"/>
  <c r="W59" i="23"/>
  <c r="V59" i="23"/>
  <c r="S59" i="23"/>
  <c r="R59" i="23"/>
  <c r="O59" i="23"/>
  <c r="N59" i="23"/>
  <c r="K59" i="23"/>
  <c r="J59" i="23"/>
  <c r="G59" i="23"/>
  <c r="F59" i="23"/>
  <c r="C59" i="23"/>
  <c r="B59" i="23"/>
  <c r="DO58" i="23"/>
  <c r="DN58" i="23"/>
  <c r="DK58" i="23"/>
  <c r="DJ58" i="23"/>
  <c r="DG58" i="23"/>
  <c r="DF58" i="23"/>
  <c r="DC58" i="23"/>
  <c r="DB58" i="23"/>
  <c r="CY58" i="23"/>
  <c r="CX58" i="23"/>
  <c r="CU58" i="23"/>
  <c r="CT58" i="23"/>
  <c r="CQ58" i="23"/>
  <c r="CP58" i="23"/>
  <c r="CM58" i="23"/>
  <c r="CL58" i="23"/>
  <c r="CI58" i="23"/>
  <c r="CH58" i="23"/>
  <c r="CA58" i="23"/>
  <c r="BZ58" i="23"/>
  <c r="BW58" i="23"/>
  <c r="BV58" i="23"/>
  <c r="BS58" i="23"/>
  <c r="BR58" i="23"/>
  <c r="BO58" i="23"/>
  <c r="BN58" i="23"/>
  <c r="BK58" i="23"/>
  <c r="BJ58" i="23"/>
  <c r="BG58" i="23"/>
  <c r="BF58" i="23"/>
  <c r="BC58" i="23"/>
  <c r="BB58" i="23"/>
  <c r="AY58" i="23"/>
  <c r="AX58" i="23"/>
  <c r="AU58" i="23"/>
  <c r="AT58" i="23"/>
  <c r="AQ58" i="23"/>
  <c r="AP58" i="23"/>
  <c r="AM58" i="23"/>
  <c r="AL58" i="23"/>
  <c r="AE58" i="23"/>
  <c r="AD58" i="23"/>
  <c r="AA58" i="23"/>
  <c r="Z58" i="23"/>
  <c r="W58" i="23"/>
  <c r="V58" i="23"/>
  <c r="S58" i="23"/>
  <c r="R58" i="23"/>
  <c r="O58" i="23"/>
  <c r="N58" i="23"/>
  <c r="K58" i="23"/>
  <c r="J58" i="23"/>
  <c r="G58" i="23"/>
  <c r="F58" i="23"/>
  <c r="C58" i="23"/>
  <c r="B58" i="23"/>
  <c r="DO57" i="23"/>
  <c r="DN57" i="23"/>
  <c r="DK57" i="23"/>
  <c r="DJ57" i="23"/>
  <c r="DG57" i="23"/>
  <c r="DF57" i="23"/>
  <c r="DC57" i="23"/>
  <c r="DB57" i="23"/>
  <c r="CY57" i="23"/>
  <c r="CX57" i="23"/>
  <c r="CU57" i="23"/>
  <c r="CT57" i="23"/>
  <c r="CQ57" i="23"/>
  <c r="CP57" i="23"/>
  <c r="CM57" i="23"/>
  <c r="CL57" i="23"/>
  <c r="CI57" i="23"/>
  <c r="CH57" i="23"/>
  <c r="CA57" i="23"/>
  <c r="BZ57" i="23"/>
  <c r="BW57" i="23"/>
  <c r="BV57" i="23"/>
  <c r="BS57" i="23"/>
  <c r="BR57" i="23"/>
  <c r="BO57" i="23"/>
  <c r="BN57" i="23"/>
  <c r="BK57" i="23"/>
  <c r="BJ57" i="23"/>
  <c r="BG57" i="23"/>
  <c r="BF57" i="23"/>
  <c r="BC57" i="23"/>
  <c r="BB57" i="23"/>
  <c r="AY57" i="23"/>
  <c r="AX57" i="23"/>
  <c r="AU57" i="23"/>
  <c r="AT57" i="23"/>
  <c r="AQ57" i="23"/>
  <c r="AP57" i="23"/>
  <c r="AM57" i="23"/>
  <c r="AL57" i="23"/>
  <c r="AE57" i="23"/>
  <c r="AD57" i="23"/>
  <c r="AA57" i="23"/>
  <c r="Z57" i="23"/>
  <c r="W57" i="23"/>
  <c r="V57" i="23"/>
  <c r="S57" i="23"/>
  <c r="R57" i="23"/>
  <c r="O57" i="23"/>
  <c r="N57" i="23"/>
  <c r="K57" i="23"/>
  <c r="J57" i="23"/>
  <c r="G57" i="23"/>
  <c r="F57" i="23"/>
  <c r="C57" i="23"/>
  <c r="B57" i="23"/>
  <c r="DO56" i="23"/>
  <c r="DN56" i="23"/>
  <c r="DK56" i="23"/>
  <c r="DJ56" i="23"/>
  <c r="DG56" i="23"/>
  <c r="DF56" i="23"/>
  <c r="DC56" i="23"/>
  <c r="DB56" i="23"/>
  <c r="CY56" i="23"/>
  <c r="CX56" i="23"/>
  <c r="CU56" i="23"/>
  <c r="CT56" i="23"/>
  <c r="CQ56" i="23"/>
  <c r="CP56" i="23"/>
  <c r="CM56" i="23"/>
  <c r="CL56" i="23"/>
  <c r="CI56" i="23"/>
  <c r="CH56" i="23"/>
  <c r="CA56" i="23"/>
  <c r="BZ56" i="23"/>
  <c r="BW56" i="23"/>
  <c r="BV56" i="23"/>
  <c r="BS56" i="23"/>
  <c r="BR56" i="23"/>
  <c r="BO56" i="23"/>
  <c r="BN56" i="23"/>
  <c r="BK56" i="23"/>
  <c r="BJ56" i="23"/>
  <c r="BG56" i="23"/>
  <c r="BF56" i="23"/>
  <c r="BC56" i="23"/>
  <c r="BB56" i="23"/>
  <c r="AY56" i="23"/>
  <c r="AX56" i="23"/>
  <c r="AU56" i="23"/>
  <c r="AT56" i="23"/>
  <c r="AQ56" i="23"/>
  <c r="AP56" i="23"/>
  <c r="AM56" i="23"/>
  <c r="AL56" i="23"/>
  <c r="AE56" i="23"/>
  <c r="AD56" i="23"/>
  <c r="AA56" i="23"/>
  <c r="Z56" i="23"/>
  <c r="W56" i="23"/>
  <c r="V56" i="23"/>
  <c r="S56" i="23"/>
  <c r="R56" i="23"/>
  <c r="O56" i="23"/>
  <c r="N56" i="23"/>
  <c r="K56" i="23"/>
  <c r="J56" i="23"/>
  <c r="G56" i="23"/>
  <c r="F56" i="23"/>
  <c r="C56" i="23"/>
  <c r="B56" i="23"/>
  <c r="DO55" i="23"/>
  <c r="DN55" i="23"/>
  <c r="DK55" i="23"/>
  <c r="DJ55" i="23"/>
  <c r="DG55" i="23"/>
  <c r="DF55" i="23"/>
  <c r="DC55" i="23"/>
  <c r="DB55" i="23"/>
  <c r="CY55" i="23"/>
  <c r="CX55" i="23"/>
  <c r="CU55" i="23"/>
  <c r="CT55" i="23"/>
  <c r="CQ55" i="23"/>
  <c r="CP55" i="23"/>
  <c r="CM55" i="23"/>
  <c r="CL55" i="23"/>
  <c r="CI55" i="23"/>
  <c r="CH55" i="23"/>
  <c r="CA55" i="23"/>
  <c r="BZ55" i="23"/>
  <c r="BW55" i="23"/>
  <c r="BV55" i="23"/>
  <c r="BS55" i="23"/>
  <c r="BR55" i="23"/>
  <c r="BO55" i="23"/>
  <c r="BN55" i="23"/>
  <c r="BK55" i="23"/>
  <c r="BJ55" i="23"/>
  <c r="BG55" i="23"/>
  <c r="BF55" i="23"/>
  <c r="BC55" i="23"/>
  <c r="BB55" i="23"/>
  <c r="AY55" i="23"/>
  <c r="AX55" i="23"/>
  <c r="AU55" i="23"/>
  <c r="AT55" i="23"/>
  <c r="AQ55" i="23"/>
  <c r="AP55" i="23"/>
  <c r="AM55" i="23"/>
  <c r="AL55" i="23"/>
  <c r="AE55" i="23"/>
  <c r="AD55" i="23"/>
  <c r="AA55" i="23"/>
  <c r="Z55" i="23"/>
  <c r="W55" i="23"/>
  <c r="V55" i="23"/>
  <c r="S55" i="23"/>
  <c r="R55" i="23"/>
  <c r="O55" i="23"/>
  <c r="N55" i="23"/>
  <c r="K55" i="23"/>
  <c r="J55" i="23"/>
  <c r="G55" i="23"/>
  <c r="F55" i="23"/>
  <c r="C55" i="23"/>
  <c r="B55" i="23"/>
  <c r="DO54" i="23"/>
  <c r="DN54" i="23"/>
  <c r="DK54" i="23"/>
  <c r="DJ54" i="23"/>
  <c r="DG54" i="23"/>
  <c r="DF54" i="23"/>
  <c r="DC54" i="23"/>
  <c r="DB54" i="23"/>
  <c r="CY54" i="23"/>
  <c r="CX54" i="23"/>
  <c r="CU54" i="23"/>
  <c r="CT54" i="23"/>
  <c r="CQ54" i="23"/>
  <c r="CP54" i="23"/>
  <c r="CM54" i="23"/>
  <c r="CL54" i="23"/>
  <c r="CI54" i="23"/>
  <c r="CH54" i="23"/>
  <c r="CA54" i="23"/>
  <c r="BZ54" i="23"/>
  <c r="BW54" i="23"/>
  <c r="BV54" i="23"/>
  <c r="BS54" i="23"/>
  <c r="BR54" i="23"/>
  <c r="BO54" i="23"/>
  <c r="BN54" i="23"/>
  <c r="BK54" i="23"/>
  <c r="BJ54" i="23"/>
  <c r="BG54" i="23"/>
  <c r="BF54" i="23"/>
  <c r="BC54" i="23"/>
  <c r="BB54" i="23"/>
  <c r="AY54" i="23"/>
  <c r="AX54" i="23"/>
  <c r="AU54" i="23"/>
  <c r="AT54" i="23"/>
  <c r="AQ54" i="23"/>
  <c r="AP54" i="23"/>
  <c r="AM54" i="23"/>
  <c r="AL54" i="23"/>
  <c r="AE54" i="23"/>
  <c r="AD54" i="23"/>
  <c r="AA54" i="23"/>
  <c r="Z54" i="23"/>
  <c r="W54" i="23"/>
  <c r="V54" i="23"/>
  <c r="S54" i="23"/>
  <c r="R54" i="23"/>
  <c r="O54" i="23"/>
  <c r="N54" i="23"/>
  <c r="K54" i="23"/>
  <c r="J54" i="23"/>
  <c r="G54" i="23"/>
  <c r="F54" i="23"/>
  <c r="C54" i="23"/>
  <c r="B54" i="23"/>
  <c r="DO53" i="23"/>
  <c r="DN53" i="23"/>
  <c r="DK53" i="23"/>
  <c r="DJ53" i="23"/>
  <c r="DG53" i="23"/>
  <c r="DF53" i="23"/>
  <c r="DC53" i="23"/>
  <c r="DB53" i="23"/>
  <c r="CY53" i="23"/>
  <c r="CX53" i="23"/>
  <c r="CU53" i="23"/>
  <c r="CT53" i="23"/>
  <c r="CQ53" i="23"/>
  <c r="CP53" i="23"/>
  <c r="CM53" i="23"/>
  <c r="CL53" i="23"/>
  <c r="CI53" i="23"/>
  <c r="CH53" i="23"/>
  <c r="CA53" i="23"/>
  <c r="BZ53" i="23"/>
  <c r="BW53" i="23"/>
  <c r="BV53" i="23"/>
  <c r="BS53" i="23"/>
  <c r="BR53" i="23"/>
  <c r="BO53" i="23"/>
  <c r="BN53" i="23"/>
  <c r="BK53" i="23"/>
  <c r="BJ53" i="23"/>
  <c r="BG53" i="23"/>
  <c r="BF53" i="23"/>
  <c r="BC53" i="23"/>
  <c r="BB53" i="23"/>
  <c r="AY53" i="23"/>
  <c r="AX53" i="23"/>
  <c r="AU53" i="23"/>
  <c r="AT53" i="23"/>
  <c r="AQ53" i="23"/>
  <c r="AP53" i="23"/>
  <c r="AM53" i="23"/>
  <c r="AL53" i="23"/>
  <c r="AE53" i="23"/>
  <c r="AD53" i="23"/>
  <c r="AA53" i="23"/>
  <c r="Z53" i="23"/>
  <c r="W53" i="23"/>
  <c r="V53" i="23"/>
  <c r="S53" i="23"/>
  <c r="R53" i="23"/>
  <c r="O53" i="23"/>
  <c r="N53" i="23"/>
  <c r="K53" i="23"/>
  <c r="J53" i="23"/>
  <c r="G53" i="23"/>
  <c r="F53" i="23"/>
  <c r="C53" i="23"/>
  <c r="B53" i="23"/>
  <c r="DO52" i="23"/>
  <c r="DN52" i="23"/>
  <c r="DK52" i="23"/>
  <c r="DJ52" i="23"/>
  <c r="DG52" i="23"/>
  <c r="DF52" i="23"/>
  <c r="DC52" i="23"/>
  <c r="DB52" i="23"/>
  <c r="CY52" i="23"/>
  <c r="CX52" i="23"/>
  <c r="CU52" i="23"/>
  <c r="CT52" i="23"/>
  <c r="CQ52" i="23"/>
  <c r="CP52" i="23"/>
  <c r="CM52" i="23"/>
  <c r="CL52" i="23"/>
  <c r="CI52" i="23"/>
  <c r="CH52" i="23"/>
  <c r="CA52" i="23"/>
  <c r="BZ52" i="23"/>
  <c r="BW52" i="23"/>
  <c r="BV52" i="23"/>
  <c r="BS52" i="23"/>
  <c r="BR52" i="23"/>
  <c r="BO52" i="23"/>
  <c r="BN52" i="23"/>
  <c r="BK52" i="23"/>
  <c r="BJ52" i="23"/>
  <c r="BG52" i="23"/>
  <c r="BF52" i="23"/>
  <c r="BC52" i="23"/>
  <c r="BB52" i="23"/>
  <c r="AY52" i="23"/>
  <c r="AX52" i="23"/>
  <c r="AU52" i="23"/>
  <c r="AT52" i="23"/>
  <c r="AQ52" i="23"/>
  <c r="AP52" i="23"/>
  <c r="AM52" i="23"/>
  <c r="AL52" i="23"/>
  <c r="AE52" i="23"/>
  <c r="AD52" i="23"/>
  <c r="AA52" i="23"/>
  <c r="Z52" i="23"/>
  <c r="W52" i="23"/>
  <c r="V52" i="23"/>
  <c r="S52" i="23"/>
  <c r="R52" i="23"/>
  <c r="O52" i="23"/>
  <c r="N52" i="23"/>
  <c r="K52" i="23"/>
  <c r="J52" i="23"/>
  <c r="G52" i="23"/>
  <c r="F52" i="23"/>
  <c r="C52" i="23"/>
  <c r="B52" i="23"/>
  <c r="DO51" i="23"/>
  <c r="DN51" i="23"/>
  <c r="DK51" i="23"/>
  <c r="DJ51" i="23"/>
  <c r="DG51" i="23"/>
  <c r="DF51" i="23"/>
  <c r="DC51" i="23"/>
  <c r="DB51" i="23"/>
  <c r="CY51" i="23"/>
  <c r="CX51" i="23"/>
  <c r="CU51" i="23"/>
  <c r="CT51" i="23"/>
  <c r="CQ51" i="23"/>
  <c r="CP51" i="23"/>
  <c r="CM51" i="23"/>
  <c r="CL51" i="23"/>
  <c r="CI51" i="23"/>
  <c r="CH51" i="23"/>
  <c r="CA51" i="23"/>
  <c r="BZ51" i="23"/>
  <c r="BW51" i="23"/>
  <c r="BV51" i="23"/>
  <c r="BS51" i="23"/>
  <c r="BR51" i="23"/>
  <c r="BO51" i="23"/>
  <c r="BN51" i="23"/>
  <c r="BK51" i="23"/>
  <c r="BJ51" i="23"/>
  <c r="BG51" i="23"/>
  <c r="BF51" i="23"/>
  <c r="BC51" i="23"/>
  <c r="BB51" i="23"/>
  <c r="AY51" i="23"/>
  <c r="AX51" i="23"/>
  <c r="AU51" i="23"/>
  <c r="AT51" i="23"/>
  <c r="AQ51" i="23"/>
  <c r="AP51" i="23"/>
  <c r="AM51" i="23"/>
  <c r="AL51" i="23"/>
  <c r="AE51" i="23"/>
  <c r="AD51" i="23"/>
  <c r="AA51" i="23"/>
  <c r="Z51" i="23"/>
  <c r="W51" i="23"/>
  <c r="V51" i="23"/>
  <c r="S51" i="23"/>
  <c r="R51" i="23"/>
  <c r="O51" i="23"/>
  <c r="N51" i="23"/>
  <c r="K51" i="23"/>
  <c r="J51" i="23"/>
  <c r="G51" i="23"/>
  <c r="F51" i="23"/>
  <c r="C51" i="23"/>
  <c r="B51" i="23"/>
  <c r="DO50" i="23"/>
  <c r="DN50" i="23"/>
  <c r="DK50" i="23"/>
  <c r="DJ50" i="23"/>
  <c r="DG50" i="23"/>
  <c r="DF50" i="23"/>
  <c r="DC50" i="23"/>
  <c r="DB50" i="23"/>
  <c r="CY50" i="23"/>
  <c r="CX50" i="23"/>
  <c r="CU50" i="23"/>
  <c r="CT50" i="23"/>
  <c r="CQ50" i="23"/>
  <c r="CP50" i="23"/>
  <c r="CM50" i="23"/>
  <c r="CL50" i="23"/>
  <c r="CI50" i="23"/>
  <c r="CH50" i="23"/>
  <c r="CA50" i="23"/>
  <c r="BZ50" i="23"/>
  <c r="BW50" i="23"/>
  <c r="BV50" i="23"/>
  <c r="BS50" i="23"/>
  <c r="BR50" i="23"/>
  <c r="BO50" i="23"/>
  <c r="BN50" i="23"/>
  <c r="BK50" i="23"/>
  <c r="BJ50" i="23"/>
  <c r="BG50" i="23"/>
  <c r="BF50" i="23"/>
  <c r="BC50" i="23"/>
  <c r="BB50" i="23"/>
  <c r="AY50" i="23"/>
  <c r="AX50" i="23"/>
  <c r="AU50" i="23"/>
  <c r="AT50" i="23"/>
  <c r="AQ50" i="23"/>
  <c r="AP50" i="23"/>
  <c r="AM50" i="23"/>
  <c r="AL50" i="23"/>
  <c r="AE50" i="23"/>
  <c r="AD50" i="23"/>
  <c r="AA50" i="23"/>
  <c r="Z50" i="23"/>
  <c r="W50" i="23"/>
  <c r="V50" i="23"/>
  <c r="S50" i="23"/>
  <c r="R50" i="23"/>
  <c r="O50" i="23"/>
  <c r="N50" i="23"/>
  <c r="K50" i="23"/>
  <c r="J50" i="23"/>
  <c r="G50" i="23"/>
  <c r="F50" i="23"/>
  <c r="C50" i="23"/>
  <c r="B50" i="23"/>
  <c r="B49" i="23"/>
  <c r="D8" i="30" s="1"/>
  <c r="DO48" i="23"/>
  <c r="DN48" i="23"/>
  <c r="DK48" i="23"/>
  <c r="DJ48" i="23"/>
  <c r="DG48" i="23"/>
  <c r="DF48" i="23"/>
  <c r="DC48" i="23"/>
  <c r="DB48" i="23"/>
  <c r="CY48" i="23"/>
  <c r="CX48" i="23"/>
  <c r="CU48" i="23"/>
  <c r="CT48" i="23"/>
  <c r="CQ48" i="23"/>
  <c r="CP48" i="23"/>
  <c r="CM48" i="23"/>
  <c r="CL48" i="23"/>
  <c r="CI48" i="23"/>
  <c r="CH48" i="23"/>
  <c r="CA48" i="23"/>
  <c r="BZ48" i="23"/>
  <c r="BW48" i="23"/>
  <c r="BV48" i="23"/>
  <c r="BS48" i="23"/>
  <c r="BR48" i="23"/>
  <c r="BO48" i="23"/>
  <c r="BN48" i="23"/>
  <c r="BK48" i="23"/>
  <c r="BJ48" i="23"/>
  <c r="BG48" i="23"/>
  <c r="BF48" i="23"/>
  <c r="BC48" i="23"/>
  <c r="BB48" i="23"/>
  <c r="AY48" i="23"/>
  <c r="AX48" i="23"/>
  <c r="AU48" i="23"/>
  <c r="AT48" i="23"/>
  <c r="AQ48" i="23"/>
  <c r="AP48" i="23"/>
  <c r="AM48" i="23"/>
  <c r="AL48" i="23"/>
  <c r="AE48" i="23"/>
  <c r="AD48" i="23"/>
  <c r="AA48" i="23"/>
  <c r="Z48" i="23"/>
  <c r="W48" i="23"/>
  <c r="V48" i="23"/>
  <c r="S48" i="23"/>
  <c r="R48" i="23"/>
  <c r="O48" i="23"/>
  <c r="N48" i="23"/>
  <c r="K48" i="23"/>
  <c r="G48" i="23"/>
  <c r="F48" i="23"/>
  <c r="C48" i="23"/>
  <c r="B48" i="23"/>
  <c r="DO47" i="23"/>
  <c r="DN47" i="23"/>
  <c r="DK47" i="23"/>
  <c r="DJ47" i="23"/>
  <c r="DG47" i="23"/>
  <c r="DF47" i="23"/>
  <c r="DC47" i="23"/>
  <c r="DB47" i="23"/>
  <c r="CY47" i="23"/>
  <c r="CX47" i="23"/>
  <c r="CU47" i="23"/>
  <c r="CT47" i="23"/>
  <c r="CQ47" i="23"/>
  <c r="CP47" i="23"/>
  <c r="CM47" i="23"/>
  <c r="CL47" i="23"/>
  <c r="CI47" i="23"/>
  <c r="CH47" i="23"/>
  <c r="CA47" i="23"/>
  <c r="BZ47" i="23"/>
  <c r="BW47" i="23"/>
  <c r="BV47" i="23"/>
  <c r="BS47" i="23"/>
  <c r="BR47" i="23"/>
  <c r="BO47" i="23"/>
  <c r="BN47" i="23"/>
  <c r="BK47" i="23"/>
  <c r="BJ47" i="23"/>
  <c r="BG47" i="23"/>
  <c r="BF47" i="23"/>
  <c r="BC47" i="23"/>
  <c r="BB47" i="23"/>
  <c r="AY47" i="23"/>
  <c r="AX47" i="23"/>
  <c r="AU47" i="23"/>
  <c r="AT47" i="23"/>
  <c r="AQ47" i="23"/>
  <c r="AP47" i="23"/>
  <c r="AM47" i="23"/>
  <c r="AL47" i="23"/>
  <c r="AE47" i="23"/>
  <c r="AD47" i="23"/>
  <c r="AA47" i="23"/>
  <c r="Z47" i="23"/>
  <c r="W47" i="23"/>
  <c r="V47" i="23"/>
  <c r="S47" i="23"/>
  <c r="R47" i="23"/>
  <c r="O47" i="23"/>
  <c r="N47" i="23"/>
  <c r="K47" i="23"/>
  <c r="G47" i="23"/>
  <c r="F47" i="23"/>
  <c r="C47" i="23"/>
  <c r="B47" i="23"/>
  <c r="DO46" i="23"/>
  <c r="DN46" i="23"/>
  <c r="DK46" i="23"/>
  <c r="DJ46" i="23"/>
  <c r="DG46" i="23"/>
  <c r="DF46" i="23"/>
  <c r="DC46" i="23"/>
  <c r="DB46" i="23"/>
  <c r="CY46" i="23"/>
  <c r="CX46" i="23"/>
  <c r="CU46" i="23"/>
  <c r="CT46" i="23"/>
  <c r="CQ46" i="23"/>
  <c r="CP46" i="23"/>
  <c r="CM46" i="23"/>
  <c r="CL46" i="23"/>
  <c r="CI46" i="23"/>
  <c r="CH46" i="23"/>
  <c r="CA46" i="23"/>
  <c r="BZ46" i="23"/>
  <c r="BW46" i="23"/>
  <c r="BV46" i="23"/>
  <c r="BS46" i="23"/>
  <c r="BR46" i="23"/>
  <c r="BO46" i="23"/>
  <c r="BN46" i="23"/>
  <c r="BK46" i="23"/>
  <c r="BJ46" i="23"/>
  <c r="BG46" i="23"/>
  <c r="BF46" i="23"/>
  <c r="BC46" i="23"/>
  <c r="BB46" i="23"/>
  <c r="AY46" i="23"/>
  <c r="AX46" i="23"/>
  <c r="AU46" i="23"/>
  <c r="AT46" i="23"/>
  <c r="AQ46" i="23"/>
  <c r="AP46" i="23"/>
  <c r="AM46" i="23"/>
  <c r="AL46" i="23"/>
  <c r="AE46" i="23"/>
  <c r="AD46" i="23"/>
  <c r="AA46" i="23"/>
  <c r="Z46" i="23"/>
  <c r="W46" i="23"/>
  <c r="V46" i="23"/>
  <c r="S46" i="23"/>
  <c r="R46" i="23"/>
  <c r="O46" i="23"/>
  <c r="N46" i="23"/>
  <c r="K46" i="23"/>
  <c r="G46" i="23"/>
  <c r="F46" i="23"/>
  <c r="C46" i="23"/>
  <c r="B46" i="23"/>
  <c r="DO45" i="23"/>
  <c r="DN45" i="23"/>
  <c r="DK45" i="23"/>
  <c r="DJ45" i="23"/>
  <c r="DG45" i="23"/>
  <c r="DF45" i="23"/>
  <c r="DC45" i="23"/>
  <c r="DB45" i="23"/>
  <c r="CY45" i="23"/>
  <c r="CX45" i="23"/>
  <c r="CU45" i="23"/>
  <c r="CT45" i="23"/>
  <c r="CQ45" i="23"/>
  <c r="CP45" i="23"/>
  <c r="CM45" i="23"/>
  <c r="CL45" i="23"/>
  <c r="CI45" i="23"/>
  <c r="CH45" i="23"/>
  <c r="CA45" i="23"/>
  <c r="BZ45" i="23"/>
  <c r="BW45" i="23"/>
  <c r="BV45" i="23"/>
  <c r="BS45" i="23"/>
  <c r="BR45" i="23"/>
  <c r="BO45" i="23"/>
  <c r="BN45" i="23"/>
  <c r="BK45" i="23"/>
  <c r="BJ45" i="23"/>
  <c r="BG45" i="23"/>
  <c r="BF45" i="23"/>
  <c r="BC45" i="23"/>
  <c r="BB45" i="23"/>
  <c r="AY45" i="23"/>
  <c r="AX45" i="23"/>
  <c r="AU45" i="23"/>
  <c r="AT45" i="23"/>
  <c r="AQ45" i="23"/>
  <c r="AP45" i="23"/>
  <c r="AM45" i="23"/>
  <c r="AL45" i="23"/>
  <c r="AE45" i="23"/>
  <c r="AD45" i="23"/>
  <c r="AA45" i="23"/>
  <c r="Z45" i="23"/>
  <c r="W45" i="23"/>
  <c r="V45" i="23"/>
  <c r="S45" i="23"/>
  <c r="R45" i="23"/>
  <c r="O45" i="23"/>
  <c r="N45" i="23"/>
  <c r="K45" i="23"/>
  <c r="J45" i="23"/>
  <c r="G45" i="23"/>
  <c r="F45" i="23"/>
  <c r="C45" i="23"/>
  <c r="B45" i="23"/>
  <c r="B44" i="23"/>
  <c r="D7" i="30" s="1"/>
  <c r="DO43" i="23"/>
  <c r="DN43" i="23"/>
  <c r="DK43" i="23"/>
  <c r="DJ43" i="23"/>
  <c r="DG43" i="23"/>
  <c r="DF43" i="23"/>
  <c r="DC43" i="23"/>
  <c r="DB43" i="23"/>
  <c r="CY43" i="23"/>
  <c r="CX43" i="23"/>
  <c r="CU43" i="23"/>
  <c r="CT43" i="23"/>
  <c r="CQ43" i="23"/>
  <c r="CP43" i="23"/>
  <c r="CM43" i="23"/>
  <c r="CL43" i="23"/>
  <c r="CI43" i="23"/>
  <c r="CH43" i="23"/>
  <c r="CA43" i="23"/>
  <c r="BZ43" i="23"/>
  <c r="BW43" i="23"/>
  <c r="BV43" i="23"/>
  <c r="BS43" i="23"/>
  <c r="BR43" i="23"/>
  <c r="BO43" i="23"/>
  <c r="BN43" i="23"/>
  <c r="BK43" i="23"/>
  <c r="BJ43" i="23"/>
  <c r="BG43" i="23"/>
  <c r="BF43" i="23"/>
  <c r="BC43" i="23"/>
  <c r="BB43" i="23"/>
  <c r="AY43" i="23"/>
  <c r="AX43" i="23"/>
  <c r="AU43" i="23"/>
  <c r="AT43" i="23"/>
  <c r="AQ43" i="23"/>
  <c r="AP43" i="23"/>
  <c r="AM43" i="23"/>
  <c r="AL43" i="23"/>
  <c r="AE43" i="23"/>
  <c r="AD43" i="23"/>
  <c r="AA43" i="23"/>
  <c r="Z43" i="23"/>
  <c r="W43" i="23"/>
  <c r="V43" i="23"/>
  <c r="S43" i="23"/>
  <c r="R43" i="23"/>
  <c r="O43" i="23"/>
  <c r="N43" i="23"/>
  <c r="K43" i="23"/>
  <c r="J43" i="23"/>
  <c r="G43" i="23"/>
  <c r="F43" i="23"/>
  <c r="C43" i="23"/>
  <c r="B43" i="23"/>
  <c r="DO42" i="23"/>
  <c r="DN42" i="23"/>
  <c r="DK42" i="23"/>
  <c r="DJ42" i="23"/>
  <c r="DG42" i="23"/>
  <c r="DF42" i="23"/>
  <c r="DC42" i="23"/>
  <c r="DB42" i="23"/>
  <c r="CY42" i="23"/>
  <c r="CX42" i="23"/>
  <c r="CU42" i="23"/>
  <c r="CT42" i="23"/>
  <c r="CQ42" i="23"/>
  <c r="CP42" i="23"/>
  <c r="CM42" i="23"/>
  <c r="CL42" i="23"/>
  <c r="CI42" i="23"/>
  <c r="CH42" i="23"/>
  <c r="CA42" i="23"/>
  <c r="BZ42" i="23"/>
  <c r="BW42" i="23"/>
  <c r="BV42" i="23"/>
  <c r="BS42" i="23"/>
  <c r="BR42" i="23"/>
  <c r="BO42" i="23"/>
  <c r="BN42" i="23"/>
  <c r="BK42" i="23"/>
  <c r="BJ42" i="23"/>
  <c r="BG42" i="23"/>
  <c r="BF42" i="23"/>
  <c r="BC42" i="23"/>
  <c r="BB42" i="23"/>
  <c r="AY42" i="23"/>
  <c r="AX42" i="23"/>
  <c r="AU42" i="23"/>
  <c r="AT42" i="23"/>
  <c r="AQ42" i="23"/>
  <c r="AP42" i="23"/>
  <c r="AM42" i="23"/>
  <c r="AL42" i="23"/>
  <c r="AE42" i="23"/>
  <c r="AD42" i="23"/>
  <c r="AA42" i="23"/>
  <c r="Z42" i="23"/>
  <c r="W42" i="23"/>
  <c r="V42" i="23"/>
  <c r="S42" i="23"/>
  <c r="R42" i="23"/>
  <c r="O42" i="23"/>
  <c r="N42" i="23"/>
  <c r="K42" i="23"/>
  <c r="J42" i="23"/>
  <c r="G42" i="23"/>
  <c r="F42" i="23"/>
  <c r="C42" i="23"/>
  <c r="B42" i="23"/>
  <c r="B41" i="23"/>
  <c r="DO40" i="23"/>
  <c r="DN40" i="23"/>
  <c r="DK40" i="23"/>
  <c r="DJ40" i="23"/>
  <c r="DG40" i="23"/>
  <c r="DF40" i="23"/>
  <c r="DC40" i="23"/>
  <c r="DB40" i="23"/>
  <c r="CY40" i="23"/>
  <c r="CX40" i="23"/>
  <c r="CU40" i="23"/>
  <c r="CT40" i="23"/>
  <c r="CQ40" i="23"/>
  <c r="CP40" i="23"/>
  <c r="CM40" i="23"/>
  <c r="CL40" i="23"/>
  <c r="CI40" i="23"/>
  <c r="CH40" i="23"/>
  <c r="CA40" i="23"/>
  <c r="BZ40" i="23"/>
  <c r="BW40" i="23"/>
  <c r="BV40" i="23"/>
  <c r="BS40" i="23"/>
  <c r="BR40" i="23"/>
  <c r="BO40" i="23"/>
  <c r="BN40" i="23"/>
  <c r="BK40" i="23"/>
  <c r="BJ40" i="23"/>
  <c r="BG40" i="23"/>
  <c r="BF40" i="23"/>
  <c r="BC40" i="23"/>
  <c r="BB40" i="23"/>
  <c r="AY40" i="23"/>
  <c r="AX40" i="23"/>
  <c r="AU40" i="23"/>
  <c r="AT40" i="23"/>
  <c r="AQ40" i="23"/>
  <c r="AP40" i="23"/>
  <c r="AM40" i="23"/>
  <c r="AL40" i="23"/>
  <c r="AE40" i="23"/>
  <c r="AD40" i="23"/>
  <c r="AA40" i="23"/>
  <c r="Z40" i="23"/>
  <c r="W40" i="23"/>
  <c r="V40" i="23"/>
  <c r="S40" i="23"/>
  <c r="R40" i="23"/>
  <c r="O40" i="23"/>
  <c r="N40" i="23"/>
  <c r="K40" i="23"/>
  <c r="J40" i="23"/>
  <c r="G40" i="23"/>
  <c r="F40" i="23"/>
  <c r="C40" i="23"/>
  <c r="B40" i="23"/>
  <c r="DO39" i="23"/>
  <c r="DN39" i="23"/>
  <c r="DK39" i="23"/>
  <c r="DJ39" i="23"/>
  <c r="DG39" i="23"/>
  <c r="DF39" i="23"/>
  <c r="DC39" i="23"/>
  <c r="DB39" i="23"/>
  <c r="CY39" i="23"/>
  <c r="CX39" i="23"/>
  <c r="CU39" i="23"/>
  <c r="CT39" i="23"/>
  <c r="CQ39" i="23"/>
  <c r="CP39" i="23"/>
  <c r="CM39" i="23"/>
  <c r="CL39" i="23"/>
  <c r="CI39" i="23"/>
  <c r="CH39" i="23"/>
  <c r="CA39" i="23"/>
  <c r="BZ39" i="23"/>
  <c r="BW39" i="23"/>
  <c r="BV39" i="23"/>
  <c r="BS39" i="23"/>
  <c r="BR39" i="23"/>
  <c r="BO39" i="23"/>
  <c r="BN39" i="23"/>
  <c r="BK39" i="23"/>
  <c r="BJ39" i="23"/>
  <c r="BG39" i="23"/>
  <c r="BF39" i="23"/>
  <c r="BC39" i="23"/>
  <c r="BB39" i="23"/>
  <c r="AY39" i="23"/>
  <c r="AX39" i="23"/>
  <c r="AU39" i="23"/>
  <c r="AT39" i="23"/>
  <c r="AQ39" i="23"/>
  <c r="AP39" i="23"/>
  <c r="AM39" i="23"/>
  <c r="AL39" i="23"/>
  <c r="AE39" i="23"/>
  <c r="AD39" i="23"/>
  <c r="AA39" i="23"/>
  <c r="Z39" i="23"/>
  <c r="W39" i="23"/>
  <c r="V39" i="23"/>
  <c r="S39" i="23"/>
  <c r="R39" i="23"/>
  <c r="O39" i="23"/>
  <c r="N39" i="23"/>
  <c r="K39" i="23"/>
  <c r="J39" i="23"/>
  <c r="G39" i="23"/>
  <c r="F39" i="23"/>
  <c r="C39" i="23"/>
  <c r="B39" i="23"/>
  <c r="DO38" i="23"/>
  <c r="DN38" i="23"/>
  <c r="DK38" i="23"/>
  <c r="DJ38" i="23"/>
  <c r="DG38" i="23"/>
  <c r="DF38" i="23"/>
  <c r="DC38" i="23"/>
  <c r="DB38" i="23"/>
  <c r="CY38" i="23"/>
  <c r="CX38" i="23"/>
  <c r="CU38" i="23"/>
  <c r="CT38" i="23"/>
  <c r="CQ38" i="23"/>
  <c r="CP38" i="23"/>
  <c r="CM38" i="23"/>
  <c r="CL38" i="23"/>
  <c r="CI38" i="23"/>
  <c r="CH38" i="23"/>
  <c r="CA38" i="23"/>
  <c r="BZ38" i="23"/>
  <c r="BW38" i="23"/>
  <c r="BV38" i="23"/>
  <c r="BS38" i="23"/>
  <c r="BR38" i="23"/>
  <c r="BO38" i="23"/>
  <c r="BN38" i="23"/>
  <c r="BK38" i="23"/>
  <c r="BJ38" i="23"/>
  <c r="BG38" i="23"/>
  <c r="BF38" i="23"/>
  <c r="BC38" i="23"/>
  <c r="BB38" i="23"/>
  <c r="AY38" i="23"/>
  <c r="AX38" i="23"/>
  <c r="AU38" i="23"/>
  <c r="AT38" i="23"/>
  <c r="AQ38" i="23"/>
  <c r="AP38" i="23"/>
  <c r="AM38" i="23"/>
  <c r="AL38" i="23"/>
  <c r="AE38" i="23"/>
  <c r="AD38" i="23"/>
  <c r="AA38" i="23"/>
  <c r="Z38" i="23"/>
  <c r="W38" i="23"/>
  <c r="V38" i="23"/>
  <c r="S38" i="23"/>
  <c r="R38" i="23"/>
  <c r="O38" i="23"/>
  <c r="N38" i="23"/>
  <c r="K38" i="23"/>
  <c r="J38" i="23"/>
  <c r="G38" i="23"/>
  <c r="F38" i="23"/>
  <c r="C38" i="23"/>
  <c r="B38" i="23"/>
  <c r="DO37" i="23"/>
  <c r="DN37" i="23"/>
  <c r="DK37" i="23"/>
  <c r="DJ37" i="23"/>
  <c r="DG37" i="23"/>
  <c r="DF37" i="23"/>
  <c r="DC37" i="23"/>
  <c r="DB37" i="23"/>
  <c r="CY37" i="23"/>
  <c r="CX37" i="23"/>
  <c r="CU37" i="23"/>
  <c r="CT37" i="23"/>
  <c r="CQ37" i="23"/>
  <c r="CP37" i="23"/>
  <c r="CM37" i="23"/>
  <c r="CL37" i="23"/>
  <c r="CI37" i="23"/>
  <c r="CH37" i="23"/>
  <c r="CA37" i="23"/>
  <c r="BZ37" i="23"/>
  <c r="BW37" i="23"/>
  <c r="BV37" i="23"/>
  <c r="BS37" i="23"/>
  <c r="BR37" i="23"/>
  <c r="BO37" i="23"/>
  <c r="BN37" i="23"/>
  <c r="BK37" i="23"/>
  <c r="BJ37" i="23"/>
  <c r="BG37" i="23"/>
  <c r="BF37" i="23"/>
  <c r="BC37" i="23"/>
  <c r="BB37" i="23"/>
  <c r="AY37" i="23"/>
  <c r="AX37" i="23"/>
  <c r="AU37" i="23"/>
  <c r="AT37" i="23"/>
  <c r="AQ37" i="23"/>
  <c r="AP37" i="23"/>
  <c r="AM37" i="23"/>
  <c r="AL37" i="23"/>
  <c r="AE37" i="23"/>
  <c r="AD37" i="23"/>
  <c r="AA37" i="23"/>
  <c r="Z37" i="23"/>
  <c r="W37" i="23"/>
  <c r="V37" i="23"/>
  <c r="S37" i="23"/>
  <c r="R37" i="23"/>
  <c r="O37" i="23"/>
  <c r="N37" i="23"/>
  <c r="K37" i="23"/>
  <c r="J37" i="23"/>
  <c r="G37" i="23"/>
  <c r="F37" i="23"/>
  <c r="C37" i="23"/>
  <c r="B37" i="23"/>
  <c r="DO36" i="23"/>
  <c r="DN36" i="23"/>
  <c r="DK36" i="23"/>
  <c r="DJ36" i="23"/>
  <c r="DG36" i="23"/>
  <c r="DF36" i="23"/>
  <c r="DC36" i="23"/>
  <c r="DB36" i="23"/>
  <c r="CY36" i="23"/>
  <c r="CX36" i="23"/>
  <c r="CU36" i="23"/>
  <c r="CT36" i="23"/>
  <c r="CQ36" i="23"/>
  <c r="CP36" i="23"/>
  <c r="CM36" i="23"/>
  <c r="CL36" i="23"/>
  <c r="CI36" i="23"/>
  <c r="CH36" i="23"/>
  <c r="CA36" i="23"/>
  <c r="BZ36" i="23"/>
  <c r="BW36" i="23"/>
  <c r="BV36" i="23"/>
  <c r="BS36" i="23"/>
  <c r="BR36" i="23"/>
  <c r="BO36" i="23"/>
  <c r="BN36" i="23"/>
  <c r="BK36" i="23"/>
  <c r="BJ36" i="23"/>
  <c r="BG36" i="23"/>
  <c r="BF36" i="23"/>
  <c r="BC36" i="23"/>
  <c r="BB36" i="23"/>
  <c r="AY36" i="23"/>
  <c r="AX36" i="23"/>
  <c r="AU36" i="23"/>
  <c r="AT36" i="23"/>
  <c r="AQ36" i="23"/>
  <c r="AP36" i="23"/>
  <c r="AM36" i="23"/>
  <c r="AL36" i="23"/>
  <c r="AE36" i="23"/>
  <c r="AD36" i="23"/>
  <c r="AA36" i="23"/>
  <c r="Z36" i="23"/>
  <c r="W36" i="23"/>
  <c r="V36" i="23"/>
  <c r="S36" i="23"/>
  <c r="R36" i="23"/>
  <c r="O36" i="23"/>
  <c r="N36" i="23"/>
  <c r="K36" i="23"/>
  <c r="J36" i="23"/>
  <c r="G36" i="23"/>
  <c r="F36" i="23"/>
  <c r="C36" i="23"/>
  <c r="B36" i="23"/>
  <c r="B35" i="23"/>
  <c r="B34" i="23"/>
  <c r="D6" i="30" s="1"/>
  <c r="DO33" i="23"/>
  <c r="DN33" i="23"/>
  <c r="DK33" i="23"/>
  <c r="DJ33" i="23"/>
  <c r="DG33" i="23"/>
  <c r="DF33" i="23"/>
  <c r="DC33" i="23"/>
  <c r="DB33" i="23"/>
  <c r="CY33" i="23"/>
  <c r="CX33" i="23"/>
  <c r="CU33" i="23"/>
  <c r="CT33" i="23"/>
  <c r="CQ33" i="23"/>
  <c r="CP33" i="23"/>
  <c r="CM33" i="23"/>
  <c r="CL33" i="23"/>
  <c r="CI33" i="23"/>
  <c r="CH33" i="23"/>
  <c r="CA33" i="23"/>
  <c r="BZ33" i="23"/>
  <c r="BW33" i="23"/>
  <c r="BV33" i="23"/>
  <c r="BS33" i="23"/>
  <c r="BR33" i="23"/>
  <c r="BO33" i="23"/>
  <c r="BN33" i="23"/>
  <c r="BK33" i="23"/>
  <c r="BJ33" i="23"/>
  <c r="BG33" i="23"/>
  <c r="BF33" i="23"/>
  <c r="BC33" i="23"/>
  <c r="BB33" i="23"/>
  <c r="AY33" i="23"/>
  <c r="AX33" i="23"/>
  <c r="AU33" i="23"/>
  <c r="AT33" i="23"/>
  <c r="AQ33" i="23"/>
  <c r="AP33" i="23"/>
  <c r="AM33" i="23"/>
  <c r="AL33" i="23"/>
  <c r="AE33" i="23"/>
  <c r="AD33" i="23"/>
  <c r="AA33" i="23"/>
  <c r="Z33" i="23"/>
  <c r="W33" i="23"/>
  <c r="V33" i="23"/>
  <c r="S33" i="23"/>
  <c r="R33" i="23"/>
  <c r="O33" i="23"/>
  <c r="N33" i="23"/>
  <c r="K33" i="23"/>
  <c r="J33" i="23"/>
  <c r="G33" i="23"/>
  <c r="F33" i="23"/>
  <c r="C33" i="23"/>
  <c r="B33" i="23"/>
  <c r="DO32" i="23"/>
  <c r="DN32" i="23"/>
  <c r="DK32" i="23"/>
  <c r="DJ32" i="23"/>
  <c r="DG32" i="23"/>
  <c r="DF32" i="23"/>
  <c r="DC32" i="23"/>
  <c r="DB32" i="23"/>
  <c r="CY32" i="23"/>
  <c r="CX32" i="23"/>
  <c r="CU32" i="23"/>
  <c r="CT32" i="23"/>
  <c r="CQ32" i="23"/>
  <c r="CP32" i="23"/>
  <c r="CM32" i="23"/>
  <c r="CL32" i="23"/>
  <c r="CI32" i="23"/>
  <c r="CH32" i="23"/>
  <c r="CA32" i="23"/>
  <c r="BZ32" i="23"/>
  <c r="BW32" i="23"/>
  <c r="BV32" i="23"/>
  <c r="BS32" i="23"/>
  <c r="BR32" i="23"/>
  <c r="BO32" i="23"/>
  <c r="BN32" i="23"/>
  <c r="BK32" i="23"/>
  <c r="BJ32" i="23"/>
  <c r="BG32" i="23"/>
  <c r="BF32" i="23"/>
  <c r="BC32" i="23"/>
  <c r="BB32" i="23"/>
  <c r="AY32" i="23"/>
  <c r="AX32" i="23"/>
  <c r="AU32" i="23"/>
  <c r="AT32" i="23"/>
  <c r="AQ32" i="23"/>
  <c r="AP32" i="23"/>
  <c r="AM32" i="23"/>
  <c r="AL32" i="23"/>
  <c r="AE32" i="23"/>
  <c r="AD32" i="23"/>
  <c r="AA32" i="23"/>
  <c r="Z32" i="23"/>
  <c r="W32" i="23"/>
  <c r="V32" i="23"/>
  <c r="S32" i="23"/>
  <c r="R32" i="23"/>
  <c r="O32" i="23"/>
  <c r="N32" i="23"/>
  <c r="K32" i="23"/>
  <c r="J32" i="23"/>
  <c r="G32" i="23"/>
  <c r="F32" i="23"/>
  <c r="C32" i="23"/>
  <c r="B32" i="23"/>
  <c r="DO31" i="23"/>
  <c r="DN31" i="23"/>
  <c r="DK31" i="23"/>
  <c r="DJ31" i="23"/>
  <c r="DG31" i="23"/>
  <c r="DF31" i="23"/>
  <c r="DC31" i="23"/>
  <c r="DB31" i="23"/>
  <c r="CY31" i="23"/>
  <c r="CX31" i="23"/>
  <c r="CU31" i="23"/>
  <c r="CT31" i="23"/>
  <c r="CQ31" i="23"/>
  <c r="CP31" i="23"/>
  <c r="CM31" i="23"/>
  <c r="CL31" i="23"/>
  <c r="CI31" i="23"/>
  <c r="CH31" i="23"/>
  <c r="CA31" i="23"/>
  <c r="BZ31" i="23"/>
  <c r="BW31" i="23"/>
  <c r="BV31" i="23"/>
  <c r="BS31" i="23"/>
  <c r="BR31" i="23"/>
  <c r="BO31" i="23"/>
  <c r="BN31" i="23"/>
  <c r="BK31" i="23"/>
  <c r="BJ31" i="23"/>
  <c r="BG31" i="23"/>
  <c r="BF31" i="23"/>
  <c r="BC31" i="23"/>
  <c r="BB31" i="23"/>
  <c r="AY31" i="23"/>
  <c r="AX31" i="23"/>
  <c r="AU31" i="23"/>
  <c r="AT31" i="23"/>
  <c r="AQ31" i="23"/>
  <c r="AP31" i="23"/>
  <c r="AM31" i="23"/>
  <c r="AL31" i="23"/>
  <c r="AE31" i="23"/>
  <c r="AD31" i="23"/>
  <c r="AA31" i="23"/>
  <c r="Z31" i="23"/>
  <c r="W31" i="23"/>
  <c r="V31" i="23"/>
  <c r="S31" i="23"/>
  <c r="R31" i="23"/>
  <c r="O31" i="23"/>
  <c r="N31" i="23"/>
  <c r="K31" i="23"/>
  <c r="J31" i="23"/>
  <c r="G31" i="23"/>
  <c r="F31" i="23"/>
  <c r="C31" i="23"/>
  <c r="B31" i="23"/>
  <c r="DO30" i="23"/>
  <c r="DN30" i="23"/>
  <c r="DK30" i="23"/>
  <c r="DJ30" i="23"/>
  <c r="DG30" i="23"/>
  <c r="DF30" i="23"/>
  <c r="DC30" i="23"/>
  <c r="DB30" i="23"/>
  <c r="CY30" i="23"/>
  <c r="CX30" i="23"/>
  <c r="CU30" i="23"/>
  <c r="CT30" i="23"/>
  <c r="CQ30" i="23"/>
  <c r="CP30" i="23"/>
  <c r="CM30" i="23"/>
  <c r="CL30" i="23"/>
  <c r="CI30" i="23"/>
  <c r="CH30" i="23"/>
  <c r="CA30" i="23"/>
  <c r="BZ30" i="23"/>
  <c r="BW30" i="23"/>
  <c r="BV30" i="23"/>
  <c r="BS30" i="23"/>
  <c r="BR30" i="23"/>
  <c r="BO30" i="23"/>
  <c r="BN30" i="23"/>
  <c r="BK30" i="23"/>
  <c r="BJ30" i="23"/>
  <c r="BG30" i="23"/>
  <c r="BF30" i="23"/>
  <c r="BC30" i="23"/>
  <c r="BB30" i="23"/>
  <c r="AY30" i="23"/>
  <c r="AX30" i="23"/>
  <c r="AU30" i="23"/>
  <c r="AT30" i="23"/>
  <c r="AQ30" i="23"/>
  <c r="AP30" i="23"/>
  <c r="AM30" i="23"/>
  <c r="AL30" i="23"/>
  <c r="AE30" i="23"/>
  <c r="AD30" i="23"/>
  <c r="AA30" i="23"/>
  <c r="Z30" i="23"/>
  <c r="W30" i="23"/>
  <c r="V30" i="23"/>
  <c r="S30" i="23"/>
  <c r="R30" i="23"/>
  <c r="O30" i="23"/>
  <c r="N30" i="23"/>
  <c r="K30" i="23"/>
  <c r="J30" i="23"/>
  <c r="G30" i="23"/>
  <c r="F30" i="23"/>
  <c r="C30" i="23"/>
  <c r="B30" i="23"/>
  <c r="DO29" i="23"/>
  <c r="DN29" i="23"/>
  <c r="DK29" i="23"/>
  <c r="DJ29" i="23"/>
  <c r="DG29" i="23"/>
  <c r="DF29" i="23"/>
  <c r="DC29" i="23"/>
  <c r="DB29" i="23"/>
  <c r="CY29" i="23"/>
  <c r="CX29" i="23"/>
  <c r="CU29" i="23"/>
  <c r="CT29" i="23"/>
  <c r="CQ29" i="23"/>
  <c r="CP29" i="23"/>
  <c r="CM29" i="23"/>
  <c r="CL29" i="23"/>
  <c r="CI29" i="23"/>
  <c r="CH29" i="23"/>
  <c r="CA29" i="23"/>
  <c r="BZ29" i="23"/>
  <c r="BW29" i="23"/>
  <c r="BV29" i="23"/>
  <c r="BS29" i="23"/>
  <c r="BR29" i="23"/>
  <c r="BO29" i="23"/>
  <c r="BN29" i="23"/>
  <c r="BK29" i="23"/>
  <c r="BJ29" i="23"/>
  <c r="BG29" i="23"/>
  <c r="BF29" i="23"/>
  <c r="BC29" i="23"/>
  <c r="BB29" i="23"/>
  <c r="AY29" i="23"/>
  <c r="AX29" i="23"/>
  <c r="AU29" i="23"/>
  <c r="AT29" i="23"/>
  <c r="AQ29" i="23"/>
  <c r="AP29" i="23"/>
  <c r="AM29" i="23"/>
  <c r="AL29" i="23"/>
  <c r="AE29" i="23"/>
  <c r="AD29" i="23"/>
  <c r="AA29" i="23"/>
  <c r="Z29" i="23"/>
  <c r="W29" i="23"/>
  <c r="V29" i="23"/>
  <c r="S29" i="23"/>
  <c r="R29" i="23"/>
  <c r="O29" i="23"/>
  <c r="N29" i="23"/>
  <c r="K29" i="23"/>
  <c r="J29" i="23"/>
  <c r="G29" i="23"/>
  <c r="F29" i="23"/>
  <c r="C29" i="23"/>
  <c r="B29" i="23"/>
  <c r="DO28" i="23"/>
  <c r="DN28" i="23"/>
  <c r="DK28" i="23"/>
  <c r="DJ28" i="23"/>
  <c r="DG28" i="23"/>
  <c r="DF28" i="23"/>
  <c r="DC28" i="23"/>
  <c r="DB28" i="23"/>
  <c r="CY28" i="23"/>
  <c r="CX28" i="23"/>
  <c r="CU28" i="23"/>
  <c r="CT28" i="23"/>
  <c r="CQ28" i="23"/>
  <c r="CP28" i="23"/>
  <c r="CM28" i="23"/>
  <c r="CL28" i="23"/>
  <c r="CI28" i="23"/>
  <c r="CH28" i="23"/>
  <c r="CA28" i="23"/>
  <c r="BZ28" i="23"/>
  <c r="BW28" i="23"/>
  <c r="BV28" i="23"/>
  <c r="BS28" i="23"/>
  <c r="BR28" i="23"/>
  <c r="BO28" i="23"/>
  <c r="BN28" i="23"/>
  <c r="BK28" i="23"/>
  <c r="BJ28" i="23"/>
  <c r="BG28" i="23"/>
  <c r="BF28" i="23"/>
  <c r="BC28" i="23"/>
  <c r="BB28" i="23"/>
  <c r="AY28" i="23"/>
  <c r="AX28" i="23"/>
  <c r="AU28" i="23"/>
  <c r="AT28" i="23"/>
  <c r="AQ28" i="23"/>
  <c r="AP28" i="23"/>
  <c r="AM28" i="23"/>
  <c r="AL28" i="23"/>
  <c r="AE28" i="23"/>
  <c r="AD28" i="23"/>
  <c r="AA28" i="23"/>
  <c r="Z28" i="23"/>
  <c r="W28" i="23"/>
  <c r="V28" i="23"/>
  <c r="S28" i="23"/>
  <c r="R28" i="23"/>
  <c r="O28" i="23"/>
  <c r="N28" i="23"/>
  <c r="K28" i="23"/>
  <c r="J28" i="23"/>
  <c r="G28" i="23"/>
  <c r="F28" i="23"/>
  <c r="C28" i="23"/>
  <c r="B28" i="23"/>
  <c r="DO27" i="23"/>
  <c r="DN27" i="23"/>
  <c r="DK27" i="23"/>
  <c r="DJ27" i="23"/>
  <c r="DG27" i="23"/>
  <c r="DF27" i="23"/>
  <c r="DC27" i="23"/>
  <c r="DB27" i="23"/>
  <c r="CY27" i="23"/>
  <c r="CX27" i="23"/>
  <c r="CU27" i="23"/>
  <c r="CT27" i="23"/>
  <c r="CQ27" i="23"/>
  <c r="CP27" i="23"/>
  <c r="CM27" i="23"/>
  <c r="CL27" i="23"/>
  <c r="CI27" i="23"/>
  <c r="CH27" i="23"/>
  <c r="CA27" i="23"/>
  <c r="BZ27" i="23"/>
  <c r="BW27" i="23"/>
  <c r="BV27" i="23"/>
  <c r="BS27" i="23"/>
  <c r="BR27" i="23"/>
  <c r="BO27" i="23"/>
  <c r="BN27" i="23"/>
  <c r="BK27" i="23"/>
  <c r="BJ27" i="23"/>
  <c r="BG27" i="23"/>
  <c r="BF27" i="23"/>
  <c r="BC27" i="23"/>
  <c r="BB27" i="23"/>
  <c r="AY27" i="23"/>
  <c r="AX27" i="23"/>
  <c r="AU27" i="23"/>
  <c r="AT27" i="23"/>
  <c r="AQ27" i="23"/>
  <c r="AP27" i="23"/>
  <c r="AM27" i="23"/>
  <c r="AL27" i="23"/>
  <c r="AE27" i="23"/>
  <c r="AD27" i="23"/>
  <c r="AA27" i="23"/>
  <c r="Z27" i="23"/>
  <c r="W27" i="23"/>
  <c r="V27" i="23"/>
  <c r="S27" i="23"/>
  <c r="R27" i="23"/>
  <c r="O27" i="23"/>
  <c r="N27" i="23"/>
  <c r="K27" i="23"/>
  <c r="J27" i="23"/>
  <c r="G27" i="23"/>
  <c r="F27" i="23"/>
  <c r="C27" i="23"/>
  <c r="B27" i="23"/>
  <c r="DO26" i="23"/>
  <c r="DN26" i="23"/>
  <c r="DK26" i="23"/>
  <c r="DJ26" i="23"/>
  <c r="DG26" i="23"/>
  <c r="DF26" i="23"/>
  <c r="DC26" i="23"/>
  <c r="DB26" i="23"/>
  <c r="CY26" i="23"/>
  <c r="CX26" i="23"/>
  <c r="CU26" i="23"/>
  <c r="CT26" i="23"/>
  <c r="CQ26" i="23"/>
  <c r="CP26" i="23"/>
  <c r="CM26" i="23"/>
  <c r="CL26" i="23"/>
  <c r="CI26" i="23"/>
  <c r="CH26" i="23"/>
  <c r="CA26" i="23"/>
  <c r="BZ26" i="23"/>
  <c r="BW26" i="23"/>
  <c r="BV26" i="23"/>
  <c r="BS26" i="23"/>
  <c r="BR26" i="23"/>
  <c r="BO26" i="23"/>
  <c r="BN26" i="23"/>
  <c r="BK26" i="23"/>
  <c r="BJ26" i="23"/>
  <c r="BG26" i="23"/>
  <c r="BF26" i="23"/>
  <c r="BC26" i="23"/>
  <c r="BB26" i="23"/>
  <c r="AY26" i="23"/>
  <c r="AX26" i="23"/>
  <c r="AU26" i="23"/>
  <c r="AT26" i="23"/>
  <c r="AQ26" i="23"/>
  <c r="AP26" i="23"/>
  <c r="AM26" i="23"/>
  <c r="AL26" i="23"/>
  <c r="AE26" i="23"/>
  <c r="AD26" i="23"/>
  <c r="AA26" i="23"/>
  <c r="Z26" i="23"/>
  <c r="W26" i="23"/>
  <c r="V26" i="23"/>
  <c r="S26" i="23"/>
  <c r="R26" i="23"/>
  <c r="O26" i="23"/>
  <c r="N26" i="23"/>
  <c r="K26" i="23"/>
  <c r="J26" i="23"/>
  <c r="G26" i="23"/>
  <c r="F26" i="23"/>
  <c r="C26" i="23"/>
  <c r="B26" i="23"/>
  <c r="DO25" i="23"/>
  <c r="DN25" i="23"/>
  <c r="DK25" i="23"/>
  <c r="DJ25" i="23"/>
  <c r="DG25" i="23"/>
  <c r="DF25" i="23"/>
  <c r="DC25" i="23"/>
  <c r="DB25" i="23"/>
  <c r="CY25" i="23"/>
  <c r="CX25" i="23"/>
  <c r="CU25" i="23"/>
  <c r="CT25" i="23"/>
  <c r="CQ25" i="23"/>
  <c r="CP25" i="23"/>
  <c r="CM25" i="23"/>
  <c r="CL25" i="23"/>
  <c r="CI25" i="23"/>
  <c r="CH25" i="23"/>
  <c r="CA25" i="23"/>
  <c r="BZ25" i="23"/>
  <c r="BW25" i="23"/>
  <c r="BV25" i="23"/>
  <c r="BS25" i="23"/>
  <c r="BR25" i="23"/>
  <c r="BO25" i="23"/>
  <c r="BN25" i="23"/>
  <c r="BK25" i="23"/>
  <c r="BJ25" i="23"/>
  <c r="BG25" i="23"/>
  <c r="BF25" i="23"/>
  <c r="BC25" i="23"/>
  <c r="BB25" i="23"/>
  <c r="AY25" i="23"/>
  <c r="AX25" i="23"/>
  <c r="AU25" i="23"/>
  <c r="AT25" i="23"/>
  <c r="AQ25" i="23"/>
  <c r="AP25" i="23"/>
  <c r="AM25" i="23"/>
  <c r="AL25" i="23"/>
  <c r="AE25" i="23"/>
  <c r="AD25" i="23"/>
  <c r="AA25" i="23"/>
  <c r="Z25" i="23"/>
  <c r="W25" i="23"/>
  <c r="V25" i="23"/>
  <c r="S25" i="23"/>
  <c r="R25" i="23"/>
  <c r="O25" i="23"/>
  <c r="N25" i="23"/>
  <c r="K25" i="23"/>
  <c r="J25" i="23"/>
  <c r="G25" i="23"/>
  <c r="F25" i="23"/>
  <c r="C25" i="23"/>
  <c r="B25" i="23"/>
  <c r="B24" i="23"/>
  <c r="DO23" i="23"/>
  <c r="DN23" i="23"/>
  <c r="DK23" i="23"/>
  <c r="DJ23" i="23"/>
  <c r="DG23" i="23"/>
  <c r="DF23" i="23"/>
  <c r="DC23" i="23"/>
  <c r="DB23" i="23"/>
  <c r="CY23" i="23"/>
  <c r="CX23" i="23"/>
  <c r="CU23" i="23"/>
  <c r="CT23" i="23"/>
  <c r="CQ23" i="23"/>
  <c r="CP23" i="23"/>
  <c r="CM23" i="23"/>
  <c r="CL23" i="23"/>
  <c r="CI23" i="23"/>
  <c r="CH23" i="23"/>
  <c r="CA23" i="23"/>
  <c r="BZ23" i="23"/>
  <c r="BW23" i="23"/>
  <c r="BV23" i="23"/>
  <c r="BS23" i="23"/>
  <c r="BR23" i="23"/>
  <c r="BO23" i="23"/>
  <c r="BN23" i="23"/>
  <c r="BK23" i="23"/>
  <c r="BJ23" i="23"/>
  <c r="BG23" i="23"/>
  <c r="BF23" i="23"/>
  <c r="BC23" i="23"/>
  <c r="BB23" i="23"/>
  <c r="AY23" i="23"/>
  <c r="AX23" i="23"/>
  <c r="AU23" i="23"/>
  <c r="AT23" i="23"/>
  <c r="AQ23" i="23"/>
  <c r="AP23" i="23"/>
  <c r="AM23" i="23"/>
  <c r="AL23" i="23"/>
  <c r="AE23" i="23"/>
  <c r="AD23" i="23"/>
  <c r="AA23" i="23"/>
  <c r="Z23" i="23"/>
  <c r="W23" i="23"/>
  <c r="V23" i="23"/>
  <c r="S23" i="23"/>
  <c r="R23" i="23"/>
  <c r="O23" i="23"/>
  <c r="N23" i="23"/>
  <c r="K23" i="23"/>
  <c r="J23" i="23"/>
  <c r="G23" i="23"/>
  <c r="F23" i="23"/>
  <c r="C23" i="23"/>
  <c r="B23" i="23"/>
  <c r="DO22" i="23"/>
  <c r="DN22" i="23"/>
  <c r="DK22" i="23"/>
  <c r="DJ22" i="23"/>
  <c r="DG22" i="23"/>
  <c r="DF22" i="23"/>
  <c r="DC22" i="23"/>
  <c r="DB22" i="23"/>
  <c r="CY22" i="23"/>
  <c r="CX22" i="23"/>
  <c r="CU22" i="23"/>
  <c r="CT22" i="23"/>
  <c r="CQ22" i="23"/>
  <c r="CP22" i="23"/>
  <c r="CM22" i="23"/>
  <c r="CL22" i="23"/>
  <c r="CI22" i="23"/>
  <c r="CH22" i="23"/>
  <c r="CA22" i="23"/>
  <c r="BZ22" i="23"/>
  <c r="BW22" i="23"/>
  <c r="BV22" i="23"/>
  <c r="BS22" i="23"/>
  <c r="BR22" i="23"/>
  <c r="BO22" i="23"/>
  <c r="BN22" i="23"/>
  <c r="BK22" i="23"/>
  <c r="BJ22" i="23"/>
  <c r="BG22" i="23"/>
  <c r="BF22" i="23"/>
  <c r="BC22" i="23"/>
  <c r="BB22" i="23"/>
  <c r="AY22" i="23"/>
  <c r="AX22" i="23"/>
  <c r="AU22" i="23"/>
  <c r="AT22" i="23"/>
  <c r="AQ22" i="23"/>
  <c r="AP22" i="23"/>
  <c r="AM22" i="23"/>
  <c r="AL22" i="23"/>
  <c r="AE22" i="23"/>
  <c r="AD22" i="23"/>
  <c r="AA22" i="23"/>
  <c r="Z22" i="23"/>
  <c r="W22" i="23"/>
  <c r="V22" i="23"/>
  <c r="S22" i="23"/>
  <c r="R22" i="23"/>
  <c r="O22" i="23"/>
  <c r="N22" i="23"/>
  <c r="K22" i="23"/>
  <c r="J22" i="23"/>
  <c r="G22" i="23"/>
  <c r="F22" i="23"/>
  <c r="C22" i="23"/>
  <c r="B22" i="23"/>
  <c r="DO21" i="23"/>
  <c r="DN21" i="23"/>
  <c r="DK21" i="23"/>
  <c r="DJ21" i="23"/>
  <c r="DG21" i="23"/>
  <c r="DF21" i="23"/>
  <c r="DC21" i="23"/>
  <c r="DB21" i="23"/>
  <c r="CY21" i="23"/>
  <c r="CX21" i="23"/>
  <c r="CU21" i="23"/>
  <c r="CT21" i="23"/>
  <c r="CQ21" i="23"/>
  <c r="CP21" i="23"/>
  <c r="CM21" i="23"/>
  <c r="CL21" i="23"/>
  <c r="CI21" i="23"/>
  <c r="CH21" i="23"/>
  <c r="CA21" i="23"/>
  <c r="BZ21" i="23"/>
  <c r="BW21" i="23"/>
  <c r="BV21" i="23"/>
  <c r="BS21" i="23"/>
  <c r="BR21" i="23"/>
  <c r="BO21" i="23"/>
  <c r="BN21" i="23"/>
  <c r="BK21" i="23"/>
  <c r="BJ21" i="23"/>
  <c r="BG21" i="23"/>
  <c r="BF21" i="23"/>
  <c r="BC21" i="23"/>
  <c r="BB21" i="23"/>
  <c r="AY21" i="23"/>
  <c r="AX21" i="23"/>
  <c r="AU21" i="23"/>
  <c r="AT21" i="23"/>
  <c r="AQ21" i="23"/>
  <c r="AP21" i="23"/>
  <c r="AM21" i="23"/>
  <c r="AL21" i="23"/>
  <c r="AE21" i="23"/>
  <c r="AD21" i="23"/>
  <c r="AA21" i="23"/>
  <c r="Z21" i="23"/>
  <c r="W21" i="23"/>
  <c r="V21" i="23"/>
  <c r="S21" i="23"/>
  <c r="R21" i="23"/>
  <c r="O21" i="23"/>
  <c r="N21" i="23"/>
  <c r="K21" i="23"/>
  <c r="J21" i="23"/>
  <c r="G21" i="23"/>
  <c r="F21" i="23"/>
  <c r="C21" i="23"/>
  <c r="B21" i="23"/>
  <c r="DO20" i="23"/>
  <c r="DN20" i="23"/>
  <c r="DK20" i="23"/>
  <c r="DJ20" i="23"/>
  <c r="DG20" i="23"/>
  <c r="DF20" i="23"/>
  <c r="DC20" i="23"/>
  <c r="DB20" i="23"/>
  <c r="CY20" i="23"/>
  <c r="CX20" i="23"/>
  <c r="CU20" i="23"/>
  <c r="CT20" i="23"/>
  <c r="CQ20" i="23"/>
  <c r="CP20" i="23"/>
  <c r="CM20" i="23"/>
  <c r="CL20" i="23"/>
  <c r="CI20" i="23"/>
  <c r="CH20" i="23"/>
  <c r="CA20" i="23"/>
  <c r="BZ20" i="23"/>
  <c r="BW20" i="23"/>
  <c r="BV20" i="23"/>
  <c r="BS20" i="23"/>
  <c r="BR20" i="23"/>
  <c r="BO20" i="23"/>
  <c r="BN20" i="23"/>
  <c r="BK20" i="23"/>
  <c r="BJ20" i="23"/>
  <c r="BG20" i="23"/>
  <c r="BF20" i="23"/>
  <c r="BC20" i="23"/>
  <c r="BB20" i="23"/>
  <c r="AY20" i="23"/>
  <c r="AX20" i="23"/>
  <c r="AU20" i="23"/>
  <c r="AT20" i="23"/>
  <c r="AQ20" i="23"/>
  <c r="AP20" i="23"/>
  <c r="AM20" i="23"/>
  <c r="AL20" i="23"/>
  <c r="AE20" i="23"/>
  <c r="AD20" i="23"/>
  <c r="AA20" i="23"/>
  <c r="Z20" i="23"/>
  <c r="W20" i="23"/>
  <c r="V20" i="23"/>
  <c r="S20" i="23"/>
  <c r="R20" i="23"/>
  <c r="O20" i="23"/>
  <c r="N20" i="23"/>
  <c r="K20" i="23"/>
  <c r="J20" i="23"/>
  <c r="G20" i="23"/>
  <c r="F20" i="23"/>
  <c r="C20" i="23"/>
  <c r="B20" i="23"/>
  <c r="DO19" i="23"/>
  <c r="DN19" i="23"/>
  <c r="DK19" i="23"/>
  <c r="DJ19" i="23"/>
  <c r="DG19" i="23"/>
  <c r="DF19" i="23"/>
  <c r="DC19" i="23"/>
  <c r="DB19" i="23"/>
  <c r="CY19" i="23"/>
  <c r="CX19" i="23"/>
  <c r="CU19" i="23"/>
  <c r="CT19" i="23"/>
  <c r="CQ19" i="23"/>
  <c r="CP19" i="23"/>
  <c r="CM19" i="23"/>
  <c r="CL19" i="23"/>
  <c r="CI19" i="23"/>
  <c r="CH19" i="23"/>
  <c r="CA19" i="23"/>
  <c r="BZ19" i="23"/>
  <c r="BW19" i="23"/>
  <c r="BV19" i="23"/>
  <c r="BS19" i="23"/>
  <c r="BR19" i="23"/>
  <c r="BO19" i="23"/>
  <c r="BN19" i="23"/>
  <c r="BK19" i="23"/>
  <c r="BJ19" i="23"/>
  <c r="BG19" i="23"/>
  <c r="BF19" i="23"/>
  <c r="BC19" i="23"/>
  <c r="BB19" i="23"/>
  <c r="AY19" i="23"/>
  <c r="AX19" i="23"/>
  <c r="AU19" i="23"/>
  <c r="AT19" i="23"/>
  <c r="AQ19" i="23"/>
  <c r="AP19" i="23"/>
  <c r="AM19" i="23"/>
  <c r="AL19" i="23"/>
  <c r="AE19" i="23"/>
  <c r="AD19" i="23"/>
  <c r="AA19" i="23"/>
  <c r="Z19" i="23"/>
  <c r="W19" i="23"/>
  <c r="V19" i="23"/>
  <c r="S19" i="23"/>
  <c r="R19" i="23"/>
  <c r="O19" i="23"/>
  <c r="N19" i="23"/>
  <c r="K19" i="23"/>
  <c r="J19" i="23"/>
  <c r="G19" i="23"/>
  <c r="F19" i="23"/>
  <c r="C19" i="23"/>
  <c r="B19" i="23"/>
  <c r="DO18" i="23"/>
  <c r="DN18" i="23"/>
  <c r="DK18" i="23"/>
  <c r="DJ18" i="23"/>
  <c r="DG18" i="23"/>
  <c r="DF18" i="23"/>
  <c r="DC18" i="23"/>
  <c r="DB18" i="23"/>
  <c r="CY18" i="23"/>
  <c r="CX18" i="23"/>
  <c r="CU18" i="23"/>
  <c r="CT18" i="23"/>
  <c r="CQ18" i="23"/>
  <c r="CP18" i="23"/>
  <c r="CM18" i="23"/>
  <c r="CL18" i="23"/>
  <c r="CI18" i="23"/>
  <c r="CH18" i="23"/>
  <c r="CA18" i="23"/>
  <c r="BZ18" i="23"/>
  <c r="BW18" i="23"/>
  <c r="BV18" i="23"/>
  <c r="BS18" i="23"/>
  <c r="BR18" i="23"/>
  <c r="BO18" i="23"/>
  <c r="BN18" i="23"/>
  <c r="BK18" i="23"/>
  <c r="BJ18" i="23"/>
  <c r="BG18" i="23"/>
  <c r="BF18" i="23"/>
  <c r="BC18" i="23"/>
  <c r="BB18" i="23"/>
  <c r="AY18" i="23"/>
  <c r="AX18" i="23"/>
  <c r="AU18" i="23"/>
  <c r="AT18" i="23"/>
  <c r="AQ18" i="23"/>
  <c r="AP18" i="23"/>
  <c r="AM18" i="23"/>
  <c r="AL18" i="23"/>
  <c r="AE18" i="23"/>
  <c r="AD18" i="23"/>
  <c r="AA18" i="23"/>
  <c r="Z18" i="23"/>
  <c r="W18" i="23"/>
  <c r="V18" i="23"/>
  <c r="S18" i="23"/>
  <c r="R18" i="23"/>
  <c r="O18" i="23"/>
  <c r="N18" i="23"/>
  <c r="K18" i="23"/>
  <c r="J18" i="23"/>
  <c r="G18" i="23"/>
  <c r="F18" i="23"/>
  <c r="C18" i="23"/>
  <c r="B18" i="23"/>
  <c r="B17" i="23"/>
  <c r="DO16" i="23"/>
  <c r="DN16" i="23"/>
  <c r="DK16" i="23"/>
  <c r="DJ16" i="23"/>
  <c r="DG16" i="23"/>
  <c r="DF16" i="23"/>
  <c r="DC16" i="23"/>
  <c r="DB16" i="23"/>
  <c r="CY16" i="23"/>
  <c r="CX16" i="23"/>
  <c r="CU16" i="23"/>
  <c r="CT16" i="23"/>
  <c r="CQ16" i="23"/>
  <c r="CP16" i="23"/>
  <c r="CM16" i="23"/>
  <c r="CL16" i="23"/>
  <c r="CI16" i="23"/>
  <c r="CH16" i="23"/>
  <c r="CA16" i="23"/>
  <c r="BZ16" i="23"/>
  <c r="BW16" i="23"/>
  <c r="BV16" i="23"/>
  <c r="BS16" i="23"/>
  <c r="BR16" i="23"/>
  <c r="BO16" i="23"/>
  <c r="BN16" i="23"/>
  <c r="BK16" i="23"/>
  <c r="BJ16" i="23"/>
  <c r="BG16" i="23"/>
  <c r="BF16" i="23"/>
  <c r="BC16" i="23"/>
  <c r="BB16" i="23"/>
  <c r="AY16" i="23"/>
  <c r="AX16" i="23"/>
  <c r="AU16" i="23"/>
  <c r="AT16" i="23"/>
  <c r="AQ16" i="23"/>
  <c r="AP16" i="23"/>
  <c r="AM16" i="23"/>
  <c r="AL16" i="23"/>
  <c r="AE16" i="23"/>
  <c r="AD16" i="23"/>
  <c r="AA16" i="23"/>
  <c r="Z16" i="23"/>
  <c r="W16" i="23"/>
  <c r="V16" i="23"/>
  <c r="S16" i="23"/>
  <c r="R16" i="23"/>
  <c r="O16" i="23"/>
  <c r="N16" i="23"/>
  <c r="K16" i="23"/>
  <c r="J16" i="23"/>
  <c r="G16" i="23"/>
  <c r="F16" i="23"/>
  <c r="C16" i="23"/>
  <c r="B16" i="23"/>
  <c r="DO15" i="23"/>
  <c r="DN15" i="23"/>
  <c r="DK15" i="23"/>
  <c r="DJ15" i="23"/>
  <c r="DG15" i="23"/>
  <c r="DF15" i="23"/>
  <c r="DC15" i="23"/>
  <c r="DB15" i="23"/>
  <c r="CY15" i="23"/>
  <c r="CX15" i="23"/>
  <c r="CU15" i="23"/>
  <c r="CT15" i="23"/>
  <c r="CQ15" i="23"/>
  <c r="CP15" i="23"/>
  <c r="CM15" i="23"/>
  <c r="CL15" i="23"/>
  <c r="CI15" i="23"/>
  <c r="CH15" i="23"/>
  <c r="CA15" i="23"/>
  <c r="BZ15" i="23"/>
  <c r="BW15" i="23"/>
  <c r="BV15" i="23"/>
  <c r="BS15" i="23"/>
  <c r="BR15" i="23"/>
  <c r="BO15" i="23"/>
  <c r="BN15" i="23"/>
  <c r="BK15" i="23"/>
  <c r="BJ15" i="23"/>
  <c r="BG15" i="23"/>
  <c r="BF15" i="23"/>
  <c r="BC15" i="23"/>
  <c r="BB15" i="23"/>
  <c r="AY15" i="23"/>
  <c r="AX15" i="23"/>
  <c r="AU15" i="23"/>
  <c r="AT15" i="23"/>
  <c r="AQ15" i="23"/>
  <c r="AP15" i="23"/>
  <c r="AM15" i="23"/>
  <c r="AL15" i="23"/>
  <c r="AE15" i="23"/>
  <c r="AD15" i="23"/>
  <c r="AA15" i="23"/>
  <c r="Z15" i="23"/>
  <c r="W15" i="23"/>
  <c r="V15" i="23"/>
  <c r="S15" i="23"/>
  <c r="R15" i="23"/>
  <c r="O15" i="23"/>
  <c r="N15" i="23"/>
  <c r="K15" i="23"/>
  <c r="J15" i="23"/>
  <c r="G15" i="23"/>
  <c r="F15" i="23"/>
  <c r="C15" i="23"/>
  <c r="B15" i="23"/>
  <c r="DO14" i="23"/>
  <c r="DN14" i="23"/>
  <c r="DK14" i="23"/>
  <c r="DJ14" i="23"/>
  <c r="DG14" i="23"/>
  <c r="DF14" i="23"/>
  <c r="DC14" i="23"/>
  <c r="DB14" i="23"/>
  <c r="CY14" i="23"/>
  <c r="CX14" i="23"/>
  <c r="CU14" i="23"/>
  <c r="CT14" i="23"/>
  <c r="CQ14" i="23"/>
  <c r="CP14" i="23"/>
  <c r="CM14" i="23"/>
  <c r="CL14" i="23"/>
  <c r="CI14" i="23"/>
  <c r="CH14" i="23"/>
  <c r="CA14" i="23"/>
  <c r="BZ14" i="23"/>
  <c r="BW14" i="23"/>
  <c r="BV14" i="23"/>
  <c r="BS14" i="23"/>
  <c r="BR14" i="23"/>
  <c r="BO14" i="23"/>
  <c r="BN14" i="23"/>
  <c r="BK14" i="23"/>
  <c r="BJ14" i="23"/>
  <c r="BG14" i="23"/>
  <c r="BF14" i="23"/>
  <c r="BC14" i="23"/>
  <c r="BB14" i="23"/>
  <c r="AY14" i="23"/>
  <c r="AX14" i="23"/>
  <c r="AU14" i="23"/>
  <c r="AT14" i="23"/>
  <c r="AQ14" i="23"/>
  <c r="AP14" i="23"/>
  <c r="AM14" i="23"/>
  <c r="AL14" i="23"/>
  <c r="AE14" i="23"/>
  <c r="AD14" i="23"/>
  <c r="AA14" i="23"/>
  <c r="Z14" i="23"/>
  <c r="W14" i="23"/>
  <c r="V14" i="23"/>
  <c r="S14" i="23"/>
  <c r="R14" i="23"/>
  <c r="O14" i="23"/>
  <c r="N14" i="23"/>
  <c r="K14" i="23"/>
  <c r="J14" i="23"/>
  <c r="G14" i="23"/>
  <c r="F14" i="23"/>
  <c r="C14" i="23"/>
  <c r="B14" i="23"/>
  <c r="DO13" i="23"/>
  <c r="DN13" i="23"/>
  <c r="DK13" i="23"/>
  <c r="DJ13" i="23"/>
  <c r="DG13" i="23"/>
  <c r="DF13" i="23"/>
  <c r="DC13" i="23"/>
  <c r="DB13" i="23"/>
  <c r="CY13" i="23"/>
  <c r="CX13" i="23"/>
  <c r="CU13" i="23"/>
  <c r="CT13" i="23"/>
  <c r="CQ13" i="23"/>
  <c r="CP13" i="23"/>
  <c r="CM13" i="23"/>
  <c r="CL13" i="23"/>
  <c r="CI13" i="23"/>
  <c r="CH13" i="23"/>
  <c r="CA13" i="23"/>
  <c r="BZ13" i="23"/>
  <c r="BW13" i="23"/>
  <c r="BV13" i="23"/>
  <c r="BS13" i="23"/>
  <c r="BR13" i="23"/>
  <c r="BO13" i="23"/>
  <c r="BN13" i="23"/>
  <c r="BK13" i="23"/>
  <c r="BJ13" i="23"/>
  <c r="BG13" i="23"/>
  <c r="BF13" i="23"/>
  <c r="BC13" i="23"/>
  <c r="BB13" i="23"/>
  <c r="AY13" i="23"/>
  <c r="AX13" i="23"/>
  <c r="AU13" i="23"/>
  <c r="AT13" i="23"/>
  <c r="AQ13" i="23"/>
  <c r="AP13" i="23"/>
  <c r="AM13" i="23"/>
  <c r="AL13" i="23"/>
  <c r="AE13" i="23"/>
  <c r="AD13" i="23"/>
  <c r="AA13" i="23"/>
  <c r="Z13" i="23"/>
  <c r="W13" i="23"/>
  <c r="V13" i="23"/>
  <c r="S13" i="23"/>
  <c r="R13" i="23"/>
  <c r="O13" i="23"/>
  <c r="N13" i="23"/>
  <c r="K13" i="23"/>
  <c r="J13" i="23"/>
  <c r="G13" i="23"/>
  <c r="F13" i="23"/>
  <c r="C13" i="23"/>
  <c r="B13" i="23"/>
  <c r="DO12" i="23"/>
  <c r="DN12" i="23"/>
  <c r="DK12" i="23"/>
  <c r="DJ12" i="23"/>
  <c r="DG12" i="23"/>
  <c r="DF12" i="23"/>
  <c r="DC12" i="23"/>
  <c r="DB12" i="23"/>
  <c r="CY12" i="23"/>
  <c r="CX12" i="23"/>
  <c r="CU12" i="23"/>
  <c r="CT12" i="23"/>
  <c r="CQ12" i="23"/>
  <c r="CP12" i="23"/>
  <c r="CM12" i="23"/>
  <c r="CL12" i="23"/>
  <c r="CI12" i="23"/>
  <c r="CH12" i="23"/>
  <c r="CA12" i="23"/>
  <c r="BZ12" i="23"/>
  <c r="BW12" i="23"/>
  <c r="BV12" i="23"/>
  <c r="BS12" i="23"/>
  <c r="BR12" i="23"/>
  <c r="BO12" i="23"/>
  <c r="BN12" i="23"/>
  <c r="BK12" i="23"/>
  <c r="BJ12" i="23"/>
  <c r="BG12" i="23"/>
  <c r="BF12" i="23"/>
  <c r="BC12" i="23"/>
  <c r="BB12" i="23"/>
  <c r="AY12" i="23"/>
  <c r="AX12" i="23"/>
  <c r="AU12" i="23"/>
  <c r="AT12" i="23"/>
  <c r="AQ12" i="23"/>
  <c r="AP12" i="23"/>
  <c r="AM12" i="23"/>
  <c r="AL12" i="23"/>
  <c r="AE12" i="23"/>
  <c r="AD12" i="23"/>
  <c r="AA12" i="23"/>
  <c r="Z12" i="23"/>
  <c r="W12" i="23"/>
  <c r="V12" i="23"/>
  <c r="S12" i="23"/>
  <c r="R12" i="23"/>
  <c r="O12" i="23"/>
  <c r="N12" i="23"/>
  <c r="K12" i="23"/>
  <c r="J12" i="23"/>
  <c r="G12" i="23"/>
  <c r="F12" i="23"/>
  <c r="C12" i="23"/>
  <c r="B12" i="23"/>
  <c r="DO11" i="23"/>
  <c r="DN11" i="23"/>
  <c r="DK11" i="23"/>
  <c r="DJ11" i="23"/>
  <c r="DG11" i="23"/>
  <c r="DF11" i="23"/>
  <c r="DC11" i="23"/>
  <c r="DB11" i="23"/>
  <c r="CY11" i="23"/>
  <c r="CX11" i="23"/>
  <c r="CU11" i="23"/>
  <c r="CT11" i="23"/>
  <c r="CQ11" i="23"/>
  <c r="CP11" i="23"/>
  <c r="CM11" i="23"/>
  <c r="CL11" i="23"/>
  <c r="CI11" i="23"/>
  <c r="CH11" i="23"/>
  <c r="CA11" i="23"/>
  <c r="BZ11" i="23"/>
  <c r="BW11" i="23"/>
  <c r="BV11" i="23"/>
  <c r="BS11" i="23"/>
  <c r="BR11" i="23"/>
  <c r="BO11" i="23"/>
  <c r="BN11" i="23"/>
  <c r="BK11" i="23"/>
  <c r="BJ11" i="23"/>
  <c r="BG11" i="23"/>
  <c r="BF11" i="23"/>
  <c r="BC11" i="23"/>
  <c r="BB11" i="23"/>
  <c r="AY11" i="23"/>
  <c r="AX11" i="23"/>
  <c r="AU11" i="23"/>
  <c r="AT11" i="23"/>
  <c r="AQ11" i="23"/>
  <c r="AP11" i="23"/>
  <c r="AM11" i="23"/>
  <c r="AL11" i="23"/>
  <c r="AE11" i="23"/>
  <c r="AD11" i="23"/>
  <c r="AA11" i="23"/>
  <c r="Z11" i="23"/>
  <c r="W11" i="23"/>
  <c r="V11" i="23"/>
  <c r="S11" i="23"/>
  <c r="R11" i="23"/>
  <c r="O11" i="23"/>
  <c r="N11" i="23"/>
  <c r="K11" i="23"/>
  <c r="J11" i="23"/>
  <c r="G11" i="23"/>
  <c r="F11" i="23"/>
  <c r="C11" i="23"/>
  <c r="B11" i="23"/>
  <c r="DO10" i="23"/>
  <c r="DN10" i="23"/>
  <c r="DK10" i="23"/>
  <c r="DJ10" i="23"/>
  <c r="DG10" i="23"/>
  <c r="DF10" i="23"/>
  <c r="DC10" i="23"/>
  <c r="DB10" i="23"/>
  <c r="CY10" i="23"/>
  <c r="CX10" i="23"/>
  <c r="CU10" i="23"/>
  <c r="CT10" i="23"/>
  <c r="CQ10" i="23"/>
  <c r="CP10" i="23"/>
  <c r="CM10" i="23"/>
  <c r="CL10" i="23"/>
  <c r="CI10" i="23"/>
  <c r="CH10" i="23"/>
  <c r="CA10" i="23"/>
  <c r="BZ10" i="23"/>
  <c r="BW10" i="23"/>
  <c r="BV10" i="23"/>
  <c r="BS10" i="23"/>
  <c r="BR10" i="23"/>
  <c r="BO10" i="23"/>
  <c r="BN10" i="23"/>
  <c r="BK10" i="23"/>
  <c r="BJ10" i="23"/>
  <c r="BG10" i="23"/>
  <c r="BF10" i="23"/>
  <c r="BC10" i="23"/>
  <c r="BB10" i="23"/>
  <c r="AY10" i="23"/>
  <c r="AX10" i="23"/>
  <c r="AU10" i="23"/>
  <c r="AT10" i="23"/>
  <c r="AQ10" i="23"/>
  <c r="AP10" i="23"/>
  <c r="AM10" i="23"/>
  <c r="AL10" i="23"/>
  <c r="AE10" i="23"/>
  <c r="AD10" i="23"/>
  <c r="AA10" i="23"/>
  <c r="Z10" i="23"/>
  <c r="W10" i="23"/>
  <c r="V10" i="23"/>
  <c r="S10" i="23"/>
  <c r="R10" i="23"/>
  <c r="O10" i="23"/>
  <c r="N10" i="23"/>
  <c r="K10" i="23"/>
  <c r="J10" i="23"/>
  <c r="G10" i="23"/>
  <c r="F10" i="23"/>
  <c r="C10" i="23"/>
  <c r="B10" i="23"/>
  <c r="B9" i="23"/>
  <c r="E8" i="23"/>
  <c r="E78" i="23" s="1"/>
  <c r="B8" i="23"/>
  <c r="P4" i="23"/>
  <c r="L4" i="23"/>
  <c r="DN3" i="23"/>
  <c r="DJ3" i="23"/>
  <c r="DF3" i="23"/>
  <c r="DB3" i="23"/>
  <c r="CX3" i="23"/>
  <c r="CT3" i="23"/>
  <c r="CP3" i="23"/>
  <c r="CL3" i="23"/>
  <c r="CH3" i="23"/>
  <c r="BZ3" i="23"/>
  <c r="BV3" i="23"/>
  <c r="BR3" i="23"/>
  <c r="BN3" i="23"/>
  <c r="BJ3" i="23"/>
  <c r="BF3" i="23"/>
  <c r="BB3" i="23"/>
  <c r="AX3" i="23"/>
  <c r="AT3" i="23"/>
  <c r="AP3" i="23"/>
  <c r="AL3" i="23"/>
  <c r="AD3" i="23"/>
  <c r="Z3" i="23"/>
  <c r="V3" i="23"/>
  <c r="R3" i="23"/>
  <c r="N3" i="23"/>
  <c r="J3" i="23"/>
  <c r="F3" i="23"/>
  <c r="CF129" i="23" l="1"/>
  <c r="AJ129" i="23"/>
  <c r="CF123" i="23"/>
  <c r="AJ123" i="23"/>
  <c r="CF99" i="23"/>
  <c r="AJ99" i="23"/>
  <c r="CG78" i="23"/>
  <c r="AK78" i="23"/>
  <c r="CW78" i="23"/>
  <c r="BA78" i="23"/>
  <c r="DA78" i="23"/>
  <c r="CO78" i="23"/>
  <c r="BQ78" i="23"/>
  <c r="AG78" i="23"/>
  <c r="CK78" i="23"/>
  <c r="AW78" i="23"/>
  <c r="BE78" i="23"/>
  <c r="AO78" i="23"/>
  <c r="DM78" i="23"/>
  <c r="BU78" i="23"/>
  <c r="DE78" i="23"/>
  <c r="U78" i="23"/>
  <c r="DQ78" i="23"/>
  <c r="M78" i="23"/>
  <c r="CS78" i="23"/>
  <c r="BY78" i="23"/>
  <c r="AC78" i="23"/>
  <c r="BM78" i="23"/>
  <c r="CC78" i="23"/>
  <c r="BI78" i="23"/>
  <c r="AS78" i="23"/>
  <c r="Q78" i="23"/>
  <c r="I78" i="23"/>
  <c r="DI78" i="23"/>
  <c r="Y78" i="23"/>
  <c r="D69" i="23"/>
  <c r="D71" i="23"/>
  <c r="CF71" i="23" s="1"/>
  <c r="D70" i="23"/>
  <c r="D83" i="23"/>
  <c r="D90" i="23"/>
  <c r="CF90" i="23" s="1"/>
  <c r="D73" i="23"/>
  <c r="D87" i="23"/>
  <c r="D93" i="23"/>
  <c r="CF93" i="23" s="1"/>
  <c r="D94" i="23"/>
  <c r="CF94" i="23" s="1"/>
  <c r="D92" i="23"/>
  <c r="E77" i="23"/>
  <c r="D86" i="23"/>
  <c r="D89" i="23"/>
  <c r="D85" i="23"/>
  <c r="D81" i="23"/>
  <c r="D82" i="23"/>
  <c r="D80" i="23"/>
  <c r="E68" i="23"/>
  <c r="E60" i="23"/>
  <c r="E72" i="23"/>
  <c r="E75" i="23"/>
  <c r="E49" i="23"/>
  <c r="E62" i="23"/>
  <c r="D74" i="23"/>
  <c r="E84" i="23"/>
  <c r="E88" i="23"/>
  <c r="E79" i="23"/>
  <c r="E91" i="23"/>
  <c r="E95" i="23"/>
  <c r="E108" i="23"/>
  <c r="E113" i="23" s="1"/>
  <c r="AK113" i="23" s="1"/>
  <c r="E118" i="23"/>
  <c r="E128" i="23"/>
  <c r="E129" i="23" s="1"/>
  <c r="AK129" i="23" s="1"/>
  <c r="E34" i="23"/>
  <c r="E44" i="23"/>
  <c r="E98" i="23"/>
  <c r="E112" i="23"/>
  <c r="E99" i="23"/>
  <c r="AK99" i="23" s="1"/>
  <c r="D110" i="23"/>
  <c r="J48" i="23"/>
  <c r="D114" i="23"/>
  <c r="D115" i="23"/>
  <c r="D116" i="23"/>
  <c r="D117" i="23"/>
  <c r="CF117" i="23" s="1"/>
  <c r="D109" i="23"/>
  <c r="D126" i="23"/>
  <c r="D125" i="23"/>
  <c r="D124" i="23"/>
  <c r="CF124" i="23" s="1"/>
  <c r="D127" i="23"/>
  <c r="D111" i="23"/>
  <c r="D120" i="23"/>
  <c r="CF120" i="23" s="1"/>
  <c r="D121" i="23"/>
  <c r="CF121" i="23" s="1"/>
  <c r="D100" i="23"/>
  <c r="AJ100" i="23" s="1"/>
  <c r="D101" i="23"/>
  <c r="AJ101" i="23" s="1"/>
  <c r="D102" i="23"/>
  <c r="AJ102" i="23" s="1"/>
  <c r="D103" i="23"/>
  <c r="AJ103" i="23" s="1"/>
  <c r="D104" i="23"/>
  <c r="AJ104" i="23" s="1"/>
  <c r="D105" i="23"/>
  <c r="AJ105" i="23" s="1"/>
  <c r="D106" i="23"/>
  <c r="AJ106" i="23" s="1"/>
  <c r="D107" i="23"/>
  <c r="AJ107" i="23" s="1"/>
  <c r="DP129" i="23"/>
  <c r="J47" i="23"/>
  <c r="J46" i="23"/>
  <c r="D130" i="23"/>
  <c r="AJ130" i="23" s="1"/>
  <c r="D47" i="23"/>
  <c r="AJ47" i="23" s="1"/>
  <c r="D51" i="23"/>
  <c r="AJ51" i="23" s="1"/>
  <c r="D54" i="23"/>
  <c r="AJ54" i="23" s="1"/>
  <c r="D50" i="23"/>
  <c r="D52" i="23"/>
  <c r="AJ52" i="23" s="1"/>
  <c r="D53" i="23"/>
  <c r="AJ53" i="23" s="1"/>
  <c r="D10" i="23"/>
  <c r="AJ10" i="23" s="1"/>
  <c r="D40" i="23"/>
  <c r="AJ40" i="23" s="1"/>
  <c r="D42" i="23"/>
  <c r="D43" i="23"/>
  <c r="AJ43" i="23" s="1"/>
  <c r="D48" i="23"/>
  <c r="AJ48" i="23" s="1"/>
  <c r="D45" i="23"/>
  <c r="D46" i="23"/>
  <c r="AJ46" i="23" s="1"/>
  <c r="D11" i="23"/>
  <c r="D12" i="23"/>
  <c r="D13" i="23"/>
  <c r="D14" i="23"/>
  <c r="D15" i="23"/>
  <c r="D16" i="23"/>
  <c r="D26" i="23"/>
  <c r="AJ26" i="23" s="1"/>
  <c r="D27" i="23"/>
  <c r="D28" i="23"/>
  <c r="D29" i="23"/>
  <c r="AJ29" i="23" s="1"/>
  <c r="D19" i="23"/>
  <c r="AJ19" i="23" s="1"/>
  <c r="D20" i="23"/>
  <c r="AJ20" i="23" s="1"/>
  <c r="D22" i="23"/>
  <c r="AJ22" i="23" s="1"/>
  <c r="D61" i="23"/>
  <c r="AJ61" i="23" s="1"/>
  <c r="D18" i="23"/>
  <c r="AJ18" i="23" s="1"/>
  <c r="D21" i="23"/>
  <c r="AJ21" i="23" s="1"/>
  <c r="D23" i="23"/>
  <c r="AJ23" i="23" s="1"/>
  <c r="D25" i="23"/>
  <c r="AJ25" i="23" s="1"/>
  <c r="D30" i="23"/>
  <c r="AJ30" i="23" s="1"/>
  <c r="D31" i="23"/>
  <c r="AJ31" i="23" s="1"/>
  <c r="D32" i="23"/>
  <c r="AJ32" i="23" s="1"/>
  <c r="D33" i="23"/>
  <c r="AJ33" i="23" s="1"/>
  <c r="D36" i="23"/>
  <c r="AJ36" i="23" s="1"/>
  <c r="D37" i="23"/>
  <c r="AJ37" i="23" s="1"/>
  <c r="D39" i="23"/>
  <c r="AJ39" i="23" s="1"/>
  <c r="D55" i="23"/>
  <c r="AJ55" i="23" s="1"/>
  <c r="D56" i="23"/>
  <c r="AJ56" i="23" s="1"/>
  <c r="D57" i="23"/>
  <c r="AJ57" i="23" s="1"/>
  <c r="D58" i="23"/>
  <c r="AJ58" i="23" s="1"/>
  <c r="D59" i="23"/>
  <c r="AJ59" i="23" s="1"/>
  <c r="D38" i="23"/>
  <c r="AJ38" i="23" s="1"/>
  <c r="D63" i="23"/>
  <c r="AJ63" i="23" s="1"/>
  <c r="D64" i="23"/>
  <c r="AJ64" i="23" s="1"/>
  <c r="D65" i="23"/>
  <c r="AJ65" i="23" s="1"/>
  <c r="D66" i="23"/>
  <c r="AJ66" i="23" s="1"/>
  <c r="E76" i="23"/>
  <c r="E90" i="23"/>
  <c r="DP99" i="23"/>
  <c r="DL99" i="23"/>
  <c r="DH99" i="23"/>
  <c r="DD99" i="23"/>
  <c r="CZ99" i="23"/>
  <c r="CV99" i="23"/>
  <c r="CR99" i="23"/>
  <c r="CN99" i="23"/>
  <c r="CJ99" i="23"/>
  <c r="CB99" i="23"/>
  <c r="BX99" i="23"/>
  <c r="BT99" i="23"/>
  <c r="BP99" i="23"/>
  <c r="BL99" i="23"/>
  <c r="BH99" i="23"/>
  <c r="BD99" i="23"/>
  <c r="AZ99" i="23"/>
  <c r="AV99" i="23"/>
  <c r="AR99" i="23"/>
  <c r="AN99" i="23"/>
  <c r="AF99" i="23"/>
  <c r="AB99" i="23"/>
  <c r="X99" i="23"/>
  <c r="T99" i="23"/>
  <c r="P99" i="23"/>
  <c r="L99" i="23"/>
  <c r="H99" i="23"/>
  <c r="E96" i="23"/>
  <c r="DP113" i="23"/>
  <c r="DL113" i="23"/>
  <c r="DH113" i="23"/>
  <c r="DD113" i="23"/>
  <c r="CZ113" i="23"/>
  <c r="CV113" i="23"/>
  <c r="CR113" i="23"/>
  <c r="CN113" i="23"/>
  <c r="CJ113" i="23"/>
  <c r="CB113" i="23"/>
  <c r="BX113" i="23"/>
  <c r="BT113" i="23"/>
  <c r="BP113" i="23"/>
  <c r="BL113" i="23"/>
  <c r="BH113" i="23"/>
  <c r="BD113" i="23"/>
  <c r="AZ113" i="23"/>
  <c r="AV113" i="23"/>
  <c r="AR113" i="23"/>
  <c r="AN113" i="23"/>
  <c r="AF113" i="23"/>
  <c r="AB113" i="23"/>
  <c r="X113" i="23"/>
  <c r="T113" i="23"/>
  <c r="P113" i="23"/>
  <c r="L113" i="23"/>
  <c r="H113" i="23"/>
  <c r="H129" i="23"/>
  <c r="L129" i="23"/>
  <c r="P129" i="23"/>
  <c r="T129" i="23"/>
  <c r="X129" i="23"/>
  <c r="AB129" i="23"/>
  <c r="AF129" i="23"/>
  <c r="AN129" i="23"/>
  <c r="AR129" i="23"/>
  <c r="AV129" i="23"/>
  <c r="AZ129" i="23"/>
  <c r="BD129" i="23"/>
  <c r="BH129" i="23"/>
  <c r="BL129" i="23"/>
  <c r="BP129" i="23"/>
  <c r="BT129" i="23"/>
  <c r="BX129" i="23"/>
  <c r="CB129" i="23"/>
  <c r="CJ129" i="23"/>
  <c r="CN129" i="23"/>
  <c r="CR129" i="23"/>
  <c r="CV129" i="23"/>
  <c r="CZ129" i="23"/>
  <c r="DD129" i="23"/>
  <c r="DH129" i="23"/>
  <c r="DL129" i="23"/>
  <c r="AJ128" i="23" l="1"/>
  <c r="CF127" i="23"/>
  <c r="AJ127" i="23"/>
  <c r="CF126" i="23"/>
  <c r="AJ126" i="23"/>
  <c r="CF125" i="23"/>
  <c r="AJ125" i="23"/>
  <c r="AJ122" i="23" s="1"/>
  <c r="AJ98" i="23"/>
  <c r="CF45" i="23"/>
  <c r="AJ45" i="23"/>
  <c r="AJ44" i="23" s="1"/>
  <c r="CF50" i="23"/>
  <c r="AJ50" i="23"/>
  <c r="AJ49" i="23" s="1"/>
  <c r="AJ62" i="23"/>
  <c r="AJ60" i="23" s="1"/>
  <c r="CF42" i="23"/>
  <c r="AJ42" i="23"/>
  <c r="AJ34" i="23" s="1"/>
  <c r="CG77" i="23"/>
  <c r="AK77" i="23"/>
  <c r="CG96" i="23"/>
  <c r="CG95" i="23" s="1"/>
  <c r="AK96" i="23"/>
  <c r="AK95" i="23" s="1"/>
  <c r="CG90" i="23"/>
  <c r="AK90" i="23"/>
  <c r="CG76" i="23"/>
  <c r="AK76" i="23"/>
  <c r="CF28" i="23"/>
  <c r="AJ28" i="23"/>
  <c r="CF11" i="23"/>
  <c r="AJ11" i="23"/>
  <c r="CF13" i="23"/>
  <c r="AJ13" i="23"/>
  <c r="CF16" i="23"/>
  <c r="AJ16" i="23"/>
  <c r="CF12" i="23"/>
  <c r="AJ12" i="23"/>
  <c r="CF15" i="23"/>
  <c r="AJ15" i="23"/>
  <c r="CF27" i="23"/>
  <c r="AJ27" i="23"/>
  <c r="CF14" i="23"/>
  <c r="AJ14" i="23"/>
  <c r="CF118" i="23"/>
  <c r="CF122" i="23"/>
  <c r="E66" i="23"/>
  <c r="CF66" i="23"/>
  <c r="E56" i="23"/>
  <c r="CF56" i="23"/>
  <c r="E30" i="23"/>
  <c r="CF30" i="23"/>
  <c r="E19" i="23"/>
  <c r="CF19" i="23"/>
  <c r="E81" i="23"/>
  <c r="CF81" i="23"/>
  <c r="E87" i="23"/>
  <c r="CF87" i="23"/>
  <c r="E70" i="23"/>
  <c r="U70" i="23" s="1"/>
  <c r="CF70" i="23"/>
  <c r="E65" i="23"/>
  <c r="CF65" i="23"/>
  <c r="E55" i="23"/>
  <c r="CF55" i="23"/>
  <c r="E25" i="23"/>
  <c r="CF25" i="23"/>
  <c r="E29" i="23"/>
  <c r="DI29" i="23" s="1"/>
  <c r="CF29" i="23"/>
  <c r="E106" i="23"/>
  <c r="CF106" i="23"/>
  <c r="E102" i="23"/>
  <c r="CF102" i="23"/>
  <c r="DD116" i="23"/>
  <c r="CF116" i="23"/>
  <c r="E110" i="23"/>
  <c r="CF110" i="23"/>
  <c r="CC113" i="23"/>
  <c r="CG113" i="23"/>
  <c r="E85" i="23"/>
  <c r="CF85" i="23"/>
  <c r="E92" i="23"/>
  <c r="CF92" i="23"/>
  <c r="CF91" i="23" s="1"/>
  <c r="E73" i="23"/>
  <c r="CF73" i="23"/>
  <c r="E64" i="23"/>
  <c r="CF64" i="23"/>
  <c r="E58" i="23"/>
  <c r="CF58" i="23"/>
  <c r="E39" i="23"/>
  <c r="CF39" i="23"/>
  <c r="E32" i="23"/>
  <c r="CF32" i="23"/>
  <c r="E23" i="23"/>
  <c r="CF23" i="23"/>
  <c r="E22" i="23"/>
  <c r="CF22" i="23"/>
  <c r="CN43" i="23"/>
  <c r="CF43" i="23"/>
  <c r="E53" i="23"/>
  <c r="Q53" i="23" s="1"/>
  <c r="CF53" i="23"/>
  <c r="CZ51" i="23"/>
  <c r="CF51" i="23"/>
  <c r="E63" i="23"/>
  <c r="CF63" i="23"/>
  <c r="E57" i="23"/>
  <c r="CF57" i="23"/>
  <c r="E37" i="23"/>
  <c r="CF37" i="23"/>
  <c r="E31" i="23"/>
  <c r="CF31" i="23"/>
  <c r="E21" i="23"/>
  <c r="CF21" i="23"/>
  <c r="E20" i="23"/>
  <c r="CF20" i="23"/>
  <c r="CJ46" i="23"/>
  <c r="CF46" i="23"/>
  <c r="AN52" i="23"/>
  <c r="CF52" i="23"/>
  <c r="BX47" i="23"/>
  <c r="CF47" i="23"/>
  <c r="E104" i="23"/>
  <c r="CF104" i="23"/>
  <c r="E100" i="23"/>
  <c r="CF100" i="23"/>
  <c r="BX109" i="23"/>
  <c r="CF109" i="23"/>
  <c r="DH114" i="23"/>
  <c r="CF114" i="23"/>
  <c r="DQ129" i="23"/>
  <c r="CG129" i="23"/>
  <c r="E74" i="23"/>
  <c r="CF74" i="23"/>
  <c r="E82" i="23"/>
  <c r="CF82" i="23"/>
  <c r="E86" i="23"/>
  <c r="CF86" i="23"/>
  <c r="CZ83" i="23"/>
  <c r="CF83" i="23"/>
  <c r="E38" i="23"/>
  <c r="CF38" i="23"/>
  <c r="E36" i="23"/>
  <c r="CF36" i="23"/>
  <c r="E18" i="23"/>
  <c r="CF18" i="23"/>
  <c r="E26" i="23"/>
  <c r="DI26" i="23" s="1"/>
  <c r="CF26" i="23"/>
  <c r="BL40" i="23"/>
  <c r="CF40" i="23"/>
  <c r="T130" i="23"/>
  <c r="T128" i="23" s="1"/>
  <c r="H24" i="30" s="1"/>
  <c r="CF130" i="23"/>
  <c r="CF128" i="23" s="1"/>
  <c r="E107" i="23"/>
  <c r="CF107" i="23"/>
  <c r="E103" i="23"/>
  <c r="CF103" i="23"/>
  <c r="E59" i="23"/>
  <c r="CF59" i="23"/>
  <c r="E33" i="23"/>
  <c r="CF33" i="23"/>
  <c r="E61" i="23"/>
  <c r="CF61" i="23"/>
  <c r="DD48" i="23"/>
  <c r="CF48" i="23"/>
  <c r="DL10" i="23"/>
  <c r="CF10" i="23"/>
  <c r="DP54" i="23"/>
  <c r="CF54" i="23"/>
  <c r="E105" i="23"/>
  <c r="CF105" i="23"/>
  <c r="E101" i="23"/>
  <c r="CF101" i="23"/>
  <c r="E111" i="23"/>
  <c r="CF111" i="23"/>
  <c r="DH115" i="23"/>
  <c r="CF115" i="23"/>
  <c r="DE99" i="23"/>
  <c r="CG99" i="23"/>
  <c r="E80" i="23"/>
  <c r="CF80" i="23"/>
  <c r="E89" i="23"/>
  <c r="CF89" i="23"/>
  <c r="CF88" i="23" s="1"/>
  <c r="E69" i="23"/>
  <c r="CF69" i="23"/>
  <c r="DH83" i="23"/>
  <c r="AW70" i="23"/>
  <c r="BA70" i="23"/>
  <c r="L70" i="23"/>
  <c r="P70" i="23"/>
  <c r="H70" i="23"/>
  <c r="DP70" i="23"/>
  <c r="CZ70" i="23"/>
  <c r="CJ70" i="23"/>
  <c r="BP70" i="23"/>
  <c r="AZ70" i="23"/>
  <c r="DD70" i="23"/>
  <c r="CN70" i="23"/>
  <c r="BT70" i="23"/>
  <c r="BD70" i="23"/>
  <c r="AN70" i="23"/>
  <c r="DH70" i="23"/>
  <c r="BX70" i="23"/>
  <c r="AR70" i="23"/>
  <c r="CV70" i="23"/>
  <c r="BL70" i="23"/>
  <c r="AF70" i="23"/>
  <c r="T70" i="23"/>
  <c r="X70" i="23"/>
  <c r="AB70" i="23"/>
  <c r="CR70" i="23"/>
  <c r="BH70" i="23"/>
  <c r="DL70" i="23"/>
  <c r="CB70" i="23"/>
  <c r="AV70" i="23"/>
  <c r="CN71" i="23"/>
  <c r="CB71" i="23"/>
  <c r="AN71" i="23"/>
  <c r="BX71" i="23"/>
  <c r="T71" i="23"/>
  <c r="X71" i="23"/>
  <c r="H71" i="23"/>
  <c r="DL71" i="23"/>
  <c r="BP71" i="23"/>
  <c r="AR71" i="23"/>
  <c r="BH71" i="23"/>
  <c r="AB71" i="23"/>
  <c r="P71" i="23"/>
  <c r="DP71" i="23"/>
  <c r="DH71" i="23"/>
  <c r="CR71" i="23"/>
  <c r="AV71" i="23"/>
  <c r="CV71" i="23"/>
  <c r="CZ71" i="23"/>
  <c r="AF71" i="23"/>
  <c r="AZ71" i="23"/>
  <c r="BL71" i="23"/>
  <c r="BT71" i="23"/>
  <c r="BD71" i="23"/>
  <c r="CJ71" i="23"/>
  <c r="DD71" i="23"/>
  <c r="L71" i="23"/>
  <c r="E71" i="23"/>
  <c r="DI77" i="23"/>
  <c r="DE77" i="23"/>
  <c r="AO77" i="23"/>
  <c r="CW77" i="23"/>
  <c r="AC77" i="23"/>
  <c r="DA77" i="23"/>
  <c r="AG77" i="23"/>
  <c r="BI77" i="23"/>
  <c r="CS77" i="23"/>
  <c r="U77" i="23"/>
  <c r="CC77" i="23"/>
  <c r="Q77" i="23"/>
  <c r="BY77" i="23"/>
  <c r="BU77" i="23"/>
  <c r="BQ77" i="23"/>
  <c r="AS77" i="23"/>
  <c r="BE77" i="23"/>
  <c r="DM77" i="23"/>
  <c r="AW77" i="23"/>
  <c r="DQ77" i="23"/>
  <c r="BA77" i="23"/>
  <c r="CO77" i="23"/>
  <c r="M77" i="23"/>
  <c r="CK77" i="23"/>
  <c r="I77" i="23"/>
  <c r="Y77" i="23"/>
  <c r="BM77" i="23"/>
  <c r="P83" i="23"/>
  <c r="BH83" i="23"/>
  <c r="AR83" i="23"/>
  <c r="DP83" i="23"/>
  <c r="E83" i="23"/>
  <c r="CV83" i="23"/>
  <c r="AN83" i="23"/>
  <c r="AB83" i="23"/>
  <c r="AZ83" i="23"/>
  <c r="BD83" i="23"/>
  <c r="DD83" i="23"/>
  <c r="BL83" i="23"/>
  <c r="CJ83" i="23"/>
  <c r="T83" i="23"/>
  <c r="X83" i="23"/>
  <c r="BT83" i="23"/>
  <c r="BX83" i="23"/>
  <c r="AV83" i="23"/>
  <c r="DL83" i="23"/>
  <c r="BP83" i="23"/>
  <c r="CN83" i="23"/>
  <c r="CR83" i="23"/>
  <c r="H83" i="23"/>
  <c r="L83" i="23"/>
  <c r="CB83" i="23"/>
  <c r="AF83" i="23"/>
  <c r="DP93" i="23"/>
  <c r="CZ93" i="23"/>
  <c r="CJ93" i="23"/>
  <c r="BP93" i="23"/>
  <c r="AZ93" i="23"/>
  <c r="AF93" i="23"/>
  <c r="P93" i="23"/>
  <c r="DL93" i="23"/>
  <c r="CV93" i="23"/>
  <c r="CB93" i="23"/>
  <c r="BL93" i="23"/>
  <c r="AV93" i="23"/>
  <c r="AB93" i="23"/>
  <c r="L93" i="23"/>
  <c r="CR93" i="23"/>
  <c r="BH93" i="23"/>
  <c r="X93" i="23"/>
  <c r="E93" i="23"/>
  <c r="CN93" i="23"/>
  <c r="BD93" i="23"/>
  <c r="T93" i="23"/>
  <c r="DH93" i="23"/>
  <c r="BX93" i="23"/>
  <c r="AR93" i="23"/>
  <c r="H93" i="23"/>
  <c r="DD93" i="23"/>
  <c r="BT93" i="23"/>
  <c r="AN93" i="23"/>
  <c r="E94" i="23"/>
  <c r="DD94" i="23"/>
  <c r="CN94" i="23"/>
  <c r="BT94" i="23"/>
  <c r="BD94" i="23"/>
  <c r="AN94" i="23"/>
  <c r="T94" i="23"/>
  <c r="DP94" i="23"/>
  <c r="CZ94" i="23"/>
  <c r="CJ94" i="23"/>
  <c r="BP94" i="23"/>
  <c r="AZ94" i="23"/>
  <c r="AF94" i="23"/>
  <c r="P94" i="23"/>
  <c r="DL94" i="23"/>
  <c r="CV94" i="23"/>
  <c r="CB94" i="23"/>
  <c r="BL94" i="23"/>
  <c r="AV94" i="23"/>
  <c r="AB94" i="23"/>
  <c r="L94" i="23"/>
  <c r="CR94" i="23"/>
  <c r="X94" i="23"/>
  <c r="BX94" i="23"/>
  <c r="H94" i="23"/>
  <c r="BH94" i="23"/>
  <c r="DH94" i="23"/>
  <c r="AR94" i="23"/>
  <c r="AB109" i="23"/>
  <c r="BL105" i="23"/>
  <c r="CB115" i="23"/>
  <c r="P105" i="23"/>
  <c r="AR105" i="23"/>
  <c r="DD114" i="23"/>
  <c r="X106" i="23"/>
  <c r="BX130" i="23"/>
  <c r="BX128" i="23" s="1"/>
  <c r="H130" i="23"/>
  <c r="H128" i="23" s="1"/>
  <c r="E24" i="30" s="1"/>
  <c r="AB115" i="23"/>
  <c r="CZ105" i="23"/>
  <c r="DH130" i="23"/>
  <c r="DH128" i="23" s="1"/>
  <c r="BD106" i="23"/>
  <c r="CZ130" i="23"/>
  <c r="CZ128" i="23" s="1"/>
  <c r="AF130" i="23"/>
  <c r="AF128" i="23" s="1"/>
  <c r="L106" i="23"/>
  <c r="BP116" i="23"/>
  <c r="BP130" i="23"/>
  <c r="BP128" i="23" s="1"/>
  <c r="AR130" i="23"/>
  <c r="AR128" i="23" s="1"/>
  <c r="CV109" i="23"/>
  <c r="T106" i="23"/>
  <c r="CB106" i="23"/>
  <c r="CZ109" i="23"/>
  <c r="AR116" i="23"/>
  <c r="BP106" i="23"/>
  <c r="CR106" i="23"/>
  <c r="BP109" i="23"/>
  <c r="T109" i="23"/>
  <c r="BT109" i="23"/>
  <c r="CR130" i="23"/>
  <c r="CR128" i="23" s="1"/>
  <c r="BH130" i="23"/>
  <c r="BH128" i="23" s="1"/>
  <c r="X130" i="23"/>
  <c r="X128" i="23" s="1"/>
  <c r="I24" i="30" s="1"/>
  <c r="AV109" i="23"/>
  <c r="L109" i="23"/>
  <c r="T114" i="23"/>
  <c r="E130" i="23"/>
  <c r="DL109" i="23"/>
  <c r="DP130" i="23"/>
  <c r="DP128" i="23" s="1"/>
  <c r="CJ130" i="23"/>
  <c r="CJ128" i="23" s="1"/>
  <c r="AZ130" i="23"/>
  <c r="AZ128" i="23" s="1"/>
  <c r="P130" i="23"/>
  <c r="P128" i="23" s="1"/>
  <c r="G24" i="30" s="1"/>
  <c r="CB109" i="23"/>
  <c r="AN109" i="23"/>
  <c r="CR109" i="23"/>
  <c r="BD114" i="23"/>
  <c r="H107" i="23"/>
  <c r="DP109" i="23"/>
  <c r="X115" i="23"/>
  <c r="BL115" i="23"/>
  <c r="DL115" i="23"/>
  <c r="BI99" i="23"/>
  <c r="CJ105" i="23"/>
  <c r="AV105" i="23"/>
  <c r="H105" i="23"/>
  <c r="DH105" i="23"/>
  <c r="AV115" i="23"/>
  <c r="CR115" i="23"/>
  <c r="DD105" i="23"/>
  <c r="AF105" i="23"/>
  <c r="DP105" i="23"/>
  <c r="CV105" i="23"/>
  <c r="BH105" i="23"/>
  <c r="L115" i="23"/>
  <c r="BH115" i="23"/>
  <c r="CV115" i="23"/>
  <c r="T105" i="23"/>
  <c r="AZ105" i="23"/>
  <c r="AB105" i="23"/>
  <c r="DL105" i="23"/>
  <c r="BX105" i="23"/>
  <c r="M99" i="23"/>
  <c r="AC99" i="23"/>
  <c r="DL130" i="23"/>
  <c r="DL128" i="23" s="1"/>
  <c r="CV130" i="23"/>
  <c r="CV128" i="23" s="1"/>
  <c r="CB130" i="23"/>
  <c r="CB128" i="23" s="1"/>
  <c r="BL130" i="23"/>
  <c r="BL128" i="23" s="1"/>
  <c r="AV130" i="23"/>
  <c r="AV128" i="23" s="1"/>
  <c r="AB130" i="23"/>
  <c r="AB128" i="23" s="1"/>
  <c r="J24" i="30" s="1"/>
  <c r="L130" i="23"/>
  <c r="L128" i="23" s="1"/>
  <c r="F24" i="30" s="1"/>
  <c r="CJ109" i="23"/>
  <c r="AR109" i="23"/>
  <c r="X109" i="23"/>
  <c r="H109" i="23"/>
  <c r="CN109" i="23"/>
  <c r="AN114" i="23"/>
  <c r="BT106" i="23"/>
  <c r="AZ106" i="23"/>
  <c r="BL106" i="23"/>
  <c r="BX106" i="23"/>
  <c r="DD109" i="23"/>
  <c r="DD130" i="23"/>
  <c r="DD128" i="23" s="1"/>
  <c r="CN130" i="23"/>
  <c r="CN128" i="23" s="1"/>
  <c r="BT130" i="23"/>
  <c r="BT128" i="23" s="1"/>
  <c r="BD130" i="23"/>
  <c r="BD128" i="23" s="1"/>
  <c r="AN130" i="23"/>
  <c r="AN128" i="23" s="1"/>
  <c r="BL109" i="23"/>
  <c r="AZ109" i="23"/>
  <c r="AF109" i="23"/>
  <c r="P109" i="23"/>
  <c r="DH109" i="23"/>
  <c r="BD109" i="23"/>
  <c r="CN114" i="23"/>
  <c r="CZ116" i="23"/>
  <c r="DD106" i="23"/>
  <c r="DP106" i="23"/>
  <c r="H106" i="23"/>
  <c r="AR51" i="23"/>
  <c r="T116" i="23"/>
  <c r="CN106" i="23"/>
  <c r="P106" i="23"/>
  <c r="CJ106" i="23"/>
  <c r="AB106" i="23"/>
  <c r="CV106" i="23"/>
  <c r="AR106" i="23"/>
  <c r="DH106" i="23"/>
  <c r="CN54" i="23"/>
  <c r="BD107" i="23"/>
  <c r="AN106" i="23"/>
  <c r="AF106" i="23"/>
  <c r="CZ106" i="23"/>
  <c r="AV106" i="23"/>
  <c r="DL106" i="23"/>
  <c r="BH106" i="23"/>
  <c r="L53" i="23"/>
  <c r="BT43" i="23"/>
  <c r="AZ107" i="23"/>
  <c r="BX107" i="23"/>
  <c r="AB53" i="23"/>
  <c r="BH51" i="23"/>
  <c r="DD115" i="23"/>
  <c r="DP107" i="23"/>
  <c r="AN107" i="23"/>
  <c r="H53" i="23"/>
  <c r="H115" i="23"/>
  <c r="AR115" i="23"/>
  <c r="BX115" i="23"/>
  <c r="BL107" i="23"/>
  <c r="CN105" i="23"/>
  <c r="BT105" i="23"/>
  <c r="BP105" i="23"/>
  <c r="L105" i="23"/>
  <c r="CB105" i="23"/>
  <c r="X105" i="23"/>
  <c r="CR105" i="23"/>
  <c r="BT53" i="23"/>
  <c r="P51" i="23"/>
  <c r="BL43" i="23"/>
  <c r="AN105" i="23"/>
  <c r="BY129" i="23"/>
  <c r="BI129" i="23"/>
  <c r="P107" i="23"/>
  <c r="AB107" i="23"/>
  <c r="AR107" i="23"/>
  <c r="I129" i="23"/>
  <c r="AF107" i="23"/>
  <c r="CZ107" i="23"/>
  <c r="AV107" i="23"/>
  <c r="DL107" i="23"/>
  <c r="BH107" i="23"/>
  <c r="DD107" i="23"/>
  <c r="BD53" i="23"/>
  <c r="DP51" i="23"/>
  <c r="CN107" i="23"/>
  <c r="BT107" i="23"/>
  <c r="BP107" i="23"/>
  <c r="L107" i="23"/>
  <c r="CB107" i="23"/>
  <c r="X107" i="23"/>
  <c r="CR107" i="23"/>
  <c r="T107" i="23"/>
  <c r="CJ107" i="23"/>
  <c r="CV107" i="23"/>
  <c r="DH107" i="23"/>
  <c r="H10" i="23"/>
  <c r="BX53" i="23"/>
  <c r="AF53" i="23"/>
  <c r="CV53" i="23"/>
  <c r="T51" i="23"/>
  <c r="BX51" i="23"/>
  <c r="L43" i="23"/>
  <c r="DD43" i="23"/>
  <c r="BX10" i="23"/>
  <c r="CR53" i="23"/>
  <c r="BP53" i="23"/>
  <c r="DL53" i="23"/>
  <c r="AN51" i="23"/>
  <c r="DH51" i="23"/>
  <c r="AB43" i="23"/>
  <c r="DL43" i="23"/>
  <c r="X10" i="23"/>
  <c r="CR10" i="23"/>
  <c r="T54" i="23"/>
  <c r="X53" i="23"/>
  <c r="DH53" i="23"/>
  <c r="DD53" i="23"/>
  <c r="CJ53" i="23"/>
  <c r="AV53" i="23"/>
  <c r="X51" i="23"/>
  <c r="AZ51" i="23"/>
  <c r="CJ51" i="23"/>
  <c r="AN43" i="23"/>
  <c r="CB43" i="23"/>
  <c r="AR10" i="23"/>
  <c r="DH10" i="23"/>
  <c r="BD54" i="23"/>
  <c r="AR53" i="23"/>
  <c r="AN53" i="23"/>
  <c r="P53" i="23"/>
  <c r="CZ53" i="23"/>
  <c r="CB53" i="23"/>
  <c r="H51" i="23"/>
  <c r="AF51" i="23"/>
  <c r="BD51" i="23"/>
  <c r="CR51" i="23"/>
  <c r="BD48" i="23"/>
  <c r="AV43" i="23"/>
  <c r="CV43" i="23"/>
  <c r="BH10" i="23"/>
  <c r="H54" i="23"/>
  <c r="AN54" i="23"/>
  <c r="BT54" i="23"/>
  <c r="DD54" i="23"/>
  <c r="T48" i="23"/>
  <c r="CN48" i="23"/>
  <c r="P10" i="23"/>
  <c r="AF10" i="23"/>
  <c r="AZ10" i="23"/>
  <c r="BP10" i="23"/>
  <c r="CJ10" i="23"/>
  <c r="CZ10" i="23"/>
  <c r="DP10" i="23"/>
  <c r="DL27" i="23"/>
  <c r="E27" i="23"/>
  <c r="AK27" i="23" s="1"/>
  <c r="DD14" i="23"/>
  <c r="E14" i="23"/>
  <c r="AK14" i="23" s="1"/>
  <c r="DL46" i="23"/>
  <c r="E46" i="23"/>
  <c r="AK46" i="23" s="1"/>
  <c r="DP42" i="23"/>
  <c r="E42" i="23"/>
  <c r="AK42" i="23" s="1"/>
  <c r="DL52" i="23"/>
  <c r="E52" i="23"/>
  <c r="AK52" i="23" s="1"/>
  <c r="DD47" i="23"/>
  <c r="E47" i="23"/>
  <c r="AK47" i="23" s="1"/>
  <c r="P54" i="23"/>
  <c r="AZ54" i="23"/>
  <c r="CJ54" i="23"/>
  <c r="BH53" i="23"/>
  <c r="T53" i="23"/>
  <c r="CN53" i="23"/>
  <c r="AZ53" i="23"/>
  <c r="DP53" i="23"/>
  <c r="BL53" i="23"/>
  <c r="L51" i="23"/>
  <c r="AB51" i="23"/>
  <c r="AV51" i="23"/>
  <c r="BP51" i="23"/>
  <c r="H47" i="23"/>
  <c r="AN48" i="23"/>
  <c r="T43" i="23"/>
  <c r="BD43" i="23"/>
  <c r="BD42" i="23"/>
  <c r="E10" i="23"/>
  <c r="AK10" i="23" s="1"/>
  <c r="T10" i="23"/>
  <c r="AN10" i="23"/>
  <c r="BD10" i="23"/>
  <c r="BT10" i="23"/>
  <c r="CN10" i="23"/>
  <c r="DD10" i="23"/>
  <c r="DL13" i="23"/>
  <c r="E13" i="23"/>
  <c r="AK13" i="23" s="1"/>
  <c r="DL45" i="23"/>
  <c r="E45" i="23"/>
  <c r="AK45" i="23" s="1"/>
  <c r="DL40" i="23"/>
  <c r="E40" i="23"/>
  <c r="AK40" i="23" s="1"/>
  <c r="DP50" i="23"/>
  <c r="E50" i="23"/>
  <c r="AK50" i="23" s="1"/>
  <c r="DH16" i="23"/>
  <c r="E16" i="23"/>
  <c r="AK16" i="23" s="1"/>
  <c r="DP12" i="23"/>
  <c r="E12" i="23"/>
  <c r="AK12" i="23" s="1"/>
  <c r="DL48" i="23"/>
  <c r="E48" i="23"/>
  <c r="AK48" i="23" s="1"/>
  <c r="DL54" i="23"/>
  <c r="E54" i="23"/>
  <c r="AK54" i="23" s="1"/>
  <c r="AF54" i="23"/>
  <c r="BP54" i="23"/>
  <c r="CZ54" i="23"/>
  <c r="BT48" i="23"/>
  <c r="P46" i="23"/>
  <c r="L10" i="23"/>
  <c r="AB10" i="23"/>
  <c r="AV10" i="23"/>
  <c r="BL10" i="23"/>
  <c r="CB10" i="23"/>
  <c r="CV10" i="23"/>
  <c r="DP28" i="23"/>
  <c r="E28" i="23"/>
  <c r="AK28" i="23" s="1"/>
  <c r="DP15" i="23"/>
  <c r="E15" i="23"/>
  <c r="AK15" i="23" s="1"/>
  <c r="DH11" i="23"/>
  <c r="E11" i="23"/>
  <c r="AK11" i="23" s="1"/>
  <c r="DP43" i="23"/>
  <c r="E43" i="23"/>
  <c r="AK43" i="23" s="1"/>
  <c r="DD51" i="23"/>
  <c r="E51" i="23"/>
  <c r="AK51" i="23" s="1"/>
  <c r="BD105" i="23"/>
  <c r="E109" i="23"/>
  <c r="AK109" i="23" s="1"/>
  <c r="BH109" i="23"/>
  <c r="DI129" i="23"/>
  <c r="AS129" i="23"/>
  <c r="CS129" i="23"/>
  <c r="Y129" i="23"/>
  <c r="CO129" i="23"/>
  <c r="BE129" i="23"/>
  <c r="U129" i="23"/>
  <c r="CK129" i="23"/>
  <c r="BA129" i="23"/>
  <c r="Q129" i="23"/>
  <c r="DE129" i="23"/>
  <c r="BU129" i="23"/>
  <c r="AO129" i="23"/>
  <c r="DA129" i="23"/>
  <c r="BQ129" i="23"/>
  <c r="AG129" i="23"/>
  <c r="DM129" i="23"/>
  <c r="CW129" i="23"/>
  <c r="CC129" i="23"/>
  <c r="BM129" i="23"/>
  <c r="AW129" i="23"/>
  <c r="AC129" i="23"/>
  <c r="M129" i="23"/>
  <c r="DP116" i="23"/>
  <c r="BX116" i="23"/>
  <c r="AB116" i="23"/>
  <c r="P115" i="23"/>
  <c r="AF115" i="23"/>
  <c r="AZ115" i="23"/>
  <c r="BP115" i="23"/>
  <c r="CJ115" i="23"/>
  <c r="CZ115" i="23"/>
  <c r="DP115" i="23"/>
  <c r="BL116" i="23"/>
  <c r="DH116" i="23"/>
  <c r="AN116" i="23"/>
  <c r="E114" i="23"/>
  <c r="AK114" i="23" s="1"/>
  <c r="BT114" i="23"/>
  <c r="E115" i="23"/>
  <c r="AK115" i="23" s="1"/>
  <c r="T115" i="23"/>
  <c r="AN115" i="23"/>
  <c r="BD115" i="23"/>
  <c r="BT115" i="23"/>
  <c r="CN115" i="23"/>
  <c r="E116" i="23"/>
  <c r="AK116" i="23" s="1"/>
  <c r="CV116" i="23"/>
  <c r="L116" i="23"/>
  <c r="BT116" i="23"/>
  <c r="L114" i="23"/>
  <c r="AB114" i="23"/>
  <c r="AV114" i="23"/>
  <c r="BL114" i="23"/>
  <c r="BL112" i="23" s="1"/>
  <c r="CB114" i="23"/>
  <c r="CV114" i="23"/>
  <c r="CV112" i="23" s="1"/>
  <c r="DL114" i="23"/>
  <c r="P114" i="23"/>
  <c r="AF114" i="23"/>
  <c r="AZ114" i="23"/>
  <c r="AZ112" i="23" s="1"/>
  <c r="BP114" i="23"/>
  <c r="CJ114" i="23"/>
  <c r="CZ114" i="23"/>
  <c r="DP114" i="23"/>
  <c r="CJ116" i="23"/>
  <c r="AV116" i="23"/>
  <c r="DL116" i="23"/>
  <c r="CR116" i="23"/>
  <c r="P116" i="23"/>
  <c r="AF116" i="23"/>
  <c r="CN116" i="23"/>
  <c r="H114" i="23"/>
  <c r="X114" i="23"/>
  <c r="AR114" i="23"/>
  <c r="BH114" i="23"/>
  <c r="BX114" i="23"/>
  <c r="CR114" i="23"/>
  <c r="AZ116" i="23"/>
  <c r="CB116" i="23"/>
  <c r="BH116" i="23"/>
  <c r="H116" i="23"/>
  <c r="X116" i="23"/>
  <c r="BD116" i="23"/>
  <c r="BU113" i="23"/>
  <c r="CW113" i="23"/>
  <c r="AO113" i="23"/>
  <c r="X54" i="23"/>
  <c r="AR54" i="23"/>
  <c r="BH54" i="23"/>
  <c r="BX54" i="23"/>
  <c r="CR54" i="23"/>
  <c r="DH54" i="23"/>
  <c r="L54" i="23"/>
  <c r="AB54" i="23"/>
  <c r="AV54" i="23"/>
  <c r="BL54" i="23"/>
  <c r="CB54" i="23"/>
  <c r="CV54" i="23"/>
  <c r="BL51" i="23"/>
  <c r="CB51" i="23"/>
  <c r="CV51" i="23"/>
  <c r="DL51" i="23"/>
  <c r="BT51" i="23"/>
  <c r="CN51" i="23"/>
  <c r="H50" i="23"/>
  <c r="BX50" i="23"/>
  <c r="P48" i="23"/>
  <c r="AF48" i="23"/>
  <c r="AZ48" i="23"/>
  <c r="BP48" i="23"/>
  <c r="CJ48" i="23"/>
  <c r="CZ48" i="23"/>
  <c r="DP48" i="23"/>
  <c r="H48" i="23"/>
  <c r="X48" i="23"/>
  <c r="AR48" i="23"/>
  <c r="BH48" i="23"/>
  <c r="BX48" i="23"/>
  <c r="CR48" i="23"/>
  <c r="DH48" i="23"/>
  <c r="L48" i="23"/>
  <c r="AB48" i="23"/>
  <c r="AV48" i="23"/>
  <c r="BL48" i="23"/>
  <c r="CB48" i="23"/>
  <c r="CV48" i="23"/>
  <c r="AN50" i="23"/>
  <c r="DD50" i="23"/>
  <c r="L40" i="23"/>
  <c r="AR50" i="23"/>
  <c r="DH50" i="23"/>
  <c r="AB40" i="23"/>
  <c r="BT50" i="23"/>
  <c r="AZ40" i="23"/>
  <c r="DP45" i="23"/>
  <c r="X47" i="23"/>
  <c r="AF46" i="23"/>
  <c r="DP52" i="23"/>
  <c r="BT52" i="23"/>
  <c r="T50" i="23"/>
  <c r="BD50" i="23"/>
  <c r="CN50" i="23"/>
  <c r="AR47" i="23"/>
  <c r="DH47" i="23"/>
  <c r="T42" i="23"/>
  <c r="CN42" i="23"/>
  <c r="CJ40" i="23"/>
  <c r="DH40" i="23"/>
  <c r="AZ46" i="23"/>
  <c r="DP46" i="23"/>
  <c r="BD52" i="23"/>
  <c r="CR47" i="23"/>
  <c r="BT42" i="23"/>
  <c r="CZ46" i="23"/>
  <c r="AW53" i="23"/>
  <c r="T52" i="23"/>
  <c r="CN52" i="23"/>
  <c r="X50" i="23"/>
  <c r="BH50" i="23"/>
  <c r="CR50" i="23"/>
  <c r="BH47" i="23"/>
  <c r="AN42" i="23"/>
  <c r="DD42" i="23"/>
  <c r="DD40" i="23"/>
  <c r="DP40" i="23"/>
  <c r="BP46" i="23"/>
  <c r="P45" i="23"/>
  <c r="DH52" i="23"/>
  <c r="H52" i="23"/>
  <c r="X52" i="23"/>
  <c r="AR52" i="23"/>
  <c r="BH52" i="23"/>
  <c r="BX52" i="23"/>
  <c r="CR52" i="23"/>
  <c r="L47" i="23"/>
  <c r="AB47" i="23"/>
  <c r="AV47" i="23"/>
  <c r="BL47" i="23"/>
  <c r="CB47" i="23"/>
  <c r="CV47" i="23"/>
  <c r="DL47" i="23"/>
  <c r="H42" i="23"/>
  <c r="X42" i="23"/>
  <c r="AR42" i="23"/>
  <c r="BH42" i="23"/>
  <c r="BX42" i="23"/>
  <c r="CR42" i="23"/>
  <c r="DH42" i="23"/>
  <c r="T46" i="23"/>
  <c r="AN46" i="23"/>
  <c r="BD46" i="23"/>
  <c r="BT46" i="23"/>
  <c r="CN46" i="23"/>
  <c r="DD46" i="23"/>
  <c r="DD52" i="23"/>
  <c r="L52" i="23"/>
  <c r="AB52" i="23"/>
  <c r="AV52" i="23"/>
  <c r="BL52" i="23"/>
  <c r="CB52" i="23"/>
  <c r="CV52" i="23"/>
  <c r="L50" i="23"/>
  <c r="AB50" i="23"/>
  <c r="AV50" i="23"/>
  <c r="BL50" i="23"/>
  <c r="CB50" i="23"/>
  <c r="CV50" i="23"/>
  <c r="DL50" i="23"/>
  <c r="P47" i="23"/>
  <c r="AF47" i="23"/>
  <c r="AZ47" i="23"/>
  <c r="BP47" i="23"/>
  <c r="CJ47" i="23"/>
  <c r="CZ47" i="23"/>
  <c r="DP47" i="23"/>
  <c r="L42" i="23"/>
  <c r="AB42" i="23"/>
  <c r="AV42" i="23"/>
  <c r="BL42" i="23"/>
  <c r="CB42" i="23"/>
  <c r="CV42" i="23"/>
  <c r="DL42" i="23"/>
  <c r="AV40" i="23"/>
  <c r="P40" i="23"/>
  <c r="CB40" i="23"/>
  <c r="H46" i="23"/>
  <c r="X46" i="23"/>
  <c r="AR46" i="23"/>
  <c r="BH46" i="23"/>
  <c r="BX46" i="23"/>
  <c r="CR46" i="23"/>
  <c r="DH46" i="23"/>
  <c r="AZ45" i="23"/>
  <c r="CZ52" i="23"/>
  <c r="P52" i="23"/>
  <c r="AF52" i="23"/>
  <c r="AZ52" i="23"/>
  <c r="BP52" i="23"/>
  <c r="CJ52" i="23"/>
  <c r="P50" i="23"/>
  <c r="AF50" i="23"/>
  <c r="AZ50" i="23"/>
  <c r="BP50" i="23"/>
  <c r="CJ50" i="23"/>
  <c r="CZ50" i="23"/>
  <c r="T47" i="23"/>
  <c r="AN47" i="23"/>
  <c r="BD47" i="23"/>
  <c r="BT47" i="23"/>
  <c r="CN47" i="23"/>
  <c r="P42" i="23"/>
  <c r="AF42" i="23"/>
  <c r="AZ42" i="23"/>
  <c r="BP42" i="23"/>
  <c r="CJ42" i="23"/>
  <c r="CZ42" i="23"/>
  <c r="BP40" i="23"/>
  <c r="AN40" i="23"/>
  <c r="CV40" i="23"/>
  <c r="L46" i="23"/>
  <c r="AB46" i="23"/>
  <c r="AV46" i="23"/>
  <c r="BL46" i="23"/>
  <c r="CB46" i="23"/>
  <c r="CV46" i="23"/>
  <c r="CJ45" i="23"/>
  <c r="BY53" i="23"/>
  <c r="H43" i="23"/>
  <c r="X43" i="23"/>
  <c r="AR43" i="23"/>
  <c r="BH43" i="23"/>
  <c r="BX43" i="23"/>
  <c r="CR43" i="23"/>
  <c r="DH43" i="23"/>
  <c r="AF40" i="23"/>
  <c r="BX40" i="23"/>
  <c r="H40" i="23"/>
  <c r="AR40" i="23"/>
  <c r="BT40" i="23"/>
  <c r="CZ40" i="23"/>
  <c r="BP45" i="23"/>
  <c r="P43" i="23"/>
  <c r="AF43" i="23"/>
  <c r="AZ43" i="23"/>
  <c r="BP43" i="23"/>
  <c r="CJ43" i="23"/>
  <c r="CZ43" i="23"/>
  <c r="T40" i="23"/>
  <c r="BH40" i="23"/>
  <c r="CR40" i="23"/>
  <c r="X40" i="23"/>
  <c r="BD40" i="23"/>
  <c r="CN40" i="23"/>
  <c r="AF45" i="23"/>
  <c r="CZ45" i="23"/>
  <c r="T45" i="23"/>
  <c r="BD45" i="23"/>
  <c r="CN45" i="23"/>
  <c r="H45" i="23"/>
  <c r="X45" i="23"/>
  <c r="AR45" i="23"/>
  <c r="BH45" i="23"/>
  <c r="BX45" i="23"/>
  <c r="CR45" i="23"/>
  <c r="DH45" i="23"/>
  <c r="AN45" i="23"/>
  <c r="BT45" i="23"/>
  <c r="DD45" i="23"/>
  <c r="L45" i="23"/>
  <c r="AB45" i="23"/>
  <c r="AV45" i="23"/>
  <c r="BL45" i="23"/>
  <c r="CB45" i="23"/>
  <c r="CV45" i="23"/>
  <c r="AN12" i="23"/>
  <c r="BX26" i="23"/>
  <c r="BD13" i="23"/>
  <c r="CB26" i="23"/>
  <c r="AZ13" i="23"/>
  <c r="AB26" i="23"/>
  <c r="DL26" i="23"/>
  <c r="CN13" i="23"/>
  <c r="AR26" i="23"/>
  <c r="P13" i="23"/>
  <c r="DD13" i="23"/>
  <c r="AR29" i="23"/>
  <c r="DD28" i="23"/>
  <c r="L11" i="23"/>
  <c r="H26" i="23"/>
  <c r="AV26" i="23"/>
  <c r="CV26" i="23"/>
  <c r="T13" i="23"/>
  <c r="BT13" i="23"/>
  <c r="DP13" i="23"/>
  <c r="L26" i="23"/>
  <c r="BL26" i="23"/>
  <c r="DH26" i="23"/>
  <c r="AN13" i="23"/>
  <c r="CJ13" i="23"/>
  <c r="DH29" i="23"/>
  <c r="AB16" i="23"/>
  <c r="H29" i="23"/>
  <c r="BL16" i="23"/>
  <c r="CV16" i="23"/>
  <c r="BX29" i="23"/>
  <c r="DD12" i="23"/>
  <c r="T28" i="23"/>
  <c r="AN15" i="23"/>
  <c r="CB11" i="23"/>
  <c r="AN28" i="23"/>
  <c r="BD15" i="23"/>
  <c r="CN28" i="23"/>
  <c r="X26" i="23"/>
  <c r="BH26" i="23"/>
  <c r="CR26" i="23"/>
  <c r="DD15" i="23"/>
  <c r="AF13" i="23"/>
  <c r="BP13" i="23"/>
  <c r="CZ13" i="23"/>
  <c r="BT12" i="23"/>
  <c r="BH29" i="23"/>
  <c r="AV16" i="23"/>
  <c r="DL16" i="23"/>
  <c r="CR14" i="23"/>
  <c r="T12" i="23"/>
  <c r="CN12" i="23"/>
  <c r="X29" i="23"/>
  <c r="CR29" i="23"/>
  <c r="L16" i="23"/>
  <c r="CB16" i="23"/>
  <c r="BD12" i="23"/>
  <c r="L29" i="23"/>
  <c r="AB29" i="23"/>
  <c r="AV29" i="23"/>
  <c r="BL29" i="23"/>
  <c r="CB29" i="23"/>
  <c r="CV29" i="23"/>
  <c r="DL29" i="23"/>
  <c r="P16" i="23"/>
  <c r="AF16" i="23"/>
  <c r="AZ16" i="23"/>
  <c r="BP16" i="23"/>
  <c r="CJ16" i="23"/>
  <c r="CZ16" i="23"/>
  <c r="DP16" i="23"/>
  <c r="H12" i="23"/>
  <c r="X12" i="23"/>
  <c r="AR12" i="23"/>
  <c r="BH12" i="23"/>
  <c r="BX12" i="23"/>
  <c r="CR12" i="23"/>
  <c r="DH12" i="23"/>
  <c r="P29" i="23"/>
  <c r="AF29" i="23"/>
  <c r="AZ29" i="23"/>
  <c r="BP29" i="23"/>
  <c r="CJ29" i="23"/>
  <c r="CZ29" i="23"/>
  <c r="DP29" i="23"/>
  <c r="BD28" i="23"/>
  <c r="T16" i="23"/>
  <c r="AN16" i="23"/>
  <c r="BD16" i="23"/>
  <c r="BT16" i="23"/>
  <c r="CN16" i="23"/>
  <c r="DD16" i="23"/>
  <c r="BT15" i="23"/>
  <c r="L12" i="23"/>
  <c r="AB12" i="23"/>
  <c r="AV12" i="23"/>
  <c r="BL12" i="23"/>
  <c r="CB12" i="23"/>
  <c r="CV12" i="23"/>
  <c r="DL12" i="23"/>
  <c r="DL11" i="23"/>
  <c r="T29" i="23"/>
  <c r="AN29" i="23"/>
  <c r="BD29" i="23"/>
  <c r="BT29" i="23"/>
  <c r="CN29" i="23"/>
  <c r="DD29" i="23"/>
  <c r="BT28" i="23"/>
  <c r="H16" i="23"/>
  <c r="X16" i="23"/>
  <c r="AR16" i="23"/>
  <c r="BH16" i="23"/>
  <c r="BX16" i="23"/>
  <c r="CR16" i="23"/>
  <c r="T15" i="23"/>
  <c r="CN15" i="23"/>
  <c r="P12" i="23"/>
  <c r="AF12" i="23"/>
  <c r="AZ12" i="23"/>
  <c r="BP12" i="23"/>
  <c r="CJ12" i="23"/>
  <c r="CZ12" i="23"/>
  <c r="BP27" i="23"/>
  <c r="P26" i="23"/>
  <c r="AF26" i="23"/>
  <c r="AZ26" i="23"/>
  <c r="BP26" i="23"/>
  <c r="CJ26" i="23"/>
  <c r="CZ26" i="23"/>
  <c r="DP26" i="23"/>
  <c r="X14" i="23"/>
  <c r="H13" i="23"/>
  <c r="X13" i="23"/>
  <c r="AR13" i="23"/>
  <c r="BH13" i="23"/>
  <c r="BX13" i="23"/>
  <c r="CR13" i="23"/>
  <c r="DH13" i="23"/>
  <c r="AV11" i="23"/>
  <c r="P27" i="23"/>
  <c r="H14" i="23"/>
  <c r="CJ27" i="23"/>
  <c r="T26" i="23"/>
  <c r="AN26" i="23"/>
  <c r="BD26" i="23"/>
  <c r="BT26" i="23"/>
  <c r="CN26" i="23"/>
  <c r="DD26" i="23"/>
  <c r="BX14" i="23"/>
  <c r="L13" i="23"/>
  <c r="AB13" i="23"/>
  <c r="AV13" i="23"/>
  <c r="BL13" i="23"/>
  <c r="CB13" i="23"/>
  <c r="CV13" i="23"/>
  <c r="H28" i="23"/>
  <c r="X28" i="23"/>
  <c r="AR28" i="23"/>
  <c r="BH28" i="23"/>
  <c r="BX28" i="23"/>
  <c r="CR28" i="23"/>
  <c r="DH28" i="23"/>
  <c r="X15" i="23"/>
  <c r="L28" i="23"/>
  <c r="AB28" i="23"/>
  <c r="AV28" i="23"/>
  <c r="BL28" i="23"/>
  <c r="CB28" i="23"/>
  <c r="CV28" i="23"/>
  <c r="DL28" i="23"/>
  <c r="AF27" i="23"/>
  <c r="CZ27" i="23"/>
  <c r="L15" i="23"/>
  <c r="AB15" i="23"/>
  <c r="AV15" i="23"/>
  <c r="BL15" i="23"/>
  <c r="CB15" i="23"/>
  <c r="CV15" i="23"/>
  <c r="DL15" i="23"/>
  <c r="AR14" i="23"/>
  <c r="DH14" i="23"/>
  <c r="AB11" i="23"/>
  <c r="BL11" i="23"/>
  <c r="CV11" i="23"/>
  <c r="H15" i="23"/>
  <c r="AR15" i="23"/>
  <c r="BH15" i="23"/>
  <c r="BX15" i="23"/>
  <c r="CR15" i="23"/>
  <c r="DH15" i="23"/>
  <c r="P11" i="23"/>
  <c r="AZ11" i="23"/>
  <c r="CJ11" i="23"/>
  <c r="DP11" i="23"/>
  <c r="P28" i="23"/>
  <c r="AF28" i="23"/>
  <c r="AZ28" i="23"/>
  <c r="BP28" i="23"/>
  <c r="CJ28" i="23"/>
  <c r="CZ28" i="23"/>
  <c r="AZ27" i="23"/>
  <c r="DP27" i="23"/>
  <c r="P15" i="23"/>
  <c r="AF15" i="23"/>
  <c r="AZ15" i="23"/>
  <c r="BP15" i="23"/>
  <c r="CJ15" i="23"/>
  <c r="CZ15" i="23"/>
  <c r="BH14" i="23"/>
  <c r="AF11" i="23"/>
  <c r="BP11" i="23"/>
  <c r="CZ11" i="23"/>
  <c r="T27" i="23"/>
  <c r="AN27" i="23"/>
  <c r="BD27" i="23"/>
  <c r="BT27" i="23"/>
  <c r="CN27" i="23"/>
  <c r="DD27" i="23"/>
  <c r="L14" i="23"/>
  <c r="AB14" i="23"/>
  <c r="AV14" i="23"/>
  <c r="BL14" i="23"/>
  <c r="CB14" i="23"/>
  <c r="CV14" i="23"/>
  <c r="DL14" i="23"/>
  <c r="T11" i="23"/>
  <c r="AN11" i="23"/>
  <c r="BD11" i="23"/>
  <c r="BT11" i="23"/>
  <c r="CN11" i="23"/>
  <c r="DD11" i="23"/>
  <c r="H27" i="23"/>
  <c r="X27" i="23"/>
  <c r="AR27" i="23"/>
  <c r="BH27" i="23"/>
  <c r="BX27" i="23"/>
  <c r="CR27" i="23"/>
  <c r="DH27" i="23"/>
  <c r="P14" i="23"/>
  <c r="AF14" i="23"/>
  <c r="AZ14" i="23"/>
  <c r="BP14" i="23"/>
  <c r="CJ14" i="23"/>
  <c r="CZ14" i="23"/>
  <c r="DP14" i="23"/>
  <c r="H11" i="23"/>
  <c r="X11" i="23"/>
  <c r="AR11" i="23"/>
  <c r="BH11" i="23"/>
  <c r="BX11" i="23"/>
  <c r="CR11" i="23"/>
  <c r="L27" i="23"/>
  <c r="AB27" i="23"/>
  <c r="AV27" i="23"/>
  <c r="BL27" i="23"/>
  <c r="CB27" i="23"/>
  <c r="CV27" i="23"/>
  <c r="T14" i="23"/>
  <c r="AN14" i="23"/>
  <c r="BD14" i="23"/>
  <c r="BT14" i="23"/>
  <c r="CN14" i="23"/>
  <c r="BU99" i="23"/>
  <c r="U113" i="23"/>
  <c r="DI99" i="23"/>
  <c r="BE99" i="23"/>
  <c r="BA99" i="23"/>
  <c r="DM113" i="23"/>
  <c r="M113" i="23"/>
  <c r="CS99" i="23"/>
  <c r="DM99" i="23"/>
  <c r="U99" i="23"/>
  <c r="BE113" i="23"/>
  <c r="AC113" i="23"/>
  <c r="CO113" i="23"/>
  <c r="CK99" i="23"/>
  <c r="AS99" i="23"/>
  <c r="Y99" i="23"/>
  <c r="CO99" i="23"/>
  <c r="AW99" i="23"/>
  <c r="BM113" i="23"/>
  <c r="AW113" i="23"/>
  <c r="DE113" i="23"/>
  <c r="DQ99" i="23"/>
  <c r="BY99" i="23"/>
  <c r="Q99" i="23"/>
  <c r="CC99" i="23"/>
  <c r="AO99" i="23"/>
  <c r="DP96" i="23"/>
  <c r="DL96" i="23"/>
  <c r="DH96" i="23"/>
  <c r="DD96" i="23"/>
  <c r="CZ96" i="23"/>
  <c r="CV96" i="23"/>
  <c r="CR96" i="23"/>
  <c r="CN96" i="23"/>
  <c r="CJ96" i="23"/>
  <c r="CB96" i="23"/>
  <c r="BX96" i="23"/>
  <c r="BT96" i="23"/>
  <c r="BP96" i="23"/>
  <c r="BL96" i="23"/>
  <c r="BH96" i="23"/>
  <c r="BD96" i="23"/>
  <c r="AZ96" i="23"/>
  <c r="AV96" i="23"/>
  <c r="AR96" i="23"/>
  <c r="AN96" i="23"/>
  <c r="AF96" i="23"/>
  <c r="AB96" i="23"/>
  <c r="X96" i="23"/>
  <c r="T96" i="23"/>
  <c r="P96" i="23"/>
  <c r="L96" i="23"/>
  <c r="H96" i="23"/>
  <c r="DH104" i="23"/>
  <c r="CR104" i="23"/>
  <c r="BX104" i="23"/>
  <c r="BH104" i="23"/>
  <c r="DL104" i="23"/>
  <c r="CV104" i="23"/>
  <c r="CB104" i="23"/>
  <c r="BL104" i="23"/>
  <c r="DP104" i="23"/>
  <c r="CZ104" i="23"/>
  <c r="CJ104" i="23"/>
  <c r="BP104" i="23"/>
  <c r="AZ104" i="23"/>
  <c r="AV104" i="23"/>
  <c r="AR104" i="23"/>
  <c r="AN104" i="23"/>
  <c r="AF104" i="23"/>
  <c r="AB104" i="23"/>
  <c r="X104" i="23"/>
  <c r="T104" i="23"/>
  <c r="P104" i="23"/>
  <c r="L104" i="23"/>
  <c r="H104" i="23"/>
  <c r="CN104" i="23"/>
  <c r="BT104" i="23"/>
  <c r="BD104" i="23"/>
  <c r="DD104" i="23"/>
  <c r="DP87" i="23"/>
  <c r="DL87" i="23"/>
  <c r="DH87" i="23"/>
  <c r="DD87" i="23"/>
  <c r="CZ87" i="23"/>
  <c r="CV87" i="23"/>
  <c r="CR87" i="23"/>
  <c r="CN87" i="23"/>
  <c r="CJ87" i="23"/>
  <c r="CB87" i="23"/>
  <c r="BX87" i="23"/>
  <c r="BT87" i="23"/>
  <c r="BP87" i="23"/>
  <c r="BL87" i="23"/>
  <c r="BH87" i="23"/>
  <c r="BD87" i="23"/>
  <c r="AZ87" i="23"/>
  <c r="AV87" i="23"/>
  <c r="AR87" i="23"/>
  <c r="AN87" i="23"/>
  <c r="AF87" i="23"/>
  <c r="AB87" i="23"/>
  <c r="X87" i="23"/>
  <c r="T87" i="23"/>
  <c r="P87" i="23"/>
  <c r="L87" i="23"/>
  <c r="H87" i="23"/>
  <c r="DD80" i="23"/>
  <c r="CN80" i="23"/>
  <c r="BT80" i="23"/>
  <c r="BD80" i="23"/>
  <c r="AN80" i="23"/>
  <c r="T80" i="23"/>
  <c r="DH80" i="23"/>
  <c r="CR80" i="23"/>
  <c r="BX80" i="23"/>
  <c r="BH80" i="23"/>
  <c r="AR80" i="23"/>
  <c r="X80" i="23"/>
  <c r="H80" i="23"/>
  <c r="DL80" i="23"/>
  <c r="CV80" i="23"/>
  <c r="CB80" i="23"/>
  <c r="BL80" i="23"/>
  <c r="AV80" i="23"/>
  <c r="AB80" i="23"/>
  <c r="L80" i="23"/>
  <c r="CZ80" i="23"/>
  <c r="AF80" i="23"/>
  <c r="CJ80" i="23"/>
  <c r="P80" i="23"/>
  <c r="BP80" i="23"/>
  <c r="DP80" i="23"/>
  <c r="AZ80" i="23"/>
  <c r="DP69" i="23"/>
  <c r="CZ69" i="23"/>
  <c r="CJ69" i="23"/>
  <c r="BP69" i="23"/>
  <c r="AZ69" i="23"/>
  <c r="AF69" i="23"/>
  <c r="P69" i="23"/>
  <c r="DD69" i="23"/>
  <c r="CN69" i="23"/>
  <c r="BT69" i="23"/>
  <c r="BD69" i="23"/>
  <c r="AN69" i="23"/>
  <c r="T69" i="23"/>
  <c r="DH69" i="23"/>
  <c r="CR69" i="23"/>
  <c r="BX69" i="23"/>
  <c r="BH69" i="23"/>
  <c r="AR69" i="23"/>
  <c r="X69" i="23"/>
  <c r="H69" i="23"/>
  <c r="DL69" i="23"/>
  <c r="CV69" i="23"/>
  <c r="CB69" i="23"/>
  <c r="BL69" i="23"/>
  <c r="AV69" i="23"/>
  <c r="AB69" i="23"/>
  <c r="L69" i="23"/>
  <c r="DP64" i="23"/>
  <c r="DL64" i="23"/>
  <c r="DH64" i="23"/>
  <c r="DD64" i="23"/>
  <c r="CZ64" i="23"/>
  <c r="CV64" i="23"/>
  <c r="CR64" i="23"/>
  <c r="CN64" i="23"/>
  <c r="CJ64" i="23"/>
  <c r="CB64" i="23"/>
  <c r="BX64" i="23"/>
  <c r="BT64" i="23"/>
  <c r="BP64" i="23"/>
  <c r="BL64" i="23"/>
  <c r="BH64" i="23"/>
  <c r="BD64" i="23"/>
  <c r="AZ64" i="23"/>
  <c r="AV64" i="23"/>
  <c r="AR64" i="23"/>
  <c r="AN64" i="23"/>
  <c r="AF64" i="23"/>
  <c r="AB64" i="23"/>
  <c r="X64" i="23"/>
  <c r="T64" i="23"/>
  <c r="P64" i="23"/>
  <c r="L64" i="23"/>
  <c r="H64" i="23"/>
  <c r="DP30" i="23"/>
  <c r="DL30" i="23"/>
  <c r="DH30" i="23"/>
  <c r="DD30" i="23"/>
  <c r="CZ30" i="23"/>
  <c r="CV30" i="23"/>
  <c r="CR30" i="23"/>
  <c r="CN30" i="23"/>
  <c r="CJ30" i="23"/>
  <c r="CB30" i="23"/>
  <c r="BX30" i="23"/>
  <c r="BT30" i="23"/>
  <c r="BP30" i="23"/>
  <c r="BL30" i="23"/>
  <c r="BH30" i="23"/>
  <c r="BD30" i="23"/>
  <c r="AZ30" i="23"/>
  <c r="AV30" i="23"/>
  <c r="AR30" i="23"/>
  <c r="AN30" i="23"/>
  <c r="AF30" i="23"/>
  <c r="AB30" i="23"/>
  <c r="X30" i="23"/>
  <c r="T30" i="23"/>
  <c r="P30" i="23"/>
  <c r="L30" i="23"/>
  <c r="H30" i="23"/>
  <c r="DP61" i="23"/>
  <c r="DL61" i="23"/>
  <c r="DH61" i="23"/>
  <c r="DD61" i="23"/>
  <c r="CZ61" i="23"/>
  <c r="CV61" i="23"/>
  <c r="CR61" i="23"/>
  <c r="CN61" i="23"/>
  <c r="CJ61" i="23"/>
  <c r="CB61" i="23"/>
  <c r="BX61" i="23"/>
  <c r="BT61" i="23"/>
  <c r="BP61" i="23"/>
  <c r="BL61" i="23"/>
  <c r="BH61" i="23"/>
  <c r="BD61" i="23"/>
  <c r="AZ61" i="23"/>
  <c r="AV61" i="23"/>
  <c r="AR61" i="23"/>
  <c r="AN61" i="23"/>
  <c r="AF61" i="23"/>
  <c r="AB61" i="23"/>
  <c r="X61" i="23"/>
  <c r="T61" i="23"/>
  <c r="P61" i="23"/>
  <c r="L61" i="23"/>
  <c r="L60" i="23" s="1"/>
  <c r="H61" i="23"/>
  <c r="H60" i="23" s="1"/>
  <c r="DH20" i="23"/>
  <c r="CZ20" i="23"/>
  <c r="CR20" i="23"/>
  <c r="CJ20" i="23"/>
  <c r="BX20" i="23"/>
  <c r="BP20" i="23"/>
  <c r="BH20" i="23"/>
  <c r="AZ20" i="23"/>
  <c r="AR20" i="23"/>
  <c r="AF20" i="23"/>
  <c r="X20" i="23"/>
  <c r="P20" i="23"/>
  <c r="H20" i="23"/>
  <c r="DP20" i="23"/>
  <c r="DL20" i="23"/>
  <c r="DD20" i="23"/>
  <c r="CV20" i="23"/>
  <c r="CN20" i="23"/>
  <c r="CB20" i="23"/>
  <c r="BT20" i="23"/>
  <c r="BL20" i="23"/>
  <c r="BD20" i="23"/>
  <c r="AV20" i="23"/>
  <c r="AN20" i="23"/>
  <c r="AB20" i="23"/>
  <c r="T20" i="23"/>
  <c r="L20" i="23"/>
  <c r="DL117" i="23"/>
  <c r="CV117" i="23"/>
  <c r="CB117" i="23"/>
  <c r="BL117" i="23"/>
  <c r="AV117" i="23"/>
  <c r="DP117" i="23"/>
  <c r="CZ117" i="23"/>
  <c r="CJ117" i="23"/>
  <c r="BP117" i="23"/>
  <c r="AZ117" i="23"/>
  <c r="DD117" i="23"/>
  <c r="CN117" i="23"/>
  <c r="BT117" i="23"/>
  <c r="BD117" i="23"/>
  <c r="E117" i="23"/>
  <c r="AK117" i="23" s="1"/>
  <c r="BH117" i="23"/>
  <c r="AN117" i="23"/>
  <c r="T117" i="23"/>
  <c r="DH117" i="23"/>
  <c r="AR117" i="23"/>
  <c r="X117" i="23"/>
  <c r="H117" i="23"/>
  <c r="CR117" i="23"/>
  <c r="AB117" i="23"/>
  <c r="L117" i="23"/>
  <c r="BX117" i="23"/>
  <c r="AF117" i="23"/>
  <c r="P117" i="23"/>
  <c r="DP127" i="23"/>
  <c r="DL127" i="23"/>
  <c r="DH127" i="23"/>
  <c r="DD127" i="23"/>
  <c r="CZ127" i="23"/>
  <c r="CV127" i="23"/>
  <c r="CR127" i="23"/>
  <c r="CN127" i="23"/>
  <c r="CJ127" i="23"/>
  <c r="CB127" i="23"/>
  <c r="BX127" i="23"/>
  <c r="BT127" i="23"/>
  <c r="BP127" i="23"/>
  <c r="BL127" i="23"/>
  <c r="BH127" i="23"/>
  <c r="BD127" i="23"/>
  <c r="AZ127" i="23"/>
  <c r="AV127" i="23"/>
  <c r="AR127" i="23"/>
  <c r="AN127" i="23"/>
  <c r="AF127" i="23"/>
  <c r="AB127" i="23"/>
  <c r="X127" i="23"/>
  <c r="T127" i="23"/>
  <c r="P127" i="23"/>
  <c r="L127" i="23"/>
  <c r="H127" i="23"/>
  <c r="E127" i="23"/>
  <c r="DP102" i="23"/>
  <c r="DL102" i="23"/>
  <c r="DH102" i="23"/>
  <c r="DD102" i="23"/>
  <c r="CZ102" i="23"/>
  <c r="CV102" i="23"/>
  <c r="CR102" i="23"/>
  <c r="CN102" i="23"/>
  <c r="CJ102" i="23"/>
  <c r="CB102" i="23"/>
  <c r="BX102" i="23"/>
  <c r="BT102" i="23"/>
  <c r="BP102" i="23"/>
  <c r="BL102" i="23"/>
  <c r="BH102" i="23"/>
  <c r="BD102" i="23"/>
  <c r="AZ102" i="23"/>
  <c r="AV102" i="23"/>
  <c r="AR102" i="23"/>
  <c r="AN102" i="23"/>
  <c r="AF102" i="23"/>
  <c r="AB102" i="23"/>
  <c r="X102" i="23"/>
  <c r="T102" i="23"/>
  <c r="P102" i="23"/>
  <c r="L102" i="23"/>
  <c r="H102" i="23"/>
  <c r="DP100" i="23"/>
  <c r="DL100" i="23"/>
  <c r="DH100" i="23"/>
  <c r="DD100" i="23"/>
  <c r="CZ100" i="23"/>
  <c r="CV100" i="23"/>
  <c r="CR100" i="23"/>
  <c r="CN100" i="23"/>
  <c r="CJ100" i="23"/>
  <c r="CB100" i="23"/>
  <c r="BX100" i="23"/>
  <c r="BT100" i="23"/>
  <c r="BP100" i="23"/>
  <c r="BL100" i="23"/>
  <c r="BH100" i="23"/>
  <c r="BD100" i="23"/>
  <c r="AZ100" i="23"/>
  <c r="AV100" i="23"/>
  <c r="AR100" i="23"/>
  <c r="AN100" i="23"/>
  <c r="AF100" i="23"/>
  <c r="AB100" i="23"/>
  <c r="X100" i="23"/>
  <c r="T100" i="23"/>
  <c r="P100" i="23"/>
  <c r="L100" i="23"/>
  <c r="H100" i="23"/>
  <c r="DL76" i="23"/>
  <c r="CV76" i="23"/>
  <c r="CB76" i="23"/>
  <c r="BL76" i="23"/>
  <c r="AV76" i="23"/>
  <c r="AB76" i="23"/>
  <c r="L76" i="23"/>
  <c r="DP76" i="23"/>
  <c r="CZ76" i="23"/>
  <c r="CJ76" i="23"/>
  <c r="BP76" i="23"/>
  <c r="AZ76" i="23"/>
  <c r="AF76" i="23"/>
  <c r="P76" i="23"/>
  <c r="DD76" i="23"/>
  <c r="CN76" i="23"/>
  <c r="BT76" i="23"/>
  <c r="BD76" i="23"/>
  <c r="AN76" i="23"/>
  <c r="T76" i="23"/>
  <c r="DH76" i="23"/>
  <c r="AR76" i="23"/>
  <c r="CR76" i="23"/>
  <c r="X76" i="23"/>
  <c r="BX76" i="23"/>
  <c r="H76" i="23"/>
  <c r="BH76" i="23"/>
  <c r="DD82" i="23"/>
  <c r="CN82" i="23"/>
  <c r="BT82" i="23"/>
  <c r="BD82" i="23"/>
  <c r="AN82" i="23"/>
  <c r="T82" i="23"/>
  <c r="DH82" i="23"/>
  <c r="CR82" i="23"/>
  <c r="BX82" i="23"/>
  <c r="BH82" i="23"/>
  <c r="AR82" i="23"/>
  <c r="X82" i="23"/>
  <c r="H82" i="23"/>
  <c r="DL82" i="23"/>
  <c r="CV82" i="23"/>
  <c r="CB82" i="23"/>
  <c r="BL82" i="23"/>
  <c r="AV82" i="23"/>
  <c r="AB82" i="23"/>
  <c r="L82" i="23"/>
  <c r="BP82" i="23"/>
  <c r="DP82" i="23"/>
  <c r="AZ82" i="23"/>
  <c r="CZ82" i="23"/>
  <c r="AF82" i="23"/>
  <c r="CJ82" i="23"/>
  <c r="P82" i="23"/>
  <c r="DP58" i="23"/>
  <c r="DL58" i="23"/>
  <c r="DH58" i="23"/>
  <c r="DD58" i="23"/>
  <c r="CZ58" i="23"/>
  <c r="CV58" i="23"/>
  <c r="CR58" i="23"/>
  <c r="CN58" i="23"/>
  <c r="CJ58" i="23"/>
  <c r="CB58" i="23"/>
  <c r="BX58" i="23"/>
  <c r="BT58" i="23"/>
  <c r="BP58" i="23"/>
  <c r="BL58" i="23"/>
  <c r="BH58" i="23"/>
  <c r="BD58" i="23"/>
  <c r="AZ58" i="23"/>
  <c r="AV58" i="23"/>
  <c r="AR58" i="23"/>
  <c r="AN58" i="23"/>
  <c r="AF58" i="23"/>
  <c r="AB58" i="23"/>
  <c r="X58" i="23"/>
  <c r="T58" i="23"/>
  <c r="P58" i="23"/>
  <c r="L58" i="23"/>
  <c r="H58" i="23"/>
  <c r="DP56" i="23"/>
  <c r="DL56" i="23"/>
  <c r="DH56" i="23"/>
  <c r="DD56" i="23"/>
  <c r="CZ56" i="23"/>
  <c r="CV56" i="23"/>
  <c r="CR56" i="23"/>
  <c r="CN56" i="23"/>
  <c r="CJ56" i="23"/>
  <c r="CB56" i="23"/>
  <c r="BX56" i="23"/>
  <c r="BT56" i="23"/>
  <c r="BP56" i="23"/>
  <c r="BL56" i="23"/>
  <c r="BH56" i="23"/>
  <c r="BD56" i="23"/>
  <c r="AZ56" i="23"/>
  <c r="AV56" i="23"/>
  <c r="AR56" i="23"/>
  <c r="AN56" i="23"/>
  <c r="AF56" i="23"/>
  <c r="AB56" i="23"/>
  <c r="X56" i="23"/>
  <c r="T56" i="23"/>
  <c r="P56" i="23"/>
  <c r="L56" i="23"/>
  <c r="H56" i="23"/>
  <c r="DP18" i="23"/>
  <c r="DL18" i="23"/>
  <c r="DD18" i="23"/>
  <c r="CZ18" i="23"/>
  <c r="CR18" i="23"/>
  <c r="CJ18" i="23"/>
  <c r="BX18" i="23"/>
  <c r="BP18" i="23"/>
  <c r="BH18" i="23"/>
  <c r="AZ18" i="23"/>
  <c r="AR18" i="23"/>
  <c r="AF18" i="23"/>
  <c r="AB18" i="23"/>
  <c r="T18" i="23"/>
  <c r="L18" i="23"/>
  <c r="DH18" i="23"/>
  <c r="CV18" i="23"/>
  <c r="CN18" i="23"/>
  <c r="CB18" i="23"/>
  <c r="BT18" i="23"/>
  <c r="BL18" i="23"/>
  <c r="BD18" i="23"/>
  <c r="AV18" i="23"/>
  <c r="AN18" i="23"/>
  <c r="X18" i="23"/>
  <c r="P18" i="23"/>
  <c r="H18" i="23"/>
  <c r="DP123" i="23"/>
  <c r="DL123" i="23"/>
  <c r="DH123" i="23"/>
  <c r="DD123" i="23"/>
  <c r="CZ123" i="23"/>
  <c r="CV123" i="23"/>
  <c r="CR123" i="23"/>
  <c r="CN123" i="23"/>
  <c r="CJ123" i="23"/>
  <c r="CB123" i="23"/>
  <c r="BX123" i="23"/>
  <c r="BT123" i="23"/>
  <c r="BP123" i="23"/>
  <c r="BL123" i="23"/>
  <c r="BH123" i="23"/>
  <c r="BD123" i="23"/>
  <c r="AZ123" i="23"/>
  <c r="AV123" i="23"/>
  <c r="AR123" i="23"/>
  <c r="AN123" i="23"/>
  <c r="AF123" i="23"/>
  <c r="AB123" i="23"/>
  <c r="X123" i="23"/>
  <c r="T123" i="23"/>
  <c r="P123" i="23"/>
  <c r="L123" i="23"/>
  <c r="H123" i="23"/>
  <c r="E123" i="23"/>
  <c r="E119" i="23"/>
  <c r="DP119" i="23"/>
  <c r="DL119" i="23"/>
  <c r="DH119" i="23"/>
  <c r="DD119" i="23"/>
  <c r="CZ119" i="23"/>
  <c r="CV119" i="23"/>
  <c r="CR119" i="23"/>
  <c r="CN119" i="23"/>
  <c r="CJ119" i="23"/>
  <c r="CB119" i="23"/>
  <c r="BX119" i="23"/>
  <c r="BT119" i="23"/>
  <c r="BP119" i="23"/>
  <c r="BL119" i="23"/>
  <c r="BH119" i="23"/>
  <c r="BD119" i="23"/>
  <c r="AZ119" i="23"/>
  <c r="AV119" i="23"/>
  <c r="AR119" i="23"/>
  <c r="AN119" i="23"/>
  <c r="AF119" i="23"/>
  <c r="AB119" i="23"/>
  <c r="X119" i="23"/>
  <c r="T119" i="23"/>
  <c r="P119" i="23"/>
  <c r="L119" i="23"/>
  <c r="H119" i="23"/>
  <c r="DP124" i="23"/>
  <c r="DL124" i="23"/>
  <c r="DH124" i="23"/>
  <c r="DD124" i="23"/>
  <c r="CZ124" i="23"/>
  <c r="CV124" i="23"/>
  <c r="CR124" i="23"/>
  <c r="CN124" i="23"/>
  <c r="CJ124" i="23"/>
  <c r="CB124" i="23"/>
  <c r="BX124" i="23"/>
  <c r="BT124" i="23"/>
  <c r="BP124" i="23"/>
  <c r="BL124" i="23"/>
  <c r="BH124" i="23"/>
  <c r="BD124" i="23"/>
  <c r="AZ124" i="23"/>
  <c r="AV124" i="23"/>
  <c r="AR124" i="23"/>
  <c r="AN124" i="23"/>
  <c r="AF124" i="23"/>
  <c r="AB124" i="23"/>
  <c r="X124" i="23"/>
  <c r="T124" i="23"/>
  <c r="P124" i="23"/>
  <c r="L124" i="23"/>
  <c r="H124" i="23"/>
  <c r="E124" i="23"/>
  <c r="DD81" i="23"/>
  <c r="CN81" i="23"/>
  <c r="BT81" i="23"/>
  <c r="BD81" i="23"/>
  <c r="AN81" i="23"/>
  <c r="T81" i="23"/>
  <c r="DH81" i="23"/>
  <c r="CR81" i="23"/>
  <c r="BX81" i="23"/>
  <c r="BH81" i="23"/>
  <c r="AR81" i="23"/>
  <c r="X81" i="23"/>
  <c r="H81" i="23"/>
  <c r="DL81" i="23"/>
  <c r="CV81" i="23"/>
  <c r="CB81" i="23"/>
  <c r="BL81" i="23"/>
  <c r="AV81" i="23"/>
  <c r="AB81" i="23"/>
  <c r="L81" i="23"/>
  <c r="DP81" i="23"/>
  <c r="AZ81" i="23"/>
  <c r="CZ81" i="23"/>
  <c r="AF81" i="23"/>
  <c r="CJ81" i="23"/>
  <c r="P81" i="23"/>
  <c r="BP81" i="23"/>
  <c r="DL66" i="23"/>
  <c r="CV66" i="23"/>
  <c r="CB66" i="23"/>
  <c r="BL66" i="23"/>
  <c r="AV66" i="23"/>
  <c r="AB66" i="23"/>
  <c r="L66" i="23"/>
  <c r="DP66" i="23"/>
  <c r="CZ66" i="23"/>
  <c r="CJ66" i="23"/>
  <c r="BP66" i="23"/>
  <c r="AZ66" i="23"/>
  <c r="AF66" i="23"/>
  <c r="P66" i="23"/>
  <c r="DD66" i="23"/>
  <c r="CN66" i="23"/>
  <c r="BT66" i="23"/>
  <c r="BD66" i="23"/>
  <c r="AN66" i="23"/>
  <c r="DH66" i="23"/>
  <c r="CR66" i="23"/>
  <c r="BX66" i="23"/>
  <c r="X66" i="23"/>
  <c r="BH66" i="23"/>
  <c r="H66" i="23"/>
  <c r="AR66" i="23"/>
  <c r="T66" i="23"/>
  <c r="DH73" i="23"/>
  <c r="CR73" i="23"/>
  <c r="BX73" i="23"/>
  <c r="BH73" i="23"/>
  <c r="AR73" i="23"/>
  <c r="X73" i="23"/>
  <c r="H73" i="23"/>
  <c r="DL73" i="23"/>
  <c r="CV73" i="23"/>
  <c r="CB73" i="23"/>
  <c r="BL73" i="23"/>
  <c r="AV73" i="23"/>
  <c r="AB73" i="23"/>
  <c r="L73" i="23"/>
  <c r="DP73" i="23"/>
  <c r="CZ73" i="23"/>
  <c r="CJ73" i="23"/>
  <c r="BP73" i="23"/>
  <c r="AZ73" i="23"/>
  <c r="AF73" i="23"/>
  <c r="P73" i="23"/>
  <c r="DD73" i="23"/>
  <c r="CN73" i="23"/>
  <c r="BT73" i="23"/>
  <c r="BD73" i="23"/>
  <c r="AN73" i="23"/>
  <c r="T73" i="23"/>
  <c r="CZ39" i="23"/>
  <c r="CR39" i="23"/>
  <c r="CJ39" i="23"/>
  <c r="BX39" i="23"/>
  <c r="BT39" i="23"/>
  <c r="BL39" i="23"/>
  <c r="BD39" i="23"/>
  <c r="AV39" i="23"/>
  <c r="AN39" i="23"/>
  <c r="AB39" i="23"/>
  <c r="T39" i="23"/>
  <c r="P39" i="23"/>
  <c r="H39" i="23"/>
  <c r="DP39" i="23"/>
  <c r="DL39" i="23"/>
  <c r="DH39" i="23"/>
  <c r="DD39" i="23"/>
  <c r="CV39" i="23"/>
  <c r="CN39" i="23"/>
  <c r="CB39" i="23"/>
  <c r="BP39" i="23"/>
  <c r="BH39" i="23"/>
  <c r="AZ39" i="23"/>
  <c r="AR39" i="23"/>
  <c r="AF39" i="23"/>
  <c r="X39" i="23"/>
  <c r="L39" i="23"/>
  <c r="DP33" i="23"/>
  <c r="DL33" i="23"/>
  <c r="DH33" i="23"/>
  <c r="DD33" i="23"/>
  <c r="CZ33" i="23"/>
  <c r="CV33" i="23"/>
  <c r="CR33" i="23"/>
  <c r="CN33" i="23"/>
  <c r="CJ33" i="23"/>
  <c r="CB33" i="23"/>
  <c r="BX33" i="23"/>
  <c r="BT33" i="23"/>
  <c r="BP33" i="23"/>
  <c r="BL33" i="23"/>
  <c r="BH33" i="23"/>
  <c r="BD33" i="23"/>
  <c r="AZ33" i="23"/>
  <c r="AV33" i="23"/>
  <c r="AR33" i="23"/>
  <c r="AN33" i="23"/>
  <c r="AF33" i="23"/>
  <c r="AB33" i="23"/>
  <c r="X33" i="23"/>
  <c r="T33" i="23"/>
  <c r="P33" i="23"/>
  <c r="L33" i="23"/>
  <c r="H33" i="23"/>
  <c r="DP25" i="23"/>
  <c r="DL25" i="23"/>
  <c r="DH25" i="23"/>
  <c r="DD25" i="23"/>
  <c r="CZ25" i="23"/>
  <c r="CV25" i="23"/>
  <c r="CR25" i="23"/>
  <c r="CN25" i="23"/>
  <c r="CJ25" i="23"/>
  <c r="CB25" i="23"/>
  <c r="BX25" i="23"/>
  <c r="BT25" i="23"/>
  <c r="BP25" i="23"/>
  <c r="BL25" i="23"/>
  <c r="BH25" i="23"/>
  <c r="BD25" i="23"/>
  <c r="AZ25" i="23"/>
  <c r="AV25" i="23"/>
  <c r="AR25" i="23"/>
  <c r="AN25" i="23"/>
  <c r="AF25" i="23"/>
  <c r="AB25" i="23"/>
  <c r="X25" i="23"/>
  <c r="T25" i="23"/>
  <c r="P25" i="23"/>
  <c r="L25" i="23"/>
  <c r="H25" i="23"/>
  <c r="DP19" i="23"/>
  <c r="DL19" i="23"/>
  <c r="DD19" i="23"/>
  <c r="CZ19" i="23"/>
  <c r="CR19" i="23"/>
  <c r="CJ19" i="23"/>
  <c r="BX19" i="23"/>
  <c r="BT19" i="23"/>
  <c r="BL19" i="23"/>
  <c r="BD19" i="23"/>
  <c r="AV19" i="23"/>
  <c r="AN19" i="23"/>
  <c r="AF19" i="23"/>
  <c r="X19" i="23"/>
  <c r="P19" i="23"/>
  <c r="H19" i="23"/>
  <c r="DH19" i="23"/>
  <c r="CV19" i="23"/>
  <c r="CN19" i="23"/>
  <c r="CB19" i="23"/>
  <c r="BP19" i="23"/>
  <c r="BH19" i="23"/>
  <c r="AZ19" i="23"/>
  <c r="AR19" i="23"/>
  <c r="AB19" i="23"/>
  <c r="T19" i="23"/>
  <c r="L19" i="23"/>
  <c r="DP121" i="23"/>
  <c r="DL121" i="23"/>
  <c r="DH121" i="23"/>
  <c r="DD121" i="23"/>
  <c r="CZ121" i="23"/>
  <c r="CV121" i="23"/>
  <c r="CR121" i="23"/>
  <c r="CN121" i="23"/>
  <c r="CJ121" i="23"/>
  <c r="CB121" i="23"/>
  <c r="BX121" i="23"/>
  <c r="BT121" i="23"/>
  <c r="BP121" i="23"/>
  <c r="BL121" i="23"/>
  <c r="BH121" i="23"/>
  <c r="BD121" i="23"/>
  <c r="AZ121" i="23"/>
  <c r="AV121" i="23"/>
  <c r="AR121" i="23"/>
  <c r="AN121" i="23"/>
  <c r="AF121" i="23"/>
  <c r="AB121" i="23"/>
  <c r="X121" i="23"/>
  <c r="T121" i="23"/>
  <c r="P121" i="23"/>
  <c r="L121" i="23"/>
  <c r="H121" i="23"/>
  <c r="E121" i="23"/>
  <c r="AK121" i="23" s="1"/>
  <c r="DP110" i="23"/>
  <c r="CZ110" i="23"/>
  <c r="CJ110" i="23"/>
  <c r="BP110" i="23"/>
  <c r="AZ110" i="23"/>
  <c r="AF110" i="23"/>
  <c r="P110" i="23"/>
  <c r="DH110" i="23"/>
  <c r="CR110" i="23"/>
  <c r="BX110" i="23"/>
  <c r="BH110" i="23"/>
  <c r="AR110" i="23"/>
  <c r="X110" i="23"/>
  <c r="H110" i="23"/>
  <c r="DD110" i="23"/>
  <c r="BT110" i="23"/>
  <c r="AN110" i="23"/>
  <c r="CV110" i="23"/>
  <c r="BL110" i="23"/>
  <c r="AB110" i="23"/>
  <c r="CN110" i="23"/>
  <c r="BD110" i="23"/>
  <c r="T110" i="23"/>
  <c r="DL110" i="23"/>
  <c r="CB110" i="23"/>
  <c r="AV110" i="23"/>
  <c r="L110" i="23"/>
  <c r="DP125" i="23"/>
  <c r="DL125" i="23"/>
  <c r="DH125" i="23"/>
  <c r="DD125" i="23"/>
  <c r="CZ125" i="23"/>
  <c r="CV125" i="23"/>
  <c r="CR125" i="23"/>
  <c r="CN125" i="23"/>
  <c r="CJ125" i="23"/>
  <c r="CB125" i="23"/>
  <c r="BX125" i="23"/>
  <c r="BT125" i="23"/>
  <c r="BP125" i="23"/>
  <c r="BL125" i="23"/>
  <c r="BH125" i="23"/>
  <c r="BD125" i="23"/>
  <c r="AZ125" i="23"/>
  <c r="AV125" i="23"/>
  <c r="AR125" i="23"/>
  <c r="AN125" i="23"/>
  <c r="AF125" i="23"/>
  <c r="AB125" i="23"/>
  <c r="X125" i="23"/>
  <c r="T125" i="23"/>
  <c r="P125" i="23"/>
  <c r="L125" i="23"/>
  <c r="H125" i="23"/>
  <c r="E125" i="23"/>
  <c r="DP92" i="23"/>
  <c r="DL92" i="23"/>
  <c r="DH92" i="23"/>
  <c r="DD92" i="23"/>
  <c r="CZ92" i="23"/>
  <c r="CV92" i="23"/>
  <c r="CR92" i="23"/>
  <c r="CN92" i="23"/>
  <c r="CJ92" i="23"/>
  <c r="CB92" i="23"/>
  <c r="BX92" i="23"/>
  <c r="BT92" i="23"/>
  <c r="BP92" i="23"/>
  <c r="BL92" i="23"/>
  <c r="BH92" i="23"/>
  <c r="BD92" i="23"/>
  <c r="AZ92" i="23"/>
  <c r="AV92" i="23"/>
  <c r="AR92" i="23"/>
  <c r="AN92" i="23"/>
  <c r="AF92" i="23"/>
  <c r="AB92" i="23"/>
  <c r="X92" i="23"/>
  <c r="T92" i="23"/>
  <c r="P92" i="23"/>
  <c r="L92" i="23"/>
  <c r="H92" i="23"/>
  <c r="DP103" i="23"/>
  <c r="DL103" i="23"/>
  <c r="DH103" i="23"/>
  <c r="DD103" i="23"/>
  <c r="CZ103" i="23"/>
  <c r="CV103" i="23"/>
  <c r="CR103" i="23"/>
  <c r="CN103" i="23"/>
  <c r="CJ103" i="23"/>
  <c r="CB103" i="23"/>
  <c r="BX103" i="23"/>
  <c r="BT103" i="23"/>
  <c r="BP103" i="23"/>
  <c r="BL103" i="23"/>
  <c r="BH103" i="23"/>
  <c r="BD103" i="23"/>
  <c r="AZ103" i="23"/>
  <c r="AV103" i="23"/>
  <c r="AR103" i="23"/>
  <c r="AN103" i="23"/>
  <c r="AF103" i="23"/>
  <c r="AB103" i="23"/>
  <c r="X103" i="23"/>
  <c r="T103" i="23"/>
  <c r="P103" i="23"/>
  <c r="L103" i="23"/>
  <c r="H103" i="23"/>
  <c r="DP101" i="23"/>
  <c r="DL101" i="23"/>
  <c r="DH101" i="23"/>
  <c r="DD101" i="23"/>
  <c r="CZ101" i="23"/>
  <c r="CV101" i="23"/>
  <c r="CR101" i="23"/>
  <c r="CN101" i="23"/>
  <c r="CJ101" i="23"/>
  <c r="CB101" i="23"/>
  <c r="BX101" i="23"/>
  <c r="BT101" i="23"/>
  <c r="BP101" i="23"/>
  <c r="BL101" i="23"/>
  <c r="BH101" i="23"/>
  <c r="BD101" i="23"/>
  <c r="AZ101" i="23"/>
  <c r="AV101" i="23"/>
  <c r="AR101" i="23"/>
  <c r="AN101" i="23"/>
  <c r="AF101" i="23"/>
  <c r="AB101" i="23"/>
  <c r="X101" i="23"/>
  <c r="T101" i="23"/>
  <c r="P101" i="23"/>
  <c r="L101" i="23"/>
  <c r="H101" i="23"/>
  <c r="DP90" i="23"/>
  <c r="DL90" i="23"/>
  <c r="DH90" i="23"/>
  <c r="DD90" i="23"/>
  <c r="CZ90" i="23"/>
  <c r="CV90" i="23"/>
  <c r="CR90" i="23"/>
  <c r="CN90" i="23"/>
  <c r="CJ90" i="23"/>
  <c r="CB90" i="23"/>
  <c r="BX90" i="23"/>
  <c r="BT90" i="23"/>
  <c r="BP90" i="23"/>
  <c r="BL90" i="23"/>
  <c r="BH90" i="23"/>
  <c r="BD90" i="23"/>
  <c r="AZ90" i="23"/>
  <c r="AV90" i="23"/>
  <c r="AR90" i="23"/>
  <c r="AN90" i="23"/>
  <c r="AF90" i="23"/>
  <c r="AB90" i="23"/>
  <c r="X90" i="23"/>
  <c r="T90" i="23"/>
  <c r="P90" i="23"/>
  <c r="L90" i="23"/>
  <c r="H90" i="23"/>
  <c r="DP86" i="23"/>
  <c r="DL86" i="23"/>
  <c r="DH86" i="23"/>
  <c r="DD86" i="23"/>
  <c r="CZ86" i="23"/>
  <c r="CV86" i="23"/>
  <c r="CR86" i="23"/>
  <c r="CN86" i="23"/>
  <c r="CJ86" i="23"/>
  <c r="CB86" i="23"/>
  <c r="BX86" i="23"/>
  <c r="BT86" i="23"/>
  <c r="BP86" i="23"/>
  <c r="BL86" i="23"/>
  <c r="BH86" i="23"/>
  <c r="BD86" i="23"/>
  <c r="AZ86" i="23"/>
  <c r="AV86" i="23"/>
  <c r="AR86" i="23"/>
  <c r="AN86" i="23"/>
  <c r="AF86" i="23"/>
  <c r="AB86" i="23"/>
  <c r="X86" i="23"/>
  <c r="T86" i="23"/>
  <c r="P86" i="23"/>
  <c r="L86" i="23"/>
  <c r="H86" i="23"/>
  <c r="DL65" i="23"/>
  <c r="DP65" i="23"/>
  <c r="DH65" i="23"/>
  <c r="DD65" i="23"/>
  <c r="CZ65" i="23"/>
  <c r="CV65" i="23"/>
  <c r="CR65" i="23"/>
  <c r="CN65" i="23"/>
  <c r="CJ65" i="23"/>
  <c r="CB65" i="23"/>
  <c r="BX65" i="23"/>
  <c r="BT65" i="23"/>
  <c r="BP65" i="23"/>
  <c r="BL65" i="23"/>
  <c r="BH65" i="23"/>
  <c r="BD65" i="23"/>
  <c r="AZ65" i="23"/>
  <c r="AV65" i="23"/>
  <c r="AR65" i="23"/>
  <c r="AN65" i="23"/>
  <c r="AF65" i="23"/>
  <c r="AB65" i="23"/>
  <c r="X65" i="23"/>
  <c r="T65" i="23"/>
  <c r="P65" i="23"/>
  <c r="L65" i="23"/>
  <c r="H65" i="23"/>
  <c r="DP63" i="23"/>
  <c r="DL63" i="23"/>
  <c r="DH63" i="23"/>
  <c r="DD63" i="23"/>
  <c r="CZ63" i="23"/>
  <c r="CV63" i="23"/>
  <c r="CR63" i="23"/>
  <c r="CN63" i="23"/>
  <c r="CJ63" i="23"/>
  <c r="CB63" i="23"/>
  <c r="BX63" i="23"/>
  <c r="BT63" i="23"/>
  <c r="BP63" i="23"/>
  <c r="BL63" i="23"/>
  <c r="BH63" i="23"/>
  <c r="BD63" i="23"/>
  <c r="AZ63" i="23"/>
  <c r="AV63" i="23"/>
  <c r="AR63" i="23"/>
  <c r="AN63" i="23"/>
  <c r="AF63" i="23"/>
  <c r="AB63" i="23"/>
  <c r="X63" i="23"/>
  <c r="T63" i="23"/>
  <c r="P63" i="23"/>
  <c r="L63" i="23"/>
  <c r="H63" i="23"/>
  <c r="DH74" i="23"/>
  <c r="CR74" i="23"/>
  <c r="BX74" i="23"/>
  <c r="BH74" i="23"/>
  <c r="AR74" i="23"/>
  <c r="X74" i="23"/>
  <c r="H74" i="23"/>
  <c r="DL74" i="23"/>
  <c r="CV74" i="23"/>
  <c r="CB74" i="23"/>
  <c r="BL74" i="23"/>
  <c r="AV74" i="23"/>
  <c r="AB74" i="23"/>
  <c r="L74" i="23"/>
  <c r="DP74" i="23"/>
  <c r="CZ74" i="23"/>
  <c r="CJ74" i="23"/>
  <c r="BP74" i="23"/>
  <c r="AZ74" i="23"/>
  <c r="AF74" i="23"/>
  <c r="P74" i="23"/>
  <c r="DD74" i="23"/>
  <c r="CN74" i="23"/>
  <c r="BT74" i="23"/>
  <c r="BD74" i="23"/>
  <c r="AN74" i="23"/>
  <c r="T74" i="23"/>
  <c r="DP38" i="23"/>
  <c r="DL38" i="23"/>
  <c r="DH38" i="23"/>
  <c r="DD38" i="23"/>
  <c r="CZ38" i="23"/>
  <c r="CV38" i="23"/>
  <c r="CN38" i="23"/>
  <c r="CJ38" i="23"/>
  <c r="BX38" i="23"/>
  <c r="BP38" i="23"/>
  <c r="BH38" i="23"/>
  <c r="AZ38" i="23"/>
  <c r="AR38" i="23"/>
  <c r="AN38" i="23"/>
  <c r="AB38" i="23"/>
  <c r="T38" i="23"/>
  <c r="L38" i="23"/>
  <c r="CR38" i="23"/>
  <c r="CB38" i="23"/>
  <c r="BT38" i="23"/>
  <c r="BL38" i="23"/>
  <c r="BD38" i="23"/>
  <c r="AV38" i="23"/>
  <c r="AF38" i="23"/>
  <c r="X38" i="23"/>
  <c r="P38" i="23"/>
  <c r="H38" i="23"/>
  <c r="DP59" i="23"/>
  <c r="DL59" i="23"/>
  <c r="DH59" i="23"/>
  <c r="DD59" i="23"/>
  <c r="CZ59" i="23"/>
  <c r="CV59" i="23"/>
  <c r="CR59" i="23"/>
  <c r="CN59" i="23"/>
  <c r="CJ59" i="23"/>
  <c r="CB59" i="23"/>
  <c r="BX59" i="23"/>
  <c r="BT59" i="23"/>
  <c r="BP59" i="23"/>
  <c r="BL59" i="23"/>
  <c r="BH59" i="23"/>
  <c r="BD59" i="23"/>
  <c r="AZ59" i="23"/>
  <c r="AV59" i="23"/>
  <c r="AR59" i="23"/>
  <c r="AN59" i="23"/>
  <c r="AF59" i="23"/>
  <c r="AB59" i="23"/>
  <c r="X59" i="23"/>
  <c r="T59" i="23"/>
  <c r="P59" i="23"/>
  <c r="L59" i="23"/>
  <c r="H59" i="23"/>
  <c r="DP57" i="23"/>
  <c r="DL57" i="23"/>
  <c r="DH57" i="23"/>
  <c r="DD57" i="23"/>
  <c r="CZ57" i="23"/>
  <c r="CV57" i="23"/>
  <c r="CR57" i="23"/>
  <c r="CN57" i="23"/>
  <c r="CJ57" i="23"/>
  <c r="CB57" i="23"/>
  <c r="BX57" i="23"/>
  <c r="BT57" i="23"/>
  <c r="BP57" i="23"/>
  <c r="BL57" i="23"/>
  <c r="BH57" i="23"/>
  <c r="BD57" i="23"/>
  <c r="AZ57" i="23"/>
  <c r="AV57" i="23"/>
  <c r="AR57" i="23"/>
  <c r="AN57" i="23"/>
  <c r="AF57" i="23"/>
  <c r="AB57" i="23"/>
  <c r="X57" i="23"/>
  <c r="T57" i="23"/>
  <c r="P57" i="23"/>
  <c r="L57" i="23"/>
  <c r="H57" i="23"/>
  <c r="DP55" i="23"/>
  <c r="DL55" i="23"/>
  <c r="DH55" i="23"/>
  <c r="DD55" i="23"/>
  <c r="CZ55" i="23"/>
  <c r="CV55" i="23"/>
  <c r="CR55" i="23"/>
  <c r="CN55" i="23"/>
  <c r="CJ55" i="23"/>
  <c r="CB55" i="23"/>
  <c r="BX55" i="23"/>
  <c r="BT55" i="23"/>
  <c r="BP55" i="23"/>
  <c r="BL55" i="23"/>
  <c r="BH55" i="23"/>
  <c r="BD55" i="23"/>
  <c r="AZ55" i="23"/>
  <c r="AV55" i="23"/>
  <c r="AR55" i="23"/>
  <c r="AN55" i="23"/>
  <c r="AF55" i="23"/>
  <c r="AB55" i="23"/>
  <c r="X55" i="23"/>
  <c r="T55" i="23"/>
  <c r="P55" i="23"/>
  <c r="L55" i="23"/>
  <c r="H55" i="23"/>
  <c r="DH37" i="23"/>
  <c r="CZ37" i="23"/>
  <c r="CN37" i="23"/>
  <c r="CB37" i="23"/>
  <c r="BX37" i="23"/>
  <c r="BP37" i="23"/>
  <c r="BH37" i="23"/>
  <c r="AZ37" i="23"/>
  <c r="AR37" i="23"/>
  <c r="AF37" i="23"/>
  <c r="X37" i="23"/>
  <c r="P37" i="23"/>
  <c r="H37" i="23"/>
  <c r="DP37" i="23"/>
  <c r="DL37" i="23"/>
  <c r="DD37" i="23"/>
  <c r="CV37" i="23"/>
  <c r="CR37" i="23"/>
  <c r="CJ37" i="23"/>
  <c r="BT37" i="23"/>
  <c r="BL37" i="23"/>
  <c r="BD37" i="23"/>
  <c r="AV37" i="23"/>
  <c r="AN37" i="23"/>
  <c r="AB37" i="23"/>
  <c r="T37" i="23"/>
  <c r="L37" i="23"/>
  <c r="DP32" i="23"/>
  <c r="DL32" i="23"/>
  <c r="DH32" i="23"/>
  <c r="DD32" i="23"/>
  <c r="CZ32" i="23"/>
  <c r="CV32" i="23"/>
  <c r="CR32" i="23"/>
  <c r="CN32" i="23"/>
  <c r="CJ32" i="23"/>
  <c r="CB32" i="23"/>
  <c r="BX32" i="23"/>
  <c r="BT32" i="23"/>
  <c r="BP32" i="23"/>
  <c r="BL32" i="23"/>
  <c r="BH32" i="23"/>
  <c r="BD32" i="23"/>
  <c r="AZ32" i="23"/>
  <c r="AV32" i="23"/>
  <c r="AR32" i="23"/>
  <c r="AN32" i="23"/>
  <c r="AF32" i="23"/>
  <c r="AB32" i="23"/>
  <c r="X32" i="23"/>
  <c r="T32" i="23"/>
  <c r="P32" i="23"/>
  <c r="L32" i="23"/>
  <c r="H32" i="23"/>
  <c r="DD23" i="23"/>
  <c r="CV23" i="23"/>
  <c r="CN23" i="23"/>
  <c r="CB23" i="23"/>
  <c r="BT23" i="23"/>
  <c r="BL23" i="23"/>
  <c r="BD23" i="23"/>
  <c r="AV23" i="23"/>
  <c r="AN23" i="23"/>
  <c r="AB23" i="23"/>
  <c r="T23" i="23"/>
  <c r="L23" i="23"/>
  <c r="DP23" i="23"/>
  <c r="DL23" i="23"/>
  <c r="DH23" i="23"/>
  <c r="CZ23" i="23"/>
  <c r="CR23" i="23"/>
  <c r="CJ23" i="23"/>
  <c r="BX23" i="23"/>
  <c r="BP23" i="23"/>
  <c r="BH23" i="23"/>
  <c r="AZ23" i="23"/>
  <c r="AR23" i="23"/>
  <c r="AF23" i="23"/>
  <c r="X23" i="23"/>
  <c r="P23" i="23"/>
  <c r="H23" i="23"/>
  <c r="DP120" i="23"/>
  <c r="DL120" i="23"/>
  <c r="DH120" i="23"/>
  <c r="DD120" i="23"/>
  <c r="CZ120" i="23"/>
  <c r="CV120" i="23"/>
  <c r="CR120" i="23"/>
  <c r="CN120" i="23"/>
  <c r="CJ120" i="23"/>
  <c r="CB120" i="23"/>
  <c r="BX120" i="23"/>
  <c r="BT120" i="23"/>
  <c r="BP120" i="23"/>
  <c r="BL120" i="23"/>
  <c r="BH120" i="23"/>
  <c r="BD120" i="23"/>
  <c r="AZ120" i="23"/>
  <c r="AV120" i="23"/>
  <c r="AR120" i="23"/>
  <c r="AN120" i="23"/>
  <c r="AF120" i="23"/>
  <c r="AB120" i="23"/>
  <c r="X120" i="23"/>
  <c r="T120" i="23"/>
  <c r="P120" i="23"/>
  <c r="L120" i="23"/>
  <c r="H120" i="23"/>
  <c r="E120" i="23"/>
  <c r="DP111" i="23"/>
  <c r="CZ111" i="23"/>
  <c r="CJ111" i="23"/>
  <c r="BP111" i="23"/>
  <c r="AZ111" i="23"/>
  <c r="AF111" i="23"/>
  <c r="P111" i="23"/>
  <c r="DH111" i="23"/>
  <c r="CR111" i="23"/>
  <c r="BX111" i="23"/>
  <c r="BH111" i="23"/>
  <c r="AR111" i="23"/>
  <c r="X111" i="23"/>
  <c r="H111" i="23"/>
  <c r="CN111" i="23"/>
  <c r="BD111" i="23"/>
  <c r="T111" i="23"/>
  <c r="DL111" i="23"/>
  <c r="CB111" i="23"/>
  <c r="AV111" i="23"/>
  <c r="L111" i="23"/>
  <c r="DD111" i="23"/>
  <c r="BT111" i="23"/>
  <c r="AN111" i="23"/>
  <c r="CV111" i="23"/>
  <c r="BL111" i="23"/>
  <c r="AB111" i="23"/>
  <c r="DP126" i="23"/>
  <c r="DL126" i="23"/>
  <c r="DH126" i="23"/>
  <c r="DD126" i="23"/>
  <c r="CZ126" i="23"/>
  <c r="CV126" i="23"/>
  <c r="CR126" i="23"/>
  <c r="CN126" i="23"/>
  <c r="CJ126" i="23"/>
  <c r="CB126" i="23"/>
  <c r="BX126" i="23"/>
  <c r="BT126" i="23"/>
  <c r="BP126" i="23"/>
  <c r="BL126" i="23"/>
  <c r="BH126" i="23"/>
  <c r="BD126" i="23"/>
  <c r="AZ126" i="23"/>
  <c r="AV126" i="23"/>
  <c r="AR126" i="23"/>
  <c r="AN126" i="23"/>
  <c r="AF126" i="23"/>
  <c r="AB126" i="23"/>
  <c r="X126" i="23"/>
  <c r="T126" i="23"/>
  <c r="P126" i="23"/>
  <c r="L126" i="23"/>
  <c r="H126" i="23"/>
  <c r="E126" i="23"/>
  <c r="DQ113" i="23"/>
  <c r="DA113" i="23"/>
  <c r="CK113" i="23"/>
  <c r="BQ113" i="23"/>
  <c r="BA113" i="23"/>
  <c r="AG113" i="23"/>
  <c r="Q113" i="23"/>
  <c r="BY113" i="23"/>
  <c r="I113" i="23"/>
  <c r="BI113" i="23"/>
  <c r="DI113" i="23"/>
  <c r="AS113" i="23"/>
  <c r="CS113" i="23"/>
  <c r="Y113" i="23"/>
  <c r="DA99" i="23"/>
  <c r="BQ99" i="23"/>
  <c r="AG99" i="23"/>
  <c r="I99" i="23"/>
  <c r="CW99" i="23"/>
  <c r="BM99" i="23"/>
  <c r="DP85" i="23"/>
  <c r="DL85" i="23"/>
  <c r="DH85" i="23"/>
  <c r="DD85" i="23"/>
  <c r="CZ85" i="23"/>
  <c r="CV85" i="23"/>
  <c r="CR85" i="23"/>
  <c r="CN85" i="23"/>
  <c r="CJ85" i="23"/>
  <c r="CB85" i="23"/>
  <c r="BX85" i="23"/>
  <c r="BT85" i="23"/>
  <c r="BP85" i="23"/>
  <c r="BL85" i="23"/>
  <c r="BH85" i="23"/>
  <c r="BD85" i="23"/>
  <c r="AZ85" i="23"/>
  <c r="AV85" i="23"/>
  <c r="AR85" i="23"/>
  <c r="AN85" i="23"/>
  <c r="AF85" i="23"/>
  <c r="AB85" i="23"/>
  <c r="X85" i="23"/>
  <c r="T85" i="23"/>
  <c r="P85" i="23"/>
  <c r="L85" i="23"/>
  <c r="H85" i="23"/>
  <c r="DP89" i="23"/>
  <c r="DL89" i="23"/>
  <c r="DH89" i="23"/>
  <c r="DD89" i="23"/>
  <c r="CZ89" i="23"/>
  <c r="CV89" i="23"/>
  <c r="CR89" i="23"/>
  <c r="CN89" i="23"/>
  <c r="CJ89" i="23"/>
  <c r="CB89" i="23"/>
  <c r="BX89" i="23"/>
  <c r="BT89" i="23"/>
  <c r="BP89" i="23"/>
  <c r="BL89" i="23"/>
  <c r="BH89" i="23"/>
  <c r="BD89" i="23"/>
  <c r="AZ89" i="23"/>
  <c r="AV89" i="23"/>
  <c r="AR89" i="23"/>
  <c r="AN89" i="23"/>
  <c r="AF89" i="23"/>
  <c r="AB89" i="23"/>
  <c r="X89" i="23"/>
  <c r="T89" i="23"/>
  <c r="P89" i="23"/>
  <c r="L89" i="23"/>
  <c r="H89" i="23"/>
  <c r="DP36" i="23"/>
  <c r="DL36" i="23"/>
  <c r="DH36" i="23"/>
  <c r="DD36" i="23"/>
  <c r="CV36" i="23"/>
  <c r="CR36" i="23"/>
  <c r="CJ36" i="23"/>
  <c r="BX36" i="23"/>
  <c r="BP36" i="23"/>
  <c r="BL36" i="23"/>
  <c r="BD36" i="23"/>
  <c r="AV36" i="23"/>
  <c r="AN36" i="23"/>
  <c r="AB36" i="23"/>
  <c r="T36" i="23"/>
  <c r="P36" i="23"/>
  <c r="H36" i="23"/>
  <c r="CZ36" i="23"/>
  <c r="CN36" i="23"/>
  <c r="CB36" i="23"/>
  <c r="BT36" i="23"/>
  <c r="BH36" i="23"/>
  <c r="AZ36" i="23"/>
  <c r="AR36" i="23"/>
  <c r="AF36" i="23"/>
  <c r="X36" i="23"/>
  <c r="L36" i="23"/>
  <c r="DP31" i="23"/>
  <c r="DL31" i="23"/>
  <c r="DH31" i="23"/>
  <c r="DD31" i="23"/>
  <c r="CZ31" i="23"/>
  <c r="CV31" i="23"/>
  <c r="CR31" i="23"/>
  <c r="CN31" i="23"/>
  <c r="CJ31" i="23"/>
  <c r="CB31" i="23"/>
  <c r="BX31" i="23"/>
  <c r="BT31" i="23"/>
  <c r="BP31" i="23"/>
  <c r="BL31" i="23"/>
  <c r="BH31" i="23"/>
  <c r="BD31" i="23"/>
  <c r="AZ31" i="23"/>
  <c r="AV31" i="23"/>
  <c r="AR31" i="23"/>
  <c r="AN31" i="23"/>
  <c r="AF31" i="23"/>
  <c r="AB31" i="23"/>
  <c r="X31" i="23"/>
  <c r="T31" i="23"/>
  <c r="P31" i="23"/>
  <c r="L31" i="23"/>
  <c r="H31" i="23"/>
  <c r="DP21" i="23"/>
  <c r="DL21" i="23"/>
  <c r="DH21" i="23"/>
  <c r="CZ21" i="23"/>
  <c r="CR21" i="23"/>
  <c r="CJ21" i="23"/>
  <c r="BX21" i="23"/>
  <c r="BP21" i="23"/>
  <c r="BH21" i="23"/>
  <c r="BD21" i="23"/>
  <c r="AV21" i="23"/>
  <c r="AN21" i="23"/>
  <c r="AB21" i="23"/>
  <c r="T21" i="23"/>
  <c r="L21" i="23"/>
  <c r="DD21" i="23"/>
  <c r="CV21" i="23"/>
  <c r="CN21" i="23"/>
  <c r="CB21" i="23"/>
  <c r="BT21" i="23"/>
  <c r="BL21" i="23"/>
  <c r="AZ21" i="23"/>
  <c r="AR21" i="23"/>
  <c r="AF21" i="23"/>
  <c r="X21" i="23"/>
  <c r="P21" i="23"/>
  <c r="H21" i="23"/>
  <c r="DH22" i="23"/>
  <c r="CZ22" i="23"/>
  <c r="CR22" i="23"/>
  <c r="CN22" i="23"/>
  <c r="CB22" i="23"/>
  <c r="BT22" i="23"/>
  <c r="BL22" i="23"/>
  <c r="BD22" i="23"/>
  <c r="AV22" i="23"/>
  <c r="AN22" i="23"/>
  <c r="AF22" i="23"/>
  <c r="X22" i="23"/>
  <c r="P22" i="23"/>
  <c r="H22" i="23"/>
  <c r="DP22" i="23"/>
  <c r="DL22" i="23"/>
  <c r="DD22" i="23"/>
  <c r="CV22" i="23"/>
  <c r="CJ22" i="23"/>
  <c r="BX22" i="23"/>
  <c r="BP22" i="23"/>
  <c r="BH22" i="23"/>
  <c r="AZ22" i="23"/>
  <c r="AR22" i="23"/>
  <c r="AB22" i="23"/>
  <c r="T22" i="23"/>
  <c r="L22" i="23"/>
  <c r="DQ29" i="23" l="1"/>
  <c r="CF62" i="23"/>
  <c r="CF60" i="23" s="1"/>
  <c r="I26" i="23"/>
  <c r="Y53" i="23"/>
  <c r="CK29" i="23"/>
  <c r="DM53" i="23"/>
  <c r="U53" i="23"/>
  <c r="BQ26" i="23"/>
  <c r="CC29" i="23"/>
  <c r="CO29" i="23"/>
  <c r="AO26" i="23"/>
  <c r="M26" i="23"/>
  <c r="CO26" i="23"/>
  <c r="CG75" i="23"/>
  <c r="M29" i="23"/>
  <c r="CS70" i="23"/>
  <c r="Q29" i="23"/>
  <c r="CK53" i="23"/>
  <c r="BM53" i="23"/>
  <c r="AC29" i="23"/>
  <c r="AG29" i="23"/>
  <c r="AG53" i="23"/>
  <c r="Q70" i="23"/>
  <c r="AK75" i="23"/>
  <c r="BA26" i="23"/>
  <c r="Y26" i="23"/>
  <c r="DA26" i="23"/>
  <c r="CK26" i="23"/>
  <c r="BU26" i="23"/>
  <c r="AW29" i="23"/>
  <c r="CW29" i="23"/>
  <c r="BA29" i="23"/>
  <c r="CS53" i="23"/>
  <c r="DE53" i="23"/>
  <c r="AK112" i="23"/>
  <c r="AK44" i="23"/>
  <c r="M70" i="23"/>
  <c r="CW70" i="23"/>
  <c r="BE70" i="23"/>
  <c r="AG26" i="23"/>
  <c r="DE26" i="23"/>
  <c r="BE26" i="23"/>
  <c r="DQ26" i="23"/>
  <c r="BE29" i="23"/>
  <c r="I29" i="23"/>
  <c r="BY29" i="23"/>
  <c r="DE70" i="23"/>
  <c r="DM70" i="23"/>
  <c r="CG120" i="23"/>
  <c r="AK120" i="23"/>
  <c r="BE130" i="23"/>
  <c r="BE128" i="23" s="1"/>
  <c r="Q24" i="30" s="1"/>
  <c r="AK130" i="23"/>
  <c r="AK128" i="23" s="1"/>
  <c r="CG39" i="23"/>
  <c r="AK39" i="23"/>
  <c r="CG64" i="23"/>
  <c r="AK64" i="23"/>
  <c r="CG92" i="23"/>
  <c r="CG91" i="23" s="1"/>
  <c r="AK92" i="23"/>
  <c r="AK91" i="23" s="1"/>
  <c r="CG106" i="23"/>
  <c r="AK106" i="23"/>
  <c r="CG65" i="23"/>
  <c r="AK65" i="23"/>
  <c r="CG87" i="23"/>
  <c r="AK87" i="23"/>
  <c r="CG56" i="23"/>
  <c r="AK56" i="23"/>
  <c r="CG126" i="23"/>
  <c r="AK126" i="23"/>
  <c r="CG119" i="23"/>
  <c r="AK119" i="23"/>
  <c r="AK118" i="23" s="1"/>
  <c r="I83" i="23"/>
  <c r="AK83" i="23"/>
  <c r="CG71" i="23"/>
  <c r="AK71" i="23"/>
  <c r="CG89" i="23"/>
  <c r="CG88" i="23" s="1"/>
  <c r="AK89" i="23"/>
  <c r="AK88" i="23" s="1"/>
  <c r="CG111" i="23"/>
  <c r="AK111" i="23"/>
  <c r="CG105" i="23"/>
  <c r="AK105" i="23"/>
  <c r="CG61" i="23"/>
  <c r="AK61" i="23"/>
  <c r="CG59" i="23"/>
  <c r="AK59" i="23"/>
  <c r="CG107" i="23"/>
  <c r="AK107" i="23"/>
  <c r="CG38" i="23"/>
  <c r="AK38" i="23"/>
  <c r="CG86" i="23"/>
  <c r="AK86" i="23"/>
  <c r="CG74" i="23"/>
  <c r="AK74" i="23"/>
  <c r="CG100" i="23"/>
  <c r="AK100" i="23"/>
  <c r="CG37" i="23"/>
  <c r="AK37" i="23"/>
  <c r="CG63" i="23"/>
  <c r="AK63" i="23"/>
  <c r="CG125" i="23"/>
  <c r="AK125" i="23"/>
  <c r="CG124" i="23"/>
  <c r="AK124" i="23"/>
  <c r="CG123" i="23"/>
  <c r="AK123" i="23"/>
  <c r="CG93" i="23"/>
  <c r="AK93" i="23"/>
  <c r="AS53" i="23"/>
  <c r="AK53" i="23"/>
  <c r="CG58" i="23"/>
  <c r="AK58" i="23"/>
  <c r="CG73" i="23"/>
  <c r="CG72" i="23" s="1"/>
  <c r="AK73" i="23"/>
  <c r="AK72" i="23" s="1"/>
  <c r="CG85" i="23"/>
  <c r="AK85" i="23"/>
  <c r="CG110" i="23"/>
  <c r="AK110" i="23"/>
  <c r="CG102" i="23"/>
  <c r="AK102" i="23"/>
  <c r="CG55" i="23"/>
  <c r="AK55" i="23"/>
  <c r="CG70" i="23"/>
  <c r="AK70" i="23"/>
  <c r="CG81" i="23"/>
  <c r="AK81" i="23"/>
  <c r="CG66" i="23"/>
  <c r="AK66" i="23"/>
  <c r="U29" i="23"/>
  <c r="BM29" i="23"/>
  <c r="DM29" i="23"/>
  <c r="AS29" i="23"/>
  <c r="CG127" i="23"/>
  <c r="AK127" i="23"/>
  <c r="CO53" i="23"/>
  <c r="AO53" i="23"/>
  <c r="DQ53" i="23"/>
  <c r="CG94" i="23"/>
  <c r="AK94" i="23"/>
  <c r="Y70" i="23"/>
  <c r="BY70" i="23"/>
  <c r="DA70" i="23"/>
  <c r="CG69" i="23"/>
  <c r="AK69" i="23"/>
  <c r="AK68" i="23" s="1"/>
  <c r="CG80" i="23"/>
  <c r="AK80" i="23"/>
  <c r="CG101" i="23"/>
  <c r="AK101" i="23"/>
  <c r="CG103" i="23"/>
  <c r="AK103" i="23"/>
  <c r="CG36" i="23"/>
  <c r="AK36" i="23"/>
  <c r="CG82" i="23"/>
  <c r="AK82" i="23"/>
  <c r="CG104" i="23"/>
  <c r="AK104" i="23"/>
  <c r="CG57" i="23"/>
  <c r="AK57" i="23"/>
  <c r="AJ8" i="23"/>
  <c r="AS26" i="23"/>
  <c r="BY26" i="23"/>
  <c r="DM26" i="23"/>
  <c r="AC26" i="23"/>
  <c r="BM26" i="23"/>
  <c r="CS26" i="23"/>
  <c r="U26" i="23"/>
  <c r="BI26" i="23"/>
  <c r="CW26" i="23"/>
  <c r="Q26" i="23"/>
  <c r="AW26" i="23"/>
  <c r="CC26" i="23"/>
  <c r="CG22" i="23"/>
  <c r="AK22" i="23"/>
  <c r="CG32" i="23"/>
  <c r="AK32" i="23"/>
  <c r="CG29" i="23"/>
  <c r="AK29" i="23"/>
  <c r="CG30" i="23"/>
  <c r="AK30" i="23"/>
  <c r="CG33" i="23"/>
  <c r="AK33" i="23"/>
  <c r="CG26" i="23"/>
  <c r="AK26" i="23"/>
  <c r="CG20" i="23"/>
  <c r="AK20" i="23"/>
  <c r="CG31" i="23"/>
  <c r="AK31" i="23"/>
  <c r="CG23" i="23"/>
  <c r="AK23" i="23"/>
  <c r="CG25" i="23"/>
  <c r="AK25" i="23"/>
  <c r="CG19" i="23"/>
  <c r="AK19" i="23"/>
  <c r="CG18" i="23"/>
  <c r="AK18" i="23"/>
  <c r="CG21" i="23"/>
  <c r="AK21" i="23"/>
  <c r="BI53" i="23"/>
  <c r="AO29" i="23"/>
  <c r="BU29" i="23"/>
  <c r="DE29" i="23"/>
  <c r="Y29" i="23"/>
  <c r="BI29" i="23"/>
  <c r="CS29" i="23"/>
  <c r="BU53" i="23"/>
  <c r="BA53" i="23"/>
  <c r="DI53" i="23"/>
  <c r="DA53" i="23"/>
  <c r="BQ53" i="23"/>
  <c r="CW53" i="23"/>
  <c r="M53" i="23"/>
  <c r="AG70" i="23"/>
  <c r="CK70" i="23"/>
  <c r="BM70" i="23"/>
  <c r="AS70" i="23"/>
  <c r="DI70" i="23"/>
  <c r="CO70" i="23"/>
  <c r="AO70" i="23"/>
  <c r="CG68" i="23"/>
  <c r="BQ29" i="23"/>
  <c r="DA29" i="23"/>
  <c r="AC53" i="23"/>
  <c r="CC53" i="23"/>
  <c r="I53" i="23"/>
  <c r="BU70" i="23"/>
  <c r="DQ70" i="23"/>
  <c r="CC70" i="23"/>
  <c r="BI70" i="23"/>
  <c r="AC70" i="23"/>
  <c r="BQ70" i="23"/>
  <c r="I70" i="23"/>
  <c r="T24" i="30"/>
  <c r="CF44" i="23"/>
  <c r="M24" i="30"/>
  <c r="CF49" i="23"/>
  <c r="CF72" i="23"/>
  <c r="CF84" i="23"/>
  <c r="AO43" i="23"/>
  <c r="CG43" i="23"/>
  <c r="BY15" i="23"/>
  <c r="CG15" i="23"/>
  <c r="U47" i="23"/>
  <c r="CG47" i="23"/>
  <c r="Y42" i="23"/>
  <c r="CG42" i="23"/>
  <c r="AS14" i="23"/>
  <c r="CG14" i="23"/>
  <c r="CC130" i="23"/>
  <c r="CC128" i="23" s="1"/>
  <c r="CG130" i="23"/>
  <c r="CG128" i="23" s="1"/>
  <c r="CF34" i="23"/>
  <c r="BE117" i="23"/>
  <c r="CG117" i="23"/>
  <c r="AO116" i="23"/>
  <c r="CG116" i="23"/>
  <c r="U114" i="23"/>
  <c r="CG114" i="23"/>
  <c r="DI48" i="23"/>
  <c r="CG48" i="23"/>
  <c r="M16" i="23"/>
  <c r="CG16" i="23"/>
  <c r="AW40" i="23"/>
  <c r="CG40" i="23"/>
  <c r="U13" i="23"/>
  <c r="CG13" i="23"/>
  <c r="M10" i="23"/>
  <c r="CG10" i="23"/>
  <c r="K24" i="30"/>
  <c r="L24" i="30"/>
  <c r="CF68" i="23"/>
  <c r="CF112" i="23"/>
  <c r="CF98" i="23"/>
  <c r="AO121" i="23"/>
  <c r="CG121" i="23"/>
  <c r="Q51" i="23"/>
  <c r="CG51" i="23"/>
  <c r="Q11" i="23"/>
  <c r="CG11" i="23"/>
  <c r="CC28" i="23"/>
  <c r="CG28" i="23"/>
  <c r="Y52" i="23"/>
  <c r="CG52" i="23"/>
  <c r="CO46" i="23"/>
  <c r="CG46" i="23"/>
  <c r="DQ27" i="23"/>
  <c r="CG27" i="23"/>
  <c r="AW83" i="23"/>
  <c r="CG83" i="23"/>
  <c r="BM115" i="23"/>
  <c r="CG115" i="23"/>
  <c r="I109" i="23"/>
  <c r="CG109" i="23"/>
  <c r="AG54" i="23"/>
  <c r="CG54" i="23"/>
  <c r="AC12" i="23"/>
  <c r="CG12" i="23"/>
  <c r="BE50" i="23"/>
  <c r="CG50" i="23"/>
  <c r="DQ45" i="23"/>
  <c r="CG45" i="23"/>
  <c r="CF8" i="23"/>
  <c r="CF79" i="23"/>
  <c r="CF108" i="23"/>
  <c r="BE53" i="23"/>
  <c r="CG53" i="23"/>
  <c r="DE109" i="23"/>
  <c r="CC83" i="23"/>
  <c r="Z24" i="30"/>
  <c r="DQ83" i="23"/>
  <c r="CW109" i="23"/>
  <c r="M83" i="23"/>
  <c r="AS83" i="23"/>
  <c r="AO83" i="23"/>
  <c r="DM83" i="23"/>
  <c r="BQ71" i="23"/>
  <c r="AG71" i="23"/>
  <c r="DA71" i="23"/>
  <c r="BM71" i="23"/>
  <c r="CW71" i="23"/>
  <c r="AC71" i="23"/>
  <c r="DQ71" i="23"/>
  <c r="CC71" i="23"/>
  <c r="BU71" i="23"/>
  <c r="CS71" i="23"/>
  <c r="U71" i="23"/>
  <c r="BY71" i="23"/>
  <c r="I71" i="23"/>
  <c r="BA71" i="23"/>
  <c r="DM71" i="23"/>
  <c r="AO71" i="23"/>
  <c r="CK71" i="23"/>
  <c r="M71" i="23"/>
  <c r="CO71" i="23"/>
  <c r="DI71" i="23"/>
  <c r="AS71" i="23"/>
  <c r="Q71" i="23"/>
  <c r="BE71" i="23"/>
  <c r="Y71" i="23"/>
  <c r="AW71" i="23"/>
  <c r="DE71" i="23"/>
  <c r="BI71" i="23"/>
  <c r="W24" i="30"/>
  <c r="X24" i="30"/>
  <c r="Q114" i="23"/>
  <c r="DI83" i="23"/>
  <c r="BM83" i="23"/>
  <c r="CS83" i="23"/>
  <c r="DE83" i="23"/>
  <c r="CW83" i="23"/>
  <c r="Q83" i="23"/>
  <c r="BY83" i="23"/>
  <c r="BU83" i="23"/>
  <c r="AG83" i="23"/>
  <c r="U83" i="23"/>
  <c r="BQ83" i="23"/>
  <c r="DA83" i="23"/>
  <c r="AC83" i="23"/>
  <c r="CO83" i="23"/>
  <c r="BA83" i="23"/>
  <c r="BE83" i="23"/>
  <c r="CK83" i="23"/>
  <c r="Y83" i="23"/>
  <c r="BI83" i="23"/>
  <c r="DQ109" i="23"/>
  <c r="CW130" i="23"/>
  <c r="CW128" i="23" s="1"/>
  <c r="AB24" i="30" s="1"/>
  <c r="U130" i="23"/>
  <c r="U128" i="23" s="1"/>
  <c r="AG109" i="23"/>
  <c r="M109" i="23"/>
  <c r="DQ130" i="23"/>
  <c r="DQ128" i="23" s="1"/>
  <c r="AG24" i="30" s="1"/>
  <c r="I93" i="23"/>
  <c r="M93" i="23"/>
  <c r="BI93" i="23"/>
  <c r="BE93" i="23"/>
  <c r="DA93" i="23"/>
  <c r="CO93" i="23"/>
  <c r="Q93" i="23"/>
  <c r="AC93" i="23"/>
  <c r="DM93" i="23"/>
  <c r="DQ93" i="23"/>
  <c r="BU93" i="23"/>
  <c r="BQ93" i="23"/>
  <c r="U93" i="23"/>
  <c r="CC93" i="23"/>
  <c r="CK93" i="23"/>
  <c r="AO93" i="23"/>
  <c r="AG93" i="23"/>
  <c r="CS93" i="23"/>
  <c r="AW93" i="23"/>
  <c r="AS93" i="23"/>
  <c r="Y93" i="23"/>
  <c r="CW93" i="23"/>
  <c r="BA93" i="23"/>
  <c r="BY93" i="23"/>
  <c r="DE93" i="23"/>
  <c r="DI93" i="23"/>
  <c r="BM93" i="23"/>
  <c r="M94" i="23"/>
  <c r="AW94" i="23"/>
  <c r="CC94" i="23"/>
  <c r="DM94" i="23"/>
  <c r="AG94" i="23"/>
  <c r="BQ94" i="23"/>
  <c r="DA94" i="23"/>
  <c r="U94" i="23"/>
  <c r="BE94" i="23"/>
  <c r="CO94" i="23"/>
  <c r="I94" i="23"/>
  <c r="AS94" i="23"/>
  <c r="BY94" i="23"/>
  <c r="DI94" i="23"/>
  <c r="AC94" i="23"/>
  <c r="BM94" i="23"/>
  <c r="CW94" i="23"/>
  <c r="Q94" i="23"/>
  <c r="BA94" i="23"/>
  <c r="CK94" i="23"/>
  <c r="DE94" i="23"/>
  <c r="DQ94" i="23"/>
  <c r="Y94" i="23"/>
  <c r="AO94" i="23"/>
  <c r="BI94" i="23"/>
  <c r="BU94" i="23"/>
  <c r="CS94" i="23"/>
  <c r="M48" i="23"/>
  <c r="DA114" i="23"/>
  <c r="AO115" i="23"/>
  <c r="DI43" i="23"/>
  <c r="Q43" i="23"/>
  <c r="CO114" i="23"/>
  <c r="AC43" i="23"/>
  <c r="AW10" i="23"/>
  <c r="Q109" i="23"/>
  <c r="Y10" i="23"/>
  <c r="AS130" i="23"/>
  <c r="AS128" i="23" s="1"/>
  <c r="N24" i="30" s="1"/>
  <c r="BA130" i="23"/>
  <c r="BA128" i="23" s="1"/>
  <c r="P24" i="30" s="1"/>
  <c r="CK40" i="23"/>
  <c r="BI10" i="23"/>
  <c r="DQ40" i="23"/>
  <c r="U48" i="23"/>
  <c r="DE40" i="23"/>
  <c r="CS10" i="23"/>
  <c r="AG48" i="23"/>
  <c r="CC115" i="23"/>
  <c r="BQ109" i="23"/>
  <c r="AG130" i="23"/>
  <c r="AG128" i="23" s="1"/>
  <c r="BI130" i="23"/>
  <c r="BI128" i="23" s="1"/>
  <c r="R24" i="30" s="1"/>
  <c r="CO130" i="23"/>
  <c r="CO128" i="23" s="1"/>
  <c r="DM10" i="23"/>
  <c r="AC130" i="23"/>
  <c r="AC128" i="23" s="1"/>
  <c r="BY130" i="23"/>
  <c r="BY128" i="23" s="1"/>
  <c r="V24" i="30" s="1"/>
  <c r="DA130" i="23"/>
  <c r="DA128" i="23" s="1"/>
  <c r="AC24" i="30" s="1"/>
  <c r="BM130" i="23"/>
  <c r="BM128" i="23" s="1"/>
  <c r="S24" i="30" s="1"/>
  <c r="AW109" i="23"/>
  <c r="BA109" i="23"/>
  <c r="CO109" i="23"/>
  <c r="I114" i="23"/>
  <c r="CK109" i="23"/>
  <c r="DI109" i="23"/>
  <c r="BY50" i="23"/>
  <c r="AZ108" i="23"/>
  <c r="BI116" i="23"/>
  <c r="BI109" i="23"/>
  <c r="BL108" i="23"/>
  <c r="DI47" i="23"/>
  <c r="AS43" i="23"/>
  <c r="BM43" i="23"/>
  <c r="CS52" i="23"/>
  <c r="DI10" i="23"/>
  <c r="Y130" i="23"/>
  <c r="Y128" i="23" s="1"/>
  <c r="CS130" i="23"/>
  <c r="CS128" i="23" s="1"/>
  <c r="AA24" i="30" s="1"/>
  <c r="BQ130" i="23"/>
  <c r="BQ128" i="23" s="1"/>
  <c r="DM130" i="23"/>
  <c r="DM128" i="23" s="1"/>
  <c r="AF24" i="30" s="1"/>
  <c r="M130" i="23"/>
  <c r="M128" i="23" s="1"/>
  <c r="AO130" i="23"/>
  <c r="AO128" i="23" s="1"/>
  <c r="CS115" i="23"/>
  <c r="DI130" i="23"/>
  <c r="DI128" i="23" s="1"/>
  <c r="AE24" i="30" s="1"/>
  <c r="I130" i="23"/>
  <c r="I128" i="23" s="1"/>
  <c r="CK130" i="23"/>
  <c r="CK128" i="23" s="1"/>
  <c r="Y24" i="30" s="1"/>
  <c r="Q130" i="23"/>
  <c r="Q128" i="23" s="1"/>
  <c r="AW130" i="23"/>
  <c r="AW128" i="23" s="1"/>
  <c r="O24" i="30" s="1"/>
  <c r="DE130" i="23"/>
  <c r="DE128" i="23" s="1"/>
  <c r="AD24" i="30" s="1"/>
  <c r="BU130" i="23"/>
  <c r="BU128" i="23" s="1"/>
  <c r="U24" i="30" s="1"/>
  <c r="Q42" i="23"/>
  <c r="AC42" i="23"/>
  <c r="M43" i="23"/>
  <c r="BQ115" i="23"/>
  <c r="DE15" i="23"/>
  <c r="Y109" i="23"/>
  <c r="AO109" i="23"/>
  <c r="Q54" i="23"/>
  <c r="BE40" i="23"/>
  <c r="CV108" i="23"/>
  <c r="CO10" i="23"/>
  <c r="BQ10" i="23"/>
  <c r="BI115" i="23"/>
  <c r="M115" i="23"/>
  <c r="CN108" i="23"/>
  <c r="BM48" i="23"/>
  <c r="CC116" i="23"/>
  <c r="U109" i="23"/>
  <c r="AO54" i="23"/>
  <c r="BM54" i="23"/>
  <c r="CK48" i="23"/>
  <c r="CC109" i="23"/>
  <c r="BI43" i="23"/>
  <c r="AG43" i="23"/>
  <c r="DM42" i="23"/>
  <c r="BQ43" i="23"/>
  <c r="Q47" i="23"/>
  <c r="BY42" i="23"/>
  <c r="BI47" i="23"/>
  <c r="AC47" i="23"/>
  <c r="DQ43" i="23"/>
  <c r="CS42" i="23"/>
  <c r="CW47" i="23"/>
  <c r="DH34" i="23"/>
  <c r="AG47" i="23"/>
  <c r="AS47" i="23"/>
  <c r="BE42" i="23"/>
  <c r="DE43" i="23"/>
  <c r="CO47" i="23"/>
  <c r="DM43" i="23"/>
  <c r="CK43" i="23"/>
  <c r="BU47" i="23"/>
  <c r="Y43" i="23"/>
  <c r="DD112" i="23"/>
  <c r="AW42" i="23"/>
  <c r="BA42" i="23"/>
  <c r="BE43" i="23"/>
  <c r="U43" i="23"/>
  <c r="DE42" i="23"/>
  <c r="BU43" i="23"/>
  <c r="AO114" i="23"/>
  <c r="AC51" i="23"/>
  <c r="I116" i="23"/>
  <c r="DA116" i="23"/>
  <c r="BY51" i="23"/>
  <c r="DM109" i="23"/>
  <c r="BM109" i="23"/>
  <c r="AS109" i="23"/>
  <c r="CS50" i="23"/>
  <c r="CC54" i="23"/>
  <c r="DE51" i="23"/>
  <c r="AG50" i="23"/>
  <c r="BE109" i="23"/>
  <c r="M116" i="23"/>
  <c r="AC109" i="23"/>
  <c r="BY109" i="23"/>
  <c r="BU50" i="23"/>
  <c r="BX118" i="23"/>
  <c r="BE10" i="23"/>
  <c r="CC40" i="23"/>
  <c r="AG10" i="23"/>
  <c r="CW10" i="23"/>
  <c r="BY10" i="23"/>
  <c r="DQ10" i="23"/>
  <c r="Y48" i="23"/>
  <c r="AS48" i="23"/>
  <c r="AC10" i="23"/>
  <c r="I10" i="23"/>
  <c r="AO10" i="23"/>
  <c r="BU10" i="23"/>
  <c r="DE10" i="23"/>
  <c r="M40" i="23"/>
  <c r="CO48" i="23"/>
  <c r="DA10" i="23"/>
  <c r="CC10" i="23"/>
  <c r="CC48" i="23"/>
  <c r="BA40" i="23"/>
  <c r="DA48" i="23"/>
  <c r="U10" i="23"/>
  <c r="BM10" i="23"/>
  <c r="AS10" i="23"/>
  <c r="Q10" i="23"/>
  <c r="BA10" i="23"/>
  <c r="CK10" i="23"/>
  <c r="T98" i="23"/>
  <c r="H19" i="30" s="1"/>
  <c r="AN98" i="23"/>
  <c r="BD98" i="23"/>
  <c r="CN98" i="23"/>
  <c r="DD98" i="23"/>
  <c r="BD108" i="23"/>
  <c r="BX108" i="23"/>
  <c r="CZ108" i="23"/>
  <c r="L34" i="23"/>
  <c r="F6" i="30" s="1"/>
  <c r="CN34" i="23"/>
  <c r="T34" i="23"/>
  <c r="H6" i="30" s="1"/>
  <c r="CJ34" i="23"/>
  <c r="P88" i="23"/>
  <c r="AF88" i="23"/>
  <c r="L16" i="30" s="1"/>
  <c r="CJ88" i="23"/>
  <c r="CZ88" i="23"/>
  <c r="DP88" i="23"/>
  <c r="T84" i="23"/>
  <c r="DD84" i="23"/>
  <c r="DH108" i="23"/>
  <c r="CJ108" i="23"/>
  <c r="CR112" i="23"/>
  <c r="CJ112" i="23"/>
  <c r="DD108" i="23"/>
  <c r="X44" i="23"/>
  <c r="I7" i="30" s="1"/>
  <c r="CZ112" i="23"/>
  <c r="AF112" i="23"/>
  <c r="BT108" i="23"/>
  <c r="BH108" i="23"/>
  <c r="L108" i="23"/>
  <c r="F20" i="30" s="1"/>
  <c r="T108" i="23"/>
  <c r="H20" i="30" s="1"/>
  <c r="P108" i="23"/>
  <c r="H98" i="23"/>
  <c r="E19" i="30" s="1"/>
  <c r="X98" i="23"/>
  <c r="I19" i="30" s="1"/>
  <c r="AR98" i="23"/>
  <c r="BH98" i="23"/>
  <c r="CR98" i="23"/>
  <c r="DH98" i="23"/>
  <c r="P112" i="23"/>
  <c r="T112" i="23"/>
  <c r="H21" i="30" s="1"/>
  <c r="AR108" i="23"/>
  <c r="H108" i="23"/>
  <c r="E20" i="30" s="1"/>
  <c r="AF108" i="23"/>
  <c r="L98" i="23"/>
  <c r="F19" i="30" s="1"/>
  <c r="AB98" i="23"/>
  <c r="J19" i="30" s="1"/>
  <c r="AV98" i="23"/>
  <c r="CV98" i="23"/>
  <c r="DL98" i="23"/>
  <c r="X112" i="23"/>
  <c r="DL112" i="23"/>
  <c r="DH112" i="23"/>
  <c r="L112" i="23"/>
  <c r="F21" i="30" s="1"/>
  <c r="AN112" i="23"/>
  <c r="DL108" i="23"/>
  <c r="AN108" i="23"/>
  <c r="CJ118" i="23"/>
  <c r="P98" i="23"/>
  <c r="G19" i="30" s="1"/>
  <c r="AF98" i="23"/>
  <c r="CJ98" i="23"/>
  <c r="CZ98" i="23"/>
  <c r="DP98" i="23"/>
  <c r="H112" i="23"/>
  <c r="E21" i="30" s="1"/>
  <c r="DP112" i="23"/>
  <c r="AB112" i="23"/>
  <c r="CK51" i="23"/>
  <c r="CK46" i="23"/>
  <c r="CS51" i="23"/>
  <c r="DD44" i="23"/>
  <c r="AW50" i="23"/>
  <c r="BI50" i="23"/>
  <c r="BY43" i="23"/>
  <c r="CW43" i="23"/>
  <c r="AW51" i="23"/>
  <c r="BA43" i="23"/>
  <c r="DA47" i="23"/>
  <c r="CO51" i="23"/>
  <c r="CS43" i="23"/>
  <c r="CK50" i="23"/>
  <c r="AO51" i="23"/>
  <c r="CK42" i="23"/>
  <c r="DQ47" i="23"/>
  <c r="BY54" i="23"/>
  <c r="DQ42" i="23"/>
  <c r="BA52" i="23"/>
  <c r="BE47" i="23"/>
  <c r="CZ44" i="23"/>
  <c r="CC43" i="23"/>
  <c r="DA43" i="23"/>
  <c r="AW43" i="23"/>
  <c r="X8" i="23"/>
  <c r="I5" i="30" s="1"/>
  <c r="L49" i="49" s="1"/>
  <c r="DQ51" i="23"/>
  <c r="CC51" i="23"/>
  <c r="X34" i="23"/>
  <c r="I6" i="30" s="1"/>
  <c r="BH34" i="23"/>
  <c r="P91" i="23"/>
  <c r="G17" i="30" s="1"/>
  <c r="DP91" i="23"/>
  <c r="AG51" i="23"/>
  <c r="BM51" i="23"/>
  <c r="DI51" i="23"/>
  <c r="BU51" i="23"/>
  <c r="DI52" i="23"/>
  <c r="AC52" i="23"/>
  <c r="BY52" i="23"/>
  <c r="AW46" i="23"/>
  <c r="BQ50" i="23"/>
  <c r="AG52" i="23"/>
  <c r="BU46" i="23"/>
  <c r="DM51" i="23"/>
  <c r="H34" i="23"/>
  <c r="E6" i="30" s="1"/>
  <c r="X88" i="23"/>
  <c r="I16" i="30" s="1"/>
  <c r="Y51" i="23"/>
  <c r="U51" i="23"/>
  <c r="BQ51" i="23"/>
  <c r="CW51" i="23"/>
  <c r="I51" i="23"/>
  <c r="CO28" i="23"/>
  <c r="DE54" i="23"/>
  <c r="AN44" i="23"/>
  <c r="BI54" i="23"/>
  <c r="CK54" i="23"/>
  <c r="CN44" i="23"/>
  <c r="U54" i="23"/>
  <c r="DA52" i="23"/>
  <c r="AS52" i="23"/>
  <c r="DL44" i="23"/>
  <c r="DA46" i="23"/>
  <c r="BA51" i="23"/>
  <c r="DE46" i="23"/>
  <c r="M51" i="23"/>
  <c r="CK52" i="23"/>
  <c r="BI51" i="23"/>
  <c r="BE51" i="23"/>
  <c r="CB34" i="23"/>
  <c r="DA51" i="23"/>
  <c r="AS51" i="23"/>
  <c r="AW52" i="23"/>
  <c r="CO54" i="23"/>
  <c r="M54" i="23"/>
  <c r="DM46" i="23"/>
  <c r="AC54" i="23"/>
  <c r="CZ49" i="23"/>
  <c r="AF49" i="23"/>
  <c r="BL49" i="23"/>
  <c r="X49" i="23"/>
  <c r="I8" i="30" s="1"/>
  <c r="DP44" i="23"/>
  <c r="L8" i="23"/>
  <c r="F5" i="30" s="1"/>
  <c r="L46" i="49" s="1"/>
  <c r="I48" i="23"/>
  <c r="DQ48" i="23"/>
  <c r="DP49" i="23"/>
  <c r="T8" i="23"/>
  <c r="H5" i="30" s="1"/>
  <c r="L48" i="49" s="1"/>
  <c r="BI42" i="23"/>
  <c r="DM48" i="23"/>
  <c r="AB34" i="23"/>
  <c r="J6" i="30" s="1"/>
  <c r="BL34" i="23"/>
  <c r="BQ47" i="23"/>
  <c r="DE47" i="23"/>
  <c r="BX34" i="23"/>
  <c r="BY47" i="23"/>
  <c r="CW48" i="23"/>
  <c r="X72" i="23"/>
  <c r="I12" i="30" s="1"/>
  <c r="AV44" i="23"/>
  <c r="BU48" i="23"/>
  <c r="CC42" i="23"/>
  <c r="DE52" i="23"/>
  <c r="BU54" i="23"/>
  <c r="DI42" i="23"/>
  <c r="Y54" i="23"/>
  <c r="AG42" i="23"/>
  <c r="I42" i="23"/>
  <c r="DH44" i="23"/>
  <c r="AR44" i="23"/>
  <c r="DE48" i="23"/>
  <c r="CO42" i="23"/>
  <c r="BE52" i="23"/>
  <c r="DQ54" i="23"/>
  <c r="DM54" i="23"/>
  <c r="BD44" i="23"/>
  <c r="CS54" i="23"/>
  <c r="AF44" i="23"/>
  <c r="U46" i="23"/>
  <c r="DA54" i="23"/>
  <c r="BI46" i="23"/>
  <c r="BU42" i="23"/>
  <c r="BU52" i="23"/>
  <c r="P49" i="23"/>
  <c r="G8" i="30" s="1"/>
  <c r="AZ44" i="23"/>
  <c r="AO48" i="23"/>
  <c r="DL49" i="23"/>
  <c r="AV49" i="23"/>
  <c r="CS48" i="23"/>
  <c r="BQ54" i="23"/>
  <c r="CN49" i="23"/>
  <c r="BA48" i="23"/>
  <c r="AF8" i="23"/>
  <c r="AF34" i="23"/>
  <c r="AB84" i="23"/>
  <c r="CV44" i="23"/>
  <c r="AB44" i="23"/>
  <c r="J7" i="30" s="1"/>
  <c r="T44" i="23"/>
  <c r="H7" i="30" s="1"/>
  <c r="BP49" i="23"/>
  <c r="CV49" i="23"/>
  <c r="AB49" i="23"/>
  <c r="J8" i="30" s="1"/>
  <c r="DH49" i="23"/>
  <c r="DD49" i="23"/>
  <c r="P8" i="23"/>
  <c r="G5" i="30" s="1"/>
  <c r="L47" i="49" s="1"/>
  <c r="CS47" i="23"/>
  <c r="AW48" i="23"/>
  <c r="BQ52" i="23"/>
  <c r="BM47" i="23"/>
  <c r="BQ48" i="23"/>
  <c r="CO52" i="23"/>
  <c r="AR34" i="23"/>
  <c r="P34" i="23"/>
  <c r="G6" i="30" s="1"/>
  <c r="AV34" i="23"/>
  <c r="BE48" i="23"/>
  <c r="AO47" i="23"/>
  <c r="BY48" i="23"/>
  <c r="AC48" i="23"/>
  <c r="AS42" i="23"/>
  <c r="M42" i="23"/>
  <c r="DM47" i="23"/>
  <c r="DI54" i="23"/>
  <c r="I54" i="23"/>
  <c r="CW42" i="23"/>
  <c r="DM52" i="23"/>
  <c r="DA42" i="23"/>
  <c r="U42" i="23"/>
  <c r="BA54" i="23"/>
  <c r="AW54" i="23"/>
  <c r="BQ42" i="23"/>
  <c r="BM42" i="23"/>
  <c r="BE54" i="23"/>
  <c r="AO42" i="23"/>
  <c r="BI48" i="23"/>
  <c r="Q48" i="23"/>
  <c r="L49" i="23"/>
  <c r="F8" i="30" s="1"/>
  <c r="P44" i="23"/>
  <c r="G7" i="30" s="1"/>
  <c r="T49" i="23"/>
  <c r="H8" i="30" s="1"/>
  <c r="AR49" i="23"/>
  <c r="AN49" i="23"/>
  <c r="I43" i="23"/>
  <c r="CO43" i="23"/>
  <c r="AB8" i="23"/>
  <c r="J5" i="30" s="1"/>
  <c r="L50" i="49" s="1"/>
  <c r="X118" i="23"/>
  <c r="I22" i="30" s="1"/>
  <c r="BH118" i="23"/>
  <c r="CR118" i="23"/>
  <c r="DH118" i="23"/>
  <c r="T122" i="23"/>
  <c r="H23" i="30" s="1"/>
  <c r="AN122" i="23"/>
  <c r="BT122" i="23"/>
  <c r="BD112" i="23"/>
  <c r="BT112" i="23"/>
  <c r="CS109" i="23"/>
  <c r="BU109" i="23"/>
  <c r="DA109" i="23"/>
  <c r="CB108" i="23"/>
  <c r="AB118" i="23"/>
  <c r="J22" i="30" s="1"/>
  <c r="AV118" i="23"/>
  <c r="X122" i="23"/>
  <c r="I23" i="30" s="1"/>
  <c r="BH112" i="23"/>
  <c r="CB112" i="23"/>
  <c r="BX112" i="23"/>
  <c r="CR108" i="23"/>
  <c r="DP108" i="23"/>
  <c r="AV108" i="23"/>
  <c r="P118" i="23"/>
  <c r="G22" i="30" s="1"/>
  <c r="AF118" i="23"/>
  <c r="AB122" i="23"/>
  <c r="J23" i="30" s="1"/>
  <c r="AR112" i="23"/>
  <c r="AB108" i="23"/>
  <c r="X108" i="23"/>
  <c r="T118" i="23"/>
  <c r="H22" i="30" s="1"/>
  <c r="AN118" i="23"/>
  <c r="P122" i="23"/>
  <c r="G23" i="30" s="1"/>
  <c r="AF122" i="23"/>
  <c r="BP112" i="23"/>
  <c r="AV112" i="23"/>
  <c r="AF91" i="23"/>
  <c r="L17" i="30" s="1"/>
  <c r="CZ91" i="23"/>
  <c r="AF72" i="23"/>
  <c r="BX68" i="23"/>
  <c r="AN68" i="23"/>
  <c r="X95" i="23"/>
  <c r="BX95" i="23"/>
  <c r="CR95" i="23"/>
  <c r="T88" i="23"/>
  <c r="H16" i="30" s="1"/>
  <c r="X84" i="23"/>
  <c r="BH84" i="23"/>
  <c r="G16" i="30"/>
  <c r="K16" i="30"/>
  <c r="CJ91" i="23"/>
  <c r="T91" i="23"/>
  <c r="H17" i="30" s="1"/>
  <c r="T72" i="23"/>
  <c r="H12" i="30" s="1"/>
  <c r="CN72" i="23"/>
  <c r="BL72" i="23"/>
  <c r="H72" i="23"/>
  <c r="E12" i="30" s="1"/>
  <c r="X68" i="23"/>
  <c r="I11" i="30" s="1"/>
  <c r="P68" i="23"/>
  <c r="G11" i="30" s="1"/>
  <c r="AB95" i="23"/>
  <c r="CB95" i="23"/>
  <c r="X91" i="23"/>
  <c r="I17" i="30" s="1"/>
  <c r="CR72" i="23"/>
  <c r="AB68" i="23"/>
  <c r="J11" i="30" s="1"/>
  <c r="AR68" i="23"/>
  <c r="AF68" i="23"/>
  <c r="P95" i="23"/>
  <c r="AF95" i="23"/>
  <c r="L18" i="30" s="1"/>
  <c r="AZ95" i="23"/>
  <c r="CJ95" i="23"/>
  <c r="BL68" i="23"/>
  <c r="BP68" i="23"/>
  <c r="AB88" i="23"/>
  <c r="J16" i="30" s="1"/>
  <c r="CV88" i="23"/>
  <c r="P84" i="23"/>
  <c r="AF84" i="23"/>
  <c r="CR91" i="23"/>
  <c r="CN91" i="23"/>
  <c r="AB91" i="23"/>
  <c r="J17" i="30" s="1"/>
  <c r="AV91" i="23"/>
  <c r="P72" i="23"/>
  <c r="G12" i="30" s="1"/>
  <c r="CJ72" i="23"/>
  <c r="AB72" i="23"/>
  <c r="J12" i="30" s="1"/>
  <c r="AR72" i="23"/>
  <c r="AV68" i="23"/>
  <c r="T68" i="23"/>
  <c r="H11" i="30" s="1"/>
  <c r="T95" i="23"/>
  <c r="BT95" i="23"/>
  <c r="CN95" i="23"/>
  <c r="BT98" i="23"/>
  <c r="BP98" i="23"/>
  <c r="CB98" i="23"/>
  <c r="BX98" i="23"/>
  <c r="CB118" i="23"/>
  <c r="BT84" i="23"/>
  <c r="BT34" i="23"/>
  <c r="BL122" i="23"/>
  <c r="BP122" i="23"/>
  <c r="BP118" i="23"/>
  <c r="BP108" i="23"/>
  <c r="BL95" i="23"/>
  <c r="BP95" i="23"/>
  <c r="BH95" i="23"/>
  <c r="BL91" i="23"/>
  <c r="BP91" i="23"/>
  <c r="BH91" i="23"/>
  <c r="BL88" i="23"/>
  <c r="BP88" i="23"/>
  <c r="BH88" i="23"/>
  <c r="BP84" i="23"/>
  <c r="BP72" i="23"/>
  <c r="BH72" i="23"/>
  <c r="BH68" i="23"/>
  <c r="BH49" i="23"/>
  <c r="BD122" i="23"/>
  <c r="BH122" i="23"/>
  <c r="BD118" i="23"/>
  <c r="BD95" i="23"/>
  <c r="BD91" i="23"/>
  <c r="AZ91" i="23"/>
  <c r="BD88" i="23"/>
  <c r="AZ88" i="23"/>
  <c r="BD84" i="23"/>
  <c r="AZ84" i="23"/>
  <c r="AZ72" i="23"/>
  <c r="BD72" i="23"/>
  <c r="BD68" i="23"/>
  <c r="AZ68" i="23"/>
  <c r="BD49" i="23"/>
  <c r="AZ49" i="23"/>
  <c r="AR122" i="23"/>
  <c r="AV122" i="23"/>
  <c r="AR118" i="23"/>
  <c r="AR95" i="23"/>
  <c r="AV95" i="23"/>
  <c r="AN95" i="23"/>
  <c r="AR91" i="23"/>
  <c r="AN91" i="23"/>
  <c r="AR88" i="23"/>
  <c r="AV88" i="23"/>
  <c r="AN88" i="23"/>
  <c r="AR84" i="23"/>
  <c r="AV84" i="23"/>
  <c r="AN84" i="23"/>
  <c r="AV72" i="23"/>
  <c r="AN72" i="23"/>
  <c r="AZ34" i="23"/>
  <c r="BD34" i="23"/>
  <c r="BP34" i="23"/>
  <c r="AN34" i="23"/>
  <c r="BD8" i="23"/>
  <c r="AR8" i="23"/>
  <c r="AV8" i="23"/>
  <c r="AZ8" i="23"/>
  <c r="AN8" i="23"/>
  <c r="BP8" i="23"/>
  <c r="BH8" i="23"/>
  <c r="BL8" i="23"/>
  <c r="CN122" i="23"/>
  <c r="CR122" i="23"/>
  <c r="DH122" i="23"/>
  <c r="CB122" i="23"/>
  <c r="DL122" i="23"/>
  <c r="CJ122" i="23"/>
  <c r="CZ122" i="23"/>
  <c r="DP122" i="23"/>
  <c r="BX122" i="23"/>
  <c r="DL118" i="23"/>
  <c r="CZ118" i="23"/>
  <c r="DP118" i="23"/>
  <c r="CN118" i="23"/>
  <c r="DD118" i="23"/>
  <c r="BT118" i="23"/>
  <c r="CN112" i="23"/>
  <c r="DD68" i="23"/>
  <c r="DH95" i="23"/>
  <c r="DL95" i="23"/>
  <c r="CZ95" i="23"/>
  <c r="DP95" i="23"/>
  <c r="DD95" i="23"/>
  <c r="CV95" i="23"/>
  <c r="DD91" i="23"/>
  <c r="DH91" i="23"/>
  <c r="DL91" i="23"/>
  <c r="CV91" i="23"/>
  <c r="CB91" i="23"/>
  <c r="BX91" i="23"/>
  <c r="BT91" i="23"/>
  <c r="CR88" i="23"/>
  <c r="CN88" i="23"/>
  <c r="BX88" i="23"/>
  <c r="CB88" i="23"/>
  <c r="BT88" i="23"/>
  <c r="DD88" i="23"/>
  <c r="DH88" i="23"/>
  <c r="DL88" i="23"/>
  <c r="DH84" i="23"/>
  <c r="DL84" i="23"/>
  <c r="CZ84" i="23"/>
  <c r="DP84" i="23"/>
  <c r="CV84" i="23"/>
  <c r="CN84" i="23"/>
  <c r="CR84" i="23"/>
  <c r="CJ84" i="23"/>
  <c r="BX84" i="23"/>
  <c r="CB84" i="23"/>
  <c r="CB72" i="23"/>
  <c r="BX72" i="23"/>
  <c r="BT72" i="23"/>
  <c r="CZ72" i="23"/>
  <c r="DD72" i="23"/>
  <c r="CV72" i="23"/>
  <c r="DH72" i="23"/>
  <c r="DL72" i="23"/>
  <c r="DP72" i="23"/>
  <c r="CB68" i="23"/>
  <c r="CR68" i="23"/>
  <c r="CJ68" i="23"/>
  <c r="CV68" i="23"/>
  <c r="DH68" i="23"/>
  <c r="CZ68" i="23"/>
  <c r="DL68" i="23"/>
  <c r="CN68" i="23"/>
  <c r="DP68" i="23"/>
  <c r="BT68" i="23"/>
  <c r="CB49" i="23"/>
  <c r="BX49" i="23"/>
  <c r="CJ49" i="23"/>
  <c r="BT49" i="23"/>
  <c r="CR49" i="23"/>
  <c r="CZ34" i="23"/>
  <c r="DL34" i="23"/>
  <c r="DP34" i="23"/>
  <c r="DD34" i="23"/>
  <c r="CV34" i="23"/>
  <c r="CR34" i="23"/>
  <c r="DD8" i="23"/>
  <c r="DH8" i="23"/>
  <c r="DP8" i="23"/>
  <c r="CV8" i="23"/>
  <c r="CN8" i="23"/>
  <c r="CJ8" i="23"/>
  <c r="CB8" i="23"/>
  <c r="BT8" i="23"/>
  <c r="DL8" i="23"/>
  <c r="CR8" i="23"/>
  <c r="CZ8" i="23"/>
  <c r="BX8" i="23"/>
  <c r="CJ44" i="23"/>
  <c r="X62" i="23"/>
  <c r="I9" i="30" s="1"/>
  <c r="CR62" i="23"/>
  <c r="AR62" i="23"/>
  <c r="BH62" i="23"/>
  <c r="BX62" i="23"/>
  <c r="DH62" i="23"/>
  <c r="BL98" i="23"/>
  <c r="BY114" i="23"/>
  <c r="AG114" i="23"/>
  <c r="DM114" i="23"/>
  <c r="Y116" i="23"/>
  <c r="AS116" i="23"/>
  <c r="BM116" i="23"/>
  <c r="CK116" i="23"/>
  <c r="DI116" i="23"/>
  <c r="AS114" i="23"/>
  <c r="Y114" i="23"/>
  <c r="BQ114" i="23"/>
  <c r="Q116" i="23"/>
  <c r="AW116" i="23"/>
  <c r="BQ116" i="23"/>
  <c r="CS116" i="23"/>
  <c r="DM116" i="23"/>
  <c r="BU114" i="23"/>
  <c r="AW114" i="23"/>
  <c r="DI114" i="23"/>
  <c r="DE114" i="23"/>
  <c r="CK114" i="23"/>
  <c r="DE115" i="23"/>
  <c r="AG116" i="23"/>
  <c r="BA116" i="23"/>
  <c r="BY116" i="23"/>
  <c r="CW116" i="23"/>
  <c r="DQ116" i="23"/>
  <c r="M114" i="23"/>
  <c r="CW114" i="23"/>
  <c r="CW112" i="23" s="1"/>
  <c r="AB21" i="30" s="1"/>
  <c r="AC114" i="23"/>
  <c r="BE114" i="23"/>
  <c r="CC114" i="23"/>
  <c r="I115" i="23"/>
  <c r="AS115" i="23"/>
  <c r="BE115" i="23"/>
  <c r="Q115" i="23"/>
  <c r="CK115" i="23"/>
  <c r="AC115" i="23"/>
  <c r="CW115" i="23"/>
  <c r="BY115" i="23"/>
  <c r="DI115" i="23"/>
  <c r="BU115" i="23"/>
  <c r="AG115" i="23"/>
  <c r="DA115" i="23"/>
  <c r="AW115" i="23"/>
  <c r="DM115" i="23"/>
  <c r="BI114" i="23"/>
  <c r="CS114" i="23"/>
  <c r="BA114" i="23"/>
  <c r="BA112" i="23" s="1"/>
  <c r="P21" i="30" s="1"/>
  <c r="DQ114" i="23"/>
  <c r="Y115" i="23"/>
  <c r="U115" i="23"/>
  <c r="CO115" i="23"/>
  <c r="BA115" i="23"/>
  <c r="DQ115" i="23"/>
  <c r="U116" i="23"/>
  <c r="AC116" i="23"/>
  <c r="BE116" i="23"/>
  <c r="BU116" i="23"/>
  <c r="CO116" i="23"/>
  <c r="DE116" i="23"/>
  <c r="BM114" i="23"/>
  <c r="BM112" i="23" s="1"/>
  <c r="BT44" i="23"/>
  <c r="AZ98" i="23"/>
  <c r="AS54" i="23"/>
  <c r="CW54" i="23"/>
  <c r="BP44" i="23"/>
  <c r="BQ46" i="23"/>
  <c r="AO46" i="23"/>
  <c r="BH44" i="23"/>
  <c r="BM46" i="23"/>
  <c r="Q46" i="23"/>
  <c r="AS46" i="23"/>
  <c r="I46" i="23"/>
  <c r="DI46" i="23"/>
  <c r="Q45" i="23"/>
  <c r="DI50" i="23"/>
  <c r="AC50" i="23"/>
  <c r="DQ50" i="23"/>
  <c r="CB44" i="23"/>
  <c r="L44" i="23"/>
  <c r="F7" i="30" s="1"/>
  <c r="AW47" i="23"/>
  <c r="M50" i="23"/>
  <c r="Y50" i="23"/>
  <c r="AO50" i="23"/>
  <c r="BA47" i="23"/>
  <c r="DA50" i="23"/>
  <c r="CO50" i="23"/>
  <c r="CW45" i="23"/>
  <c r="BA45" i="23"/>
  <c r="I50" i="23"/>
  <c r="BM50" i="23"/>
  <c r="Q50" i="23"/>
  <c r="CC50" i="23"/>
  <c r="DE50" i="23"/>
  <c r="DM50" i="23"/>
  <c r="CK45" i="23"/>
  <c r="U50" i="23"/>
  <c r="AS50" i="23"/>
  <c r="BQ28" i="23"/>
  <c r="CW50" i="23"/>
  <c r="BA50" i="23"/>
  <c r="BX44" i="23"/>
  <c r="H44" i="23"/>
  <c r="E7" i="30" s="1"/>
  <c r="I47" i="23"/>
  <c r="T62" i="23"/>
  <c r="H9" i="30" s="1"/>
  <c r="BD62" i="23"/>
  <c r="CN62" i="23"/>
  <c r="AN62" i="23"/>
  <c r="BT62" i="23"/>
  <c r="DD62" i="23"/>
  <c r="M52" i="23"/>
  <c r="I52" i="23"/>
  <c r="CW52" i="23"/>
  <c r="BL44" i="23"/>
  <c r="CC52" i="23"/>
  <c r="DQ52" i="23"/>
  <c r="BI52" i="23"/>
  <c r="BM52" i="23"/>
  <c r="U52" i="23"/>
  <c r="Q52" i="23"/>
  <c r="AO52" i="23"/>
  <c r="CR44" i="23"/>
  <c r="DE13" i="23"/>
  <c r="CO13" i="23"/>
  <c r="H49" i="23"/>
  <c r="E8" i="30" s="1"/>
  <c r="DM13" i="23"/>
  <c r="Y47" i="23"/>
  <c r="M47" i="23"/>
  <c r="CK47" i="23"/>
  <c r="CC47" i="23"/>
  <c r="AG46" i="23"/>
  <c r="Y46" i="23"/>
  <c r="DQ46" i="23"/>
  <c r="M46" i="23"/>
  <c r="CW46" i="23"/>
  <c r="BA46" i="23"/>
  <c r="AC46" i="23"/>
  <c r="BY46" i="23"/>
  <c r="BE46" i="23"/>
  <c r="CS46" i="23"/>
  <c r="CC46" i="23"/>
  <c r="AO40" i="23"/>
  <c r="BM40" i="23"/>
  <c r="AS40" i="23"/>
  <c r="CS40" i="23"/>
  <c r="CW40" i="23"/>
  <c r="I40" i="23"/>
  <c r="BI40" i="23"/>
  <c r="DA40" i="23"/>
  <c r="Y40" i="23"/>
  <c r="BQ40" i="23"/>
  <c r="DI40" i="23"/>
  <c r="AG40" i="23"/>
  <c r="BY40" i="23"/>
  <c r="BM45" i="23"/>
  <c r="BU40" i="23"/>
  <c r="Q40" i="23"/>
  <c r="DM40" i="23"/>
  <c r="AF62" i="23"/>
  <c r="AZ62" i="23"/>
  <c r="BP62" i="23"/>
  <c r="CJ62" i="23"/>
  <c r="CZ62" i="23"/>
  <c r="U40" i="23"/>
  <c r="BE15" i="23"/>
  <c r="H62" i="23"/>
  <c r="E9" i="30" s="1"/>
  <c r="CO40" i="23"/>
  <c r="CW15" i="23"/>
  <c r="DQ13" i="23"/>
  <c r="AC40" i="23"/>
  <c r="H8" i="23"/>
  <c r="E5" i="30" s="1"/>
  <c r="L45" i="49" s="1"/>
  <c r="L62" i="23"/>
  <c r="F9" i="30" s="1"/>
  <c r="AB62" i="23"/>
  <c r="J9" i="30" s="1"/>
  <c r="AV62" i="23"/>
  <c r="BL62" i="23"/>
  <c r="CB62" i="23"/>
  <c r="CV62" i="23"/>
  <c r="DL62" i="23"/>
  <c r="H84" i="23"/>
  <c r="BI13" i="23"/>
  <c r="BQ13" i="23"/>
  <c r="BA13" i="23"/>
  <c r="CS13" i="23"/>
  <c r="AC45" i="23"/>
  <c r="U45" i="23"/>
  <c r="BU45" i="23"/>
  <c r="DM45" i="23"/>
  <c r="Y45" i="23"/>
  <c r="BQ45" i="23"/>
  <c r="DI45" i="23"/>
  <c r="CO45" i="23"/>
  <c r="AS45" i="23"/>
  <c r="M45" i="23"/>
  <c r="DE45" i="23"/>
  <c r="I45" i="23"/>
  <c r="DA45" i="23"/>
  <c r="AO45" i="23"/>
  <c r="CC45" i="23"/>
  <c r="AG45" i="23"/>
  <c r="BY45" i="23"/>
  <c r="AW45" i="23"/>
  <c r="CS45" i="23"/>
  <c r="BE45" i="23"/>
  <c r="BI45" i="23"/>
  <c r="AS13" i="23"/>
  <c r="AC13" i="23"/>
  <c r="AW13" i="23"/>
  <c r="Y16" i="23"/>
  <c r="DE16" i="23"/>
  <c r="BE12" i="23"/>
  <c r="DQ12" i="23"/>
  <c r="BM13" i="23"/>
  <c r="I13" i="23"/>
  <c r="M13" i="23"/>
  <c r="Q13" i="23"/>
  <c r="CK12" i="23"/>
  <c r="BM12" i="23"/>
  <c r="DM12" i="23"/>
  <c r="U16" i="23"/>
  <c r="CO16" i="23"/>
  <c r="AC16" i="23"/>
  <c r="DA12" i="23"/>
  <c r="BY13" i="23"/>
  <c r="CW13" i="23"/>
  <c r="DA13" i="23"/>
  <c r="BU13" i="23"/>
  <c r="AG13" i="23"/>
  <c r="CC13" i="23"/>
  <c r="BE13" i="23"/>
  <c r="DI13" i="23"/>
  <c r="AO13" i="23"/>
  <c r="Y13" i="23"/>
  <c r="CK13" i="23"/>
  <c r="Q28" i="23"/>
  <c r="CK15" i="23"/>
  <c r="DQ14" i="23"/>
  <c r="BA28" i="23"/>
  <c r="BM28" i="23"/>
  <c r="CC15" i="23"/>
  <c r="CS15" i="23"/>
  <c r="DA15" i="23"/>
  <c r="DQ28" i="23"/>
  <c r="BM15" i="23"/>
  <c r="AO15" i="23"/>
  <c r="DE14" i="23"/>
  <c r="CW27" i="23"/>
  <c r="CW12" i="23"/>
  <c r="BM16" i="23"/>
  <c r="BI16" i="23"/>
  <c r="DM16" i="23"/>
  <c r="BU27" i="23"/>
  <c r="CW16" i="23"/>
  <c r="BI12" i="23"/>
  <c r="CS16" i="23"/>
  <c r="DI16" i="23"/>
  <c r="M28" i="23"/>
  <c r="CK28" i="23"/>
  <c r="AC28" i="23"/>
  <c r="CW28" i="23"/>
  <c r="AG12" i="23"/>
  <c r="U12" i="23"/>
  <c r="AO12" i="23"/>
  <c r="I12" i="23"/>
  <c r="AG16" i="23"/>
  <c r="CC16" i="23"/>
  <c r="CK16" i="23"/>
  <c r="I16" i="23"/>
  <c r="I15" i="23"/>
  <c r="DI12" i="23"/>
  <c r="Y12" i="23"/>
  <c r="DA16" i="23"/>
  <c r="DE12" i="23"/>
  <c r="BU16" i="23"/>
  <c r="AO16" i="23"/>
  <c r="AS16" i="23"/>
  <c r="BQ12" i="23"/>
  <c r="BE16" i="23"/>
  <c r="Q16" i="23"/>
  <c r="BQ16" i="23"/>
  <c r="CS12" i="23"/>
  <c r="DQ16" i="23"/>
  <c r="AG28" i="23"/>
  <c r="DA28" i="23"/>
  <c r="AW28" i="23"/>
  <c r="DM28" i="23"/>
  <c r="M12" i="23"/>
  <c r="BY12" i="23"/>
  <c r="BU12" i="23"/>
  <c r="AS12" i="23"/>
  <c r="CC12" i="23"/>
  <c r="BA12" i="23"/>
  <c r="AW12" i="23"/>
  <c r="BY16" i="23"/>
  <c r="CO12" i="23"/>
  <c r="Q12" i="23"/>
  <c r="AW16" i="23"/>
  <c r="BA16" i="23"/>
  <c r="AC27" i="23"/>
  <c r="U28" i="23"/>
  <c r="BI28" i="23"/>
  <c r="CS28" i="23"/>
  <c r="I28" i="23"/>
  <c r="AO28" i="23"/>
  <c r="BU28" i="23"/>
  <c r="DE28" i="23"/>
  <c r="DM15" i="23"/>
  <c r="DQ15" i="23"/>
  <c r="AG15" i="23"/>
  <c r="AS15" i="23"/>
  <c r="BA27" i="23"/>
  <c r="DI27" i="23"/>
  <c r="AS28" i="23"/>
  <c r="BY28" i="23"/>
  <c r="DI28" i="23"/>
  <c r="Y28" i="23"/>
  <c r="BE28" i="23"/>
  <c r="AW15" i="23"/>
  <c r="I11" i="23"/>
  <c r="Q15" i="23"/>
  <c r="CO15" i="23"/>
  <c r="BI15" i="23"/>
  <c r="AC15" i="23"/>
  <c r="BU15" i="23"/>
  <c r="M27" i="23"/>
  <c r="DM27" i="23"/>
  <c r="BY27" i="23"/>
  <c r="DI11" i="23"/>
  <c r="M11" i="23"/>
  <c r="Y27" i="23"/>
  <c r="CC27" i="23"/>
  <c r="I27" i="23"/>
  <c r="AW27" i="23"/>
  <c r="CS27" i="23"/>
  <c r="BA15" i="23"/>
  <c r="AC11" i="23"/>
  <c r="U15" i="23"/>
  <c r="BA11" i="23"/>
  <c r="Y15" i="23"/>
  <c r="BQ15" i="23"/>
  <c r="BI27" i="23"/>
  <c r="AO27" i="23"/>
  <c r="AS27" i="23"/>
  <c r="CO27" i="23"/>
  <c r="Q27" i="23"/>
  <c r="BM27" i="23"/>
  <c r="DA27" i="23"/>
  <c r="CK11" i="23"/>
  <c r="M15" i="23"/>
  <c r="DI15" i="23"/>
  <c r="CO14" i="23"/>
  <c r="CC14" i="23"/>
  <c r="DI14" i="23"/>
  <c r="BU14" i="23"/>
  <c r="CS14" i="23"/>
  <c r="AG27" i="23"/>
  <c r="BQ27" i="23"/>
  <c r="DE27" i="23"/>
  <c r="U27" i="23"/>
  <c r="BE27" i="23"/>
  <c r="CK27" i="23"/>
  <c r="BE11" i="23"/>
  <c r="AS11" i="23"/>
  <c r="BM11" i="23"/>
  <c r="DQ11" i="23"/>
  <c r="CC11" i="23"/>
  <c r="CO11" i="23"/>
  <c r="BY11" i="23"/>
  <c r="CW11" i="23"/>
  <c r="DM14" i="23"/>
  <c r="AG14" i="23"/>
  <c r="AC14" i="23"/>
  <c r="I14" i="23"/>
  <c r="U11" i="23"/>
  <c r="AW11" i="23"/>
  <c r="BQ11" i="23"/>
  <c r="AO11" i="23"/>
  <c r="DM11" i="23"/>
  <c r="BU11" i="23"/>
  <c r="Y11" i="23"/>
  <c r="CS11" i="23"/>
  <c r="DE11" i="23"/>
  <c r="AG11" i="23"/>
  <c r="DA11" i="23"/>
  <c r="BI11" i="23"/>
  <c r="Y14" i="23"/>
  <c r="U14" i="23"/>
  <c r="BQ14" i="23"/>
  <c r="BM14" i="23"/>
  <c r="M14" i="23"/>
  <c r="BA14" i="23"/>
  <c r="AO14" i="23"/>
  <c r="Q14" i="23"/>
  <c r="AW14" i="23"/>
  <c r="BI14" i="23"/>
  <c r="BE14" i="23"/>
  <c r="DA14" i="23"/>
  <c r="CW14" i="23"/>
  <c r="BY14" i="23"/>
  <c r="CK14" i="23"/>
  <c r="L72" i="23"/>
  <c r="F12" i="30" s="1"/>
  <c r="U119" i="23"/>
  <c r="BE119" i="23"/>
  <c r="CO119" i="23"/>
  <c r="Y119" i="23"/>
  <c r="BI119" i="23"/>
  <c r="CS119" i="23"/>
  <c r="AC119" i="23"/>
  <c r="BM119" i="23"/>
  <c r="CW119" i="23"/>
  <c r="AG119" i="23"/>
  <c r="BQ119" i="23"/>
  <c r="DA119" i="23"/>
  <c r="AO119" i="23"/>
  <c r="BU119" i="23"/>
  <c r="DE119" i="23"/>
  <c r="I119" i="23"/>
  <c r="AS119" i="23"/>
  <c r="BY119" i="23"/>
  <c r="DI119" i="23"/>
  <c r="M119" i="23"/>
  <c r="AW119" i="23"/>
  <c r="DM119" i="23"/>
  <c r="Q119" i="23"/>
  <c r="CK119" i="23"/>
  <c r="CC119" i="23"/>
  <c r="BA119" i="23"/>
  <c r="DQ119" i="23"/>
  <c r="AZ122" i="23"/>
  <c r="DQ18" i="23"/>
  <c r="DM18" i="23"/>
  <c r="DI18" i="23"/>
  <c r="DE18" i="23"/>
  <c r="DA18" i="23"/>
  <c r="CW18" i="23"/>
  <c r="CS18" i="23"/>
  <c r="CO18" i="23"/>
  <c r="CK18" i="23"/>
  <c r="CC18" i="23"/>
  <c r="BY18" i="23"/>
  <c r="BU18" i="23"/>
  <c r="BQ18" i="23"/>
  <c r="BM18" i="23"/>
  <c r="BI18" i="23"/>
  <c r="BE18" i="23"/>
  <c r="BA18" i="23"/>
  <c r="AW18" i="23"/>
  <c r="AS18" i="23"/>
  <c r="AO18" i="23"/>
  <c r="AG18" i="23"/>
  <c r="AC18" i="23"/>
  <c r="Y18" i="23"/>
  <c r="U18" i="23"/>
  <c r="Q18" i="23"/>
  <c r="M18" i="23"/>
  <c r="I18" i="23"/>
  <c r="AW82" i="23"/>
  <c r="BI82" i="23"/>
  <c r="BU82" i="23"/>
  <c r="BQ82" i="23"/>
  <c r="AC82" i="23"/>
  <c r="DM82" i="23"/>
  <c r="I82" i="23"/>
  <c r="BY82" i="23"/>
  <c r="U82" i="23"/>
  <c r="CO82" i="23"/>
  <c r="Q82" i="23"/>
  <c r="CK82" i="23"/>
  <c r="M82" i="23"/>
  <c r="CW82" i="23"/>
  <c r="Y82" i="23"/>
  <c r="CS82" i="23"/>
  <c r="AO82" i="23"/>
  <c r="DE82" i="23"/>
  <c r="AG82" i="23"/>
  <c r="DA82" i="23"/>
  <c r="BE82" i="23"/>
  <c r="BM82" i="23"/>
  <c r="CC82" i="23"/>
  <c r="AS82" i="23"/>
  <c r="DI82" i="23"/>
  <c r="BA82" i="23"/>
  <c r="DQ82" i="23"/>
  <c r="X75" i="23"/>
  <c r="I13" i="30" s="1"/>
  <c r="T75" i="23"/>
  <c r="CN75" i="23"/>
  <c r="AZ75" i="23"/>
  <c r="DP75" i="23"/>
  <c r="BL75" i="23"/>
  <c r="BU76" i="23"/>
  <c r="BA76" i="23"/>
  <c r="DQ76" i="23"/>
  <c r="M76" i="23"/>
  <c r="CC76" i="23"/>
  <c r="I76" i="23"/>
  <c r="BY76" i="23"/>
  <c r="BQ76" i="23"/>
  <c r="AC76" i="23"/>
  <c r="CW76" i="23"/>
  <c r="Y76" i="23"/>
  <c r="CS76" i="23"/>
  <c r="AO76" i="23"/>
  <c r="BE76" i="23"/>
  <c r="U76" i="23"/>
  <c r="Q76" i="23"/>
  <c r="CK76" i="23"/>
  <c r="AW76" i="23"/>
  <c r="DM76" i="23"/>
  <c r="AS76" i="23"/>
  <c r="DI76" i="23"/>
  <c r="CO76" i="23"/>
  <c r="BM76" i="23"/>
  <c r="BI76" i="23"/>
  <c r="DE76" i="23"/>
  <c r="AG76" i="23"/>
  <c r="DA76" i="23"/>
  <c r="DP79" i="23"/>
  <c r="AF79" i="23"/>
  <c r="AV79" i="23"/>
  <c r="DL79" i="23"/>
  <c r="BH79" i="23"/>
  <c r="T79" i="23"/>
  <c r="H14" i="30" s="1"/>
  <c r="CN79" i="23"/>
  <c r="DE96" i="23"/>
  <c r="CO96" i="23"/>
  <c r="BU96" i="23"/>
  <c r="BE96" i="23"/>
  <c r="AO96" i="23"/>
  <c r="U96" i="23"/>
  <c r="BM96" i="23"/>
  <c r="DM96" i="23"/>
  <c r="AW96" i="23"/>
  <c r="CW96" i="23"/>
  <c r="AC96" i="23"/>
  <c r="CC96" i="23"/>
  <c r="M96" i="23"/>
  <c r="DQ96" i="23"/>
  <c r="BQ96" i="23"/>
  <c r="CS96" i="23"/>
  <c r="AG96" i="23"/>
  <c r="BY96" i="23"/>
  <c r="Q96" i="23"/>
  <c r="AS96" i="23"/>
  <c r="BA96" i="23"/>
  <c r="Y96" i="23"/>
  <c r="DA96" i="23"/>
  <c r="BI96" i="23"/>
  <c r="DI96" i="23"/>
  <c r="I96" i="23"/>
  <c r="CK96" i="23"/>
  <c r="H91" i="23"/>
  <c r="E17" i="30" s="1"/>
  <c r="DQ124" i="23"/>
  <c r="DA124" i="23"/>
  <c r="CK124" i="23"/>
  <c r="BQ124" i="23"/>
  <c r="BA124" i="23"/>
  <c r="AG124" i="23"/>
  <c r="Q124" i="23"/>
  <c r="DE124" i="23"/>
  <c r="CO124" i="23"/>
  <c r="BU124" i="23"/>
  <c r="BE124" i="23"/>
  <c r="AO124" i="23"/>
  <c r="U124" i="23"/>
  <c r="DI124" i="23"/>
  <c r="CS124" i="23"/>
  <c r="BY124" i="23"/>
  <c r="BI124" i="23"/>
  <c r="AS124" i="23"/>
  <c r="Y124" i="23"/>
  <c r="I124" i="23"/>
  <c r="CC124" i="23"/>
  <c r="M124" i="23"/>
  <c r="BM124" i="23"/>
  <c r="DM124" i="23"/>
  <c r="AW124" i="23"/>
  <c r="CW124" i="23"/>
  <c r="AC124" i="23"/>
  <c r="H118" i="23"/>
  <c r="E22" i="30" s="1"/>
  <c r="DQ123" i="23"/>
  <c r="DA123" i="23"/>
  <c r="CK123" i="23"/>
  <c r="BQ123" i="23"/>
  <c r="BA123" i="23"/>
  <c r="AG123" i="23"/>
  <c r="Q123" i="23"/>
  <c r="DE123" i="23"/>
  <c r="CO123" i="23"/>
  <c r="BU123" i="23"/>
  <c r="BE123" i="23"/>
  <c r="AO123" i="23"/>
  <c r="U123" i="23"/>
  <c r="DI123" i="23"/>
  <c r="CS123" i="23"/>
  <c r="BY123" i="23"/>
  <c r="BI123" i="23"/>
  <c r="AS123" i="23"/>
  <c r="Y123" i="23"/>
  <c r="I123" i="23"/>
  <c r="BM123" i="23"/>
  <c r="DM123" i="23"/>
  <c r="AW123" i="23"/>
  <c r="CW123" i="23"/>
  <c r="AC123" i="23"/>
  <c r="CC123" i="23"/>
  <c r="M123" i="23"/>
  <c r="DD122" i="23"/>
  <c r="Q56" i="23"/>
  <c r="BA56" i="23"/>
  <c r="CK56" i="23"/>
  <c r="DQ56" i="23"/>
  <c r="M56" i="23"/>
  <c r="AW56" i="23"/>
  <c r="CC56" i="23"/>
  <c r="DM56" i="23"/>
  <c r="Y56" i="23"/>
  <c r="BI56" i="23"/>
  <c r="CS56" i="23"/>
  <c r="U56" i="23"/>
  <c r="BE56" i="23"/>
  <c r="CO56" i="23"/>
  <c r="AG56" i="23"/>
  <c r="BQ56" i="23"/>
  <c r="DA56" i="23"/>
  <c r="AC56" i="23"/>
  <c r="BM56" i="23"/>
  <c r="CW56" i="23"/>
  <c r="I56" i="23"/>
  <c r="BY56" i="23"/>
  <c r="AO56" i="23"/>
  <c r="BU56" i="23"/>
  <c r="DE56" i="23"/>
  <c r="AS56" i="23"/>
  <c r="DI56" i="23"/>
  <c r="Q58" i="23"/>
  <c r="BA58" i="23"/>
  <c r="CK58" i="23"/>
  <c r="DQ58" i="23"/>
  <c r="M58" i="23"/>
  <c r="AW58" i="23"/>
  <c r="CC58" i="23"/>
  <c r="DM58" i="23"/>
  <c r="Y58" i="23"/>
  <c r="BI58" i="23"/>
  <c r="CS58" i="23"/>
  <c r="U58" i="23"/>
  <c r="BE58" i="23"/>
  <c r="CO58" i="23"/>
  <c r="AG58" i="23"/>
  <c r="BQ58" i="23"/>
  <c r="DA58" i="23"/>
  <c r="AC58" i="23"/>
  <c r="BM58" i="23"/>
  <c r="CW58" i="23"/>
  <c r="BY58" i="23"/>
  <c r="AO58" i="23"/>
  <c r="BU58" i="23"/>
  <c r="DE58" i="23"/>
  <c r="I58" i="23"/>
  <c r="AS58" i="23"/>
  <c r="DI58" i="23"/>
  <c r="BH75" i="23"/>
  <c r="CR75" i="23"/>
  <c r="AN75" i="23"/>
  <c r="DD75" i="23"/>
  <c r="BP75" i="23"/>
  <c r="L75" i="23"/>
  <c r="F13" i="30" s="1"/>
  <c r="CB75" i="23"/>
  <c r="M100" i="23"/>
  <c r="AW100" i="23"/>
  <c r="CC100" i="23"/>
  <c r="DM100" i="23"/>
  <c r="Q100" i="23"/>
  <c r="BA100" i="23"/>
  <c r="CK100" i="23"/>
  <c r="DQ100" i="23"/>
  <c r="U100" i="23"/>
  <c r="BE100" i="23"/>
  <c r="CO100" i="23"/>
  <c r="Y100" i="23"/>
  <c r="BI100" i="23"/>
  <c r="CS100" i="23"/>
  <c r="AC100" i="23"/>
  <c r="BM100" i="23"/>
  <c r="CW100" i="23"/>
  <c r="AG100" i="23"/>
  <c r="BQ100" i="23"/>
  <c r="DA100" i="23"/>
  <c r="DE100" i="23"/>
  <c r="AO100" i="23"/>
  <c r="BU100" i="23"/>
  <c r="I100" i="23"/>
  <c r="AS100" i="23"/>
  <c r="BY100" i="23"/>
  <c r="DI100" i="23"/>
  <c r="M102" i="23"/>
  <c r="AW102" i="23"/>
  <c r="CC102" i="23"/>
  <c r="DM102" i="23"/>
  <c r="Q102" i="23"/>
  <c r="BA102" i="23"/>
  <c r="CK102" i="23"/>
  <c r="DQ102" i="23"/>
  <c r="U102" i="23"/>
  <c r="BE102" i="23"/>
  <c r="CO102" i="23"/>
  <c r="Y102" i="23"/>
  <c r="BI102" i="23"/>
  <c r="CS102" i="23"/>
  <c r="AC102" i="23"/>
  <c r="BM102" i="23"/>
  <c r="CW102" i="23"/>
  <c r="AG102" i="23"/>
  <c r="BQ102" i="23"/>
  <c r="DA102" i="23"/>
  <c r="BU102" i="23"/>
  <c r="AO102" i="23"/>
  <c r="DE102" i="23"/>
  <c r="I102" i="23"/>
  <c r="AS102" i="23"/>
  <c r="BY102" i="23"/>
  <c r="DI102" i="23"/>
  <c r="DM127" i="23"/>
  <c r="CW127" i="23"/>
  <c r="CC127" i="23"/>
  <c r="BM127" i="23"/>
  <c r="AW127" i="23"/>
  <c r="AC127" i="23"/>
  <c r="M127" i="23"/>
  <c r="DQ127" i="23"/>
  <c r="DA127" i="23"/>
  <c r="CK127" i="23"/>
  <c r="BQ127" i="23"/>
  <c r="BA127" i="23"/>
  <c r="AG127" i="23"/>
  <c r="Q127" i="23"/>
  <c r="DE127" i="23"/>
  <c r="CO127" i="23"/>
  <c r="BU127" i="23"/>
  <c r="BE127" i="23"/>
  <c r="AO127" i="23"/>
  <c r="U127" i="23"/>
  <c r="BY127" i="23"/>
  <c r="I127" i="23"/>
  <c r="BI127" i="23"/>
  <c r="DI127" i="23"/>
  <c r="AS127" i="23"/>
  <c r="CS127" i="23"/>
  <c r="Y127" i="23"/>
  <c r="BP79" i="23"/>
  <c r="CZ79" i="23"/>
  <c r="BL79" i="23"/>
  <c r="H79" i="23"/>
  <c r="E14" i="30" s="1"/>
  <c r="BX79" i="23"/>
  <c r="AN79" i="23"/>
  <c r="DD79" i="23"/>
  <c r="H95" i="23"/>
  <c r="DQ22" i="23"/>
  <c r="DM22" i="23"/>
  <c r="DI22" i="23"/>
  <c r="DE22" i="23"/>
  <c r="DA22" i="23"/>
  <c r="CW22" i="23"/>
  <c r="CS22" i="23"/>
  <c r="CO22" i="23"/>
  <c r="CK22" i="23"/>
  <c r="CC22" i="23"/>
  <c r="BY22" i="23"/>
  <c r="BU22" i="23"/>
  <c r="BQ22" i="23"/>
  <c r="BM22" i="23"/>
  <c r="BI22" i="23"/>
  <c r="BE22" i="23"/>
  <c r="BA22" i="23"/>
  <c r="AW22" i="23"/>
  <c r="AS22" i="23"/>
  <c r="AO22" i="23"/>
  <c r="AG22" i="23"/>
  <c r="AC22" i="23"/>
  <c r="Y22" i="23"/>
  <c r="U22" i="23"/>
  <c r="Q22" i="23"/>
  <c r="M22" i="23"/>
  <c r="I22" i="23"/>
  <c r="DE92" i="23"/>
  <c r="CO92" i="23"/>
  <c r="BU92" i="23"/>
  <c r="BE92" i="23"/>
  <c r="AO92" i="23"/>
  <c r="U92" i="23"/>
  <c r="BM92" i="23"/>
  <c r="DM92" i="23"/>
  <c r="AW92" i="23"/>
  <c r="CW92" i="23"/>
  <c r="AC92" i="23"/>
  <c r="CC92" i="23"/>
  <c r="M92" i="23"/>
  <c r="Y92" i="23"/>
  <c r="DA92" i="23"/>
  <c r="DQ92" i="23"/>
  <c r="I92" i="23"/>
  <c r="CK92" i="23"/>
  <c r="DI92" i="23"/>
  <c r="BA92" i="23"/>
  <c r="BQ92" i="23"/>
  <c r="CS92" i="23"/>
  <c r="AG92" i="23"/>
  <c r="BI92" i="23"/>
  <c r="AS92" i="23"/>
  <c r="BY92" i="23"/>
  <c r="Q92" i="23"/>
  <c r="DI89" i="23"/>
  <c r="CS89" i="23"/>
  <c r="BY89" i="23"/>
  <c r="BI89" i="23"/>
  <c r="AS89" i="23"/>
  <c r="Y89" i="23"/>
  <c r="DM89" i="23"/>
  <c r="CW89" i="23"/>
  <c r="CC89" i="23"/>
  <c r="BM89" i="23"/>
  <c r="AW89" i="23"/>
  <c r="AC89" i="23"/>
  <c r="BE89" i="23"/>
  <c r="M89" i="23"/>
  <c r="DE89" i="23"/>
  <c r="AO89" i="23"/>
  <c r="Q89" i="23"/>
  <c r="CO89" i="23"/>
  <c r="U89" i="23"/>
  <c r="I89" i="23"/>
  <c r="BU89" i="23"/>
  <c r="DQ89" i="23"/>
  <c r="BQ89" i="23"/>
  <c r="AG89" i="23"/>
  <c r="BA89" i="23"/>
  <c r="CK89" i="23"/>
  <c r="DA89" i="23"/>
  <c r="DM126" i="23"/>
  <c r="CW126" i="23"/>
  <c r="CC126" i="23"/>
  <c r="BM126" i="23"/>
  <c r="AW126" i="23"/>
  <c r="AC126" i="23"/>
  <c r="M126" i="23"/>
  <c r="DQ126" i="23"/>
  <c r="DA126" i="23"/>
  <c r="CK126" i="23"/>
  <c r="BQ126" i="23"/>
  <c r="BA126" i="23"/>
  <c r="AG126" i="23"/>
  <c r="Q126" i="23"/>
  <c r="DE126" i="23"/>
  <c r="CO126" i="23"/>
  <c r="BU126" i="23"/>
  <c r="BE126" i="23"/>
  <c r="AO126" i="23"/>
  <c r="U126" i="23"/>
  <c r="BI126" i="23"/>
  <c r="DI126" i="23"/>
  <c r="AS126" i="23"/>
  <c r="CS126" i="23"/>
  <c r="Y126" i="23"/>
  <c r="BY126" i="23"/>
  <c r="I126" i="23"/>
  <c r="DQ23" i="23"/>
  <c r="DM23" i="23"/>
  <c r="DI23" i="23"/>
  <c r="DE23" i="23"/>
  <c r="DA23" i="23"/>
  <c r="CW23" i="23"/>
  <c r="CS23" i="23"/>
  <c r="CO23" i="23"/>
  <c r="CK23" i="23"/>
  <c r="CC23" i="23"/>
  <c r="BY23" i="23"/>
  <c r="BU23" i="23"/>
  <c r="BQ23" i="23"/>
  <c r="BM23" i="23"/>
  <c r="BI23" i="23"/>
  <c r="BE23" i="23"/>
  <c r="BA23" i="23"/>
  <c r="AW23" i="23"/>
  <c r="AS23" i="23"/>
  <c r="AO23" i="23"/>
  <c r="AG23" i="23"/>
  <c r="AC23" i="23"/>
  <c r="Y23" i="23"/>
  <c r="U23" i="23"/>
  <c r="Q23" i="23"/>
  <c r="M23" i="23"/>
  <c r="I23" i="23"/>
  <c r="DQ32" i="23"/>
  <c r="DI32" i="23"/>
  <c r="DA32" i="23"/>
  <c r="CS32" i="23"/>
  <c r="CK32" i="23"/>
  <c r="BY32" i="23"/>
  <c r="BQ32" i="23"/>
  <c r="BM32" i="23"/>
  <c r="BE32" i="23"/>
  <c r="AW32" i="23"/>
  <c r="AO32" i="23"/>
  <c r="AC32" i="23"/>
  <c r="U32" i="23"/>
  <c r="Q32" i="23"/>
  <c r="I32" i="23"/>
  <c r="DM32" i="23"/>
  <c r="DE32" i="23"/>
  <c r="CW32" i="23"/>
  <c r="CO32" i="23"/>
  <c r="CC32" i="23"/>
  <c r="BU32" i="23"/>
  <c r="BI32" i="23"/>
  <c r="BA32" i="23"/>
  <c r="AS32" i="23"/>
  <c r="AG32" i="23"/>
  <c r="Y32" i="23"/>
  <c r="M32" i="23"/>
  <c r="AC37" i="23"/>
  <c r="BM37" i="23"/>
  <c r="CW37" i="23"/>
  <c r="AG37" i="23"/>
  <c r="BQ37" i="23"/>
  <c r="DA37" i="23"/>
  <c r="AO37" i="23"/>
  <c r="BU37" i="23"/>
  <c r="DE37" i="23"/>
  <c r="I37" i="23"/>
  <c r="AS37" i="23"/>
  <c r="BY37" i="23"/>
  <c r="DI37" i="23"/>
  <c r="M37" i="23"/>
  <c r="AW37" i="23"/>
  <c r="CC37" i="23"/>
  <c r="DM37" i="23"/>
  <c r="Q37" i="23"/>
  <c r="BA37" i="23"/>
  <c r="CK37" i="23"/>
  <c r="DQ37" i="23"/>
  <c r="U37" i="23"/>
  <c r="BE37" i="23"/>
  <c r="CO37" i="23"/>
  <c r="Y37" i="23"/>
  <c r="BI37" i="23"/>
  <c r="CS37" i="23"/>
  <c r="U38" i="23"/>
  <c r="BE38" i="23"/>
  <c r="CO38" i="23"/>
  <c r="Q38" i="23"/>
  <c r="BA38" i="23"/>
  <c r="CK38" i="23"/>
  <c r="DQ38" i="23"/>
  <c r="AC38" i="23"/>
  <c r="BM38" i="23"/>
  <c r="CW38" i="23"/>
  <c r="Y38" i="23"/>
  <c r="BI38" i="23"/>
  <c r="CS38" i="23"/>
  <c r="AO38" i="23"/>
  <c r="BU38" i="23"/>
  <c r="DE38" i="23"/>
  <c r="AG38" i="23"/>
  <c r="BQ38" i="23"/>
  <c r="DA38" i="23"/>
  <c r="M38" i="23"/>
  <c r="AW38" i="23"/>
  <c r="CC38" i="23"/>
  <c r="DM38" i="23"/>
  <c r="I38" i="23"/>
  <c r="BY38" i="23"/>
  <c r="AS38" i="23"/>
  <c r="DI38" i="23"/>
  <c r="Q74" i="23"/>
  <c r="CK74" i="23"/>
  <c r="M74" i="23"/>
  <c r="CC74" i="23"/>
  <c r="AS74" i="23"/>
  <c r="DI74" i="23"/>
  <c r="BU74" i="23"/>
  <c r="AG74" i="23"/>
  <c r="DA74" i="23"/>
  <c r="AC74" i="23"/>
  <c r="CW74" i="23"/>
  <c r="BI74" i="23"/>
  <c r="U74" i="23"/>
  <c r="CO74" i="23"/>
  <c r="BA74" i="23"/>
  <c r="DQ74" i="23"/>
  <c r="AW74" i="23"/>
  <c r="DM74" i="23"/>
  <c r="I74" i="23"/>
  <c r="BY74" i="23"/>
  <c r="AO74" i="23"/>
  <c r="DE74" i="23"/>
  <c r="CS74" i="23"/>
  <c r="BE74" i="23"/>
  <c r="BQ74" i="23"/>
  <c r="BM74" i="23"/>
  <c r="Y74" i="23"/>
  <c r="P62" i="23"/>
  <c r="G9" i="30" s="1"/>
  <c r="DP62" i="23"/>
  <c r="AO36" i="23"/>
  <c r="BU36" i="23"/>
  <c r="DE36" i="23"/>
  <c r="Q36" i="23"/>
  <c r="BA36" i="23"/>
  <c r="CK36" i="23"/>
  <c r="DQ36" i="23"/>
  <c r="M36" i="23"/>
  <c r="AW36" i="23"/>
  <c r="CC36" i="23"/>
  <c r="DM36" i="23"/>
  <c r="Y36" i="23"/>
  <c r="BI36" i="23"/>
  <c r="CS36" i="23"/>
  <c r="U36" i="23"/>
  <c r="BE36" i="23"/>
  <c r="CO36" i="23"/>
  <c r="AG36" i="23"/>
  <c r="BQ36" i="23"/>
  <c r="DA36" i="23"/>
  <c r="AC36" i="23"/>
  <c r="BM36" i="23"/>
  <c r="CW36" i="23"/>
  <c r="I36" i="23"/>
  <c r="BY36" i="23"/>
  <c r="AS36" i="23"/>
  <c r="DI36" i="23"/>
  <c r="H88" i="23"/>
  <c r="E16" i="30" s="1"/>
  <c r="AG55" i="23"/>
  <c r="BQ55" i="23"/>
  <c r="DA55" i="23"/>
  <c r="AC55" i="23"/>
  <c r="BM55" i="23"/>
  <c r="CW55" i="23"/>
  <c r="I55" i="23"/>
  <c r="AS55" i="23"/>
  <c r="BY55" i="23"/>
  <c r="DI55" i="23"/>
  <c r="AO55" i="23"/>
  <c r="BU55" i="23"/>
  <c r="DE55" i="23"/>
  <c r="Q55" i="23"/>
  <c r="BA55" i="23"/>
  <c r="CK55" i="23"/>
  <c r="DQ55" i="23"/>
  <c r="M55" i="23"/>
  <c r="AW55" i="23"/>
  <c r="CC55" i="23"/>
  <c r="DM55" i="23"/>
  <c r="Y55" i="23"/>
  <c r="BI55" i="23"/>
  <c r="U55" i="23"/>
  <c r="BE55" i="23"/>
  <c r="CO55" i="23"/>
  <c r="CS55" i="23"/>
  <c r="AG57" i="23"/>
  <c r="BQ57" i="23"/>
  <c r="DA57" i="23"/>
  <c r="AC57" i="23"/>
  <c r="BM57" i="23"/>
  <c r="CW57" i="23"/>
  <c r="I57" i="23"/>
  <c r="AS57" i="23"/>
  <c r="BY57" i="23"/>
  <c r="DI57" i="23"/>
  <c r="AO57" i="23"/>
  <c r="BU57" i="23"/>
  <c r="DE57" i="23"/>
  <c r="Q57" i="23"/>
  <c r="BA57" i="23"/>
  <c r="CK57" i="23"/>
  <c r="DQ57" i="23"/>
  <c r="M57" i="23"/>
  <c r="AW57" i="23"/>
  <c r="CC57" i="23"/>
  <c r="DM57" i="23"/>
  <c r="Y57" i="23"/>
  <c r="CS57" i="23"/>
  <c r="U57" i="23"/>
  <c r="BE57" i="23"/>
  <c r="CO57" i="23"/>
  <c r="BI57" i="23"/>
  <c r="AG59" i="23"/>
  <c r="BQ59" i="23"/>
  <c r="DA59" i="23"/>
  <c r="AC59" i="23"/>
  <c r="BM59" i="23"/>
  <c r="CW59" i="23"/>
  <c r="I59" i="23"/>
  <c r="AS59" i="23"/>
  <c r="BY59" i="23"/>
  <c r="DI59" i="23"/>
  <c r="AO59" i="23"/>
  <c r="BU59" i="23"/>
  <c r="DE59" i="23"/>
  <c r="Q59" i="23"/>
  <c r="BA59" i="23"/>
  <c r="CK59" i="23"/>
  <c r="DQ59" i="23"/>
  <c r="M59" i="23"/>
  <c r="AW59" i="23"/>
  <c r="CC59" i="23"/>
  <c r="DM59" i="23"/>
  <c r="Y59" i="23"/>
  <c r="CS59" i="23"/>
  <c r="U59" i="23"/>
  <c r="BE59" i="23"/>
  <c r="CO59" i="23"/>
  <c r="BI59" i="23"/>
  <c r="Q63" i="23"/>
  <c r="BA63" i="23"/>
  <c r="CK63" i="23"/>
  <c r="DQ63" i="23"/>
  <c r="AC63" i="23"/>
  <c r="BM63" i="23"/>
  <c r="CW63" i="23"/>
  <c r="Y63" i="23"/>
  <c r="BI63" i="23"/>
  <c r="CS63" i="23"/>
  <c r="AO63" i="23"/>
  <c r="BU63" i="23"/>
  <c r="DE63" i="23"/>
  <c r="AG63" i="23"/>
  <c r="BQ63" i="23"/>
  <c r="DA63" i="23"/>
  <c r="M63" i="23"/>
  <c r="AW63" i="23"/>
  <c r="CC63" i="23"/>
  <c r="DM63" i="23"/>
  <c r="I63" i="23"/>
  <c r="AS63" i="23"/>
  <c r="BY63" i="23"/>
  <c r="DI63" i="23"/>
  <c r="U63" i="23"/>
  <c r="BE63" i="23"/>
  <c r="CO63" i="23"/>
  <c r="DE65" i="23"/>
  <c r="DA65" i="23"/>
  <c r="CW65" i="23"/>
  <c r="CS65" i="23"/>
  <c r="CO65" i="23"/>
  <c r="CK65" i="23"/>
  <c r="CC65" i="23"/>
  <c r="Q65" i="23"/>
  <c r="BA65" i="23"/>
  <c r="AC65" i="23"/>
  <c r="BM65" i="23"/>
  <c r="DQ65" i="23"/>
  <c r="Y65" i="23"/>
  <c r="BI65" i="23"/>
  <c r="AO65" i="23"/>
  <c r="BU65" i="23"/>
  <c r="AG65" i="23"/>
  <c r="BQ65" i="23"/>
  <c r="M65" i="23"/>
  <c r="AW65" i="23"/>
  <c r="DI65" i="23"/>
  <c r="BE65" i="23"/>
  <c r="I65" i="23"/>
  <c r="AS65" i="23"/>
  <c r="BY65" i="23"/>
  <c r="U65" i="23"/>
  <c r="DM65" i="23"/>
  <c r="DA86" i="23"/>
  <c r="BQ86" i="23"/>
  <c r="AG86" i="23"/>
  <c r="CS86" i="23"/>
  <c r="BI86" i="23"/>
  <c r="Y86" i="23"/>
  <c r="DQ86" i="23"/>
  <c r="CK86" i="23"/>
  <c r="BA86" i="23"/>
  <c r="Q86" i="23"/>
  <c r="BY86" i="23"/>
  <c r="AS86" i="23"/>
  <c r="I86" i="23"/>
  <c r="DI86" i="23"/>
  <c r="DE86" i="23"/>
  <c r="AW86" i="23"/>
  <c r="U86" i="23"/>
  <c r="CC86" i="23"/>
  <c r="BE86" i="23"/>
  <c r="AC86" i="23"/>
  <c r="AO86" i="23"/>
  <c r="DM86" i="23"/>
  <c r="CO86" i="23"/>
  <c r="CW86" i="23"/>
  <c r="BM86" i="23"/>
  <c r="BU86" i="23"/>
  <c r="M86" i="23"/>
  <c r="Y90" i="23"/>
  <c r="I90" i="23"/>
  <c r="AC90" i="23"/>
  <c r="M90" i="23"/>
  <c r="U90" i="23"/>
  <c r="AG90" i="23"/>
  <c r="BQ90" i="23"/>
  <c r="DA90" i="23"/>
  <c r="BM90" i="23"/>
  <c r="CW90" i="23"/>
  <c r="AS90" i="23"/>
  <c r="BY90" i="23"/>
  <c r="DI90" i="23"/>
  <c r="AO90" i="23"/>
  <c r="BU90" i="23"/>
  <c r="DE90" i="23"/>
  <c r="Q90" i="23"/>
  <c r="BA90" i="23"/>
  <c r="CK90" i="23"/>
  <c r="DQ90" i="23"/>
  <c r="AW90" i="23"/>
  <c r="CC90" i="23"/>
  <c r="DM90" i="23"/>
  <c r="BI90" i="23"/>
  <c r="CS90" i="23"/>
  <c r="BE90" i="23"/>
  <c r="CO90" i="23"/>
  <c r="L91" i="23"/>
  <c r="F17" i="30" s="1"/>
  <c r="BQ110" i="23"/>
  <c r="I110" i="23"/>
  <c r="DQ110" i="23"/>
  <c r="CS110" i="23"/>
  <c r="BU110" i="23"/>
  <c r="AC110" i="23"/>
  <c r="CW110" i="23"/>
  <c r="DA110" i="23"/>
  <c r="AS110" i="23"/>
  <c r="Q110" i="23"/>
  <c r="U110" i="23"/>
  <c r="CO110" i="23"/>
  <c r="AW110" i="23"/>
  <c r="DM110" i="23"/>
  <c r="AG110" i="23"/>
  <c r="BY110" i="23"/>
  <c r="BA110" i="23"/>
  <c r="Y110" i="23"/>
  <c r="AO110" i="23"/>
  <c r="DE110" i="23"/>
  <c r="BM110" i="23"/>
  <c r="DI110" i="23"/>
  <c r="CK110" i="23"/>
  <c r="BI110" i="23"/>
  <c r="BE110" i="23"/>
  <c r="CC110" i="23"/>
  <c r="M110" i="23"/>
  <c r="DQ19" i="23"/>
  <c r="DM19" i="23"/>
  <c r="DI19" i="23"/>
  <c r="DE19" i="23"/>
  <c r="DA19" i="23"/>
  <c r="CW19" i="23"/>
  <c r="CS19" i="23"/>
  <c r="CO19" i="23"/>
  <c r="CK19" i="23"/>
  <c r="CC19" i="23"/>
  <c r="BY19" i="23"/>
  <c r="BU19" i="23"/>
  <c r="BQ19" i="23"/>
  <c r="BM19" i="23"/>
  <c r="BI19" i="23"/>
  <c r="BE19" i="23"/>
  <c r="BA19" i="23"/>
  <c r="AW19" i="23"/>
  <c r="AS19" i="23"/>
  <c r="AO19" i="23"/>
  <c r="AG19" i="23"/>
  <c r="AC19" i="23"/>
  <c r="Y19" i="23"/>
  <c r="U19" i="23"/>
  <c r="Q19" i="23"/>
  <c r="M19" i="23"/>
  <c r="I19" i="23"/>
  <c r="DQ25" i="23"/>
  <c r="DM25" i="23"/>
  <c r="AG25" i="23"/>
  <c r="BQ25" i="23"/>
  <c r="DA25" i="23"/>
  <c r="AO25" i="23"/>
  <c r="BU25" i="23"/>
  <c r="DE25" i="23"/>
  <c r="I25" i="23"/>
  <c r="AS25" i="23"/>
  <c r="BY25" i="23"/>
  <c r="DI25" i="23"/>
  <c r="M25" i="23"/>
  <c r="AW25" i="23"/>
  <c r="CC25" i="23"/>
  <c r="Q25" i="23"/>
  <c r="BA25" i="23"/>
  <c r="CK25" i="23"/>
  <c r="U25" i="23"/>
  <c r="BE25" i="23"/>
  <c r="CO25" i="23"/>
  <c r="Y25" i="23"/>
  <c r="BI25" i="23"/>
  <c r="CS25" i="23"/>
  <c r="AC25" i="23"/>
  <c r="BM25" i="23"/>
  <c r="CW25" i="23"/>
  <c r="DM33" i="23"/>
  <c r="DE33" i="23"/>
  <c r="CW33" i="23"/>
  <c r="CO33" i="23"/>
  <c r="CK33" i="23"/>
  <c r="BY33" i="23"/>
  <c r="BQ33" i="23"/>
  <c r="BI33" i="23"/>
  <c r="BE33" i="23"/>
  <c r="AW33" i="23"/>
  <c r="AO33" i="23"/>
  <c r="AC33" i="23"/>
  <c r="Y33" i="23"/>
  <c r="Q33" i="23"/>
  <c r="I33" i="23"/>
  <c r="DQ33" i="23"/>
  <c r="DI33" i="23"/>
  <c r="DA33" i="23"/>
  <c r="CS33" i="23"/>
  <c r="CC33" i="23"/>
  <c r="BU33" i="23"/>
  <c r="BM33" i="23"/>
  <c r="BA33" i="23"/>
  <c r="AS33" i="23"/>
  <c r="AG33" i="23"/>
  <c r="U33" i="23"/>
  <c r="M33" i="23"/>
  <c r="M39" i="23"/>
  <c r="AW39" i="23"/>
  <c r="CC39" i="23"/>
  <c r="DM39" i="23"/>
  <c r="AG39" i="23"/>
  <c r="BQ39" i="23"/>
  <c r="DA39" i="23"/>
  <c r="U39" i="23"/>
  <c r="BE39" i="23"/>
  <c r="CO39" i="23"/>
  <c r="I39" i="23"/>
  <c r="AS39" i="23"/>
  <c r="BY39" i="23"/>
  <c r="DI39" i="23"/>
  <c r="AC39" i="23"/>
  <c r="BM39" i="23"/>
  <c r="CW39" i="23"/>
  <c r="Q39" i="23"/>
  <c r="BA39" i="23"/>
  <c r="CK39" i="23"/>
  <c r="DQ39" i="23"/>
  <c r="AO39" i="23"/>
  <c r="BU39" i="23"/>
  <c r="DE39" i="23"/>
  <c r="Y39" i="23"/>
  <c r="CS39" i="23"/>
  <c r="BI39" i="23"/>
  <c r="BQ73" i="23"/>
  <c r="BM73" i="23"/>
  <c r="Y73" i="23"/>
  <c r="CS73" i="23"/>
  <c r="AO73" i="23"/>
  <c r="DE73" i="23"/>
  <c r="Q73" i="23"/>
  <c r="CK73" i="23"/>
  <c r="M73" i="23"/>
  <c r="CC73" i="23"/>
  <c r="AS73" i="23"/>
  <c r="DI73" i="23"/>
  <c r="BE73" i="23"/>
  <c r="AG73" i="23"/>
  <c r="DA73" i="23"/>
  <c r="AC73" i="23"/>
  <c r="CW73" i="23"/>
  <c r="BI73" i="23"/>
  <c r="BU73" i="23"/>
  <c r="BY73" i="23"/>
  <c r="U73" i="23"/>
  <c r="BA73" i="23"/>
  <c r="DQ73" i="23"/>
  <c r="AW73" i="23"/>
  <c r="DM73" i="23"/>
  <c r="I73" i="23"/>
  <c r="CO73" i="23"/>
  <c r="DE66" i="23"/>
  <c r="BA66" i="23"/>
  <c r="DQ66" i="23"/>
  <c r="M66" i="23"/>
  <c r="CC66" i="23"/>
  <c r="Y66" i="23"/>
  <c r="CS66" i="23"/>
  <c r="Q66" i="23"/>
  <c r="U66" i="23"/>
  <c r="BQ66" i="23"/>
  <c r="AC66" i="23"/>
  <c r="CW66" i="23"/>
  <c r="AS66" i="23"/>
  <c r="DI66" i="23"/>
  <c r="AO66" i="23"/>
  <c r="BU66" i="23"/>
  <c r="CK66" i="23"/>
  <c r="AW66" i="23"/>
  <c r="DM66" i="23"/>
  <c r="BI66" i="23"/>
  <c r="CO66" i="23"/>
  <c r="BM66" i="23"/>
  <c r="I66" i="23"/>
  <c r="BE66" i="23"/>
  <c r="AG66" i="23"/>
  <c r="DA66" i="23"/>
  <c r="BY66" i="23"/>
  <c r="CC81" i="23"/>
  <c r="AS81" i="23"/>
  <c r="DI81" i="23"/>
  <c r="AO81" i="23"/>
  <c r="DE81" i="23"/>
  <c r="BA81" i="23"/>
  <c r="DQ81" i="23"/>
  <c r="AW81" i="23"/>
  <c r="BM81" i="23"/>
  <c r="BI81" i="23"/>
  <c r="BE81" i="23"/>
  <c r="BQ81" i="23"/>
  <c r="DM81" i="23"/>
  <c r="AC81" i="23"/>
  <c r="I81" i="23"/>
  <c r="BY81" i="23"/>
  <c r="BU81" i="23"/>
  <c r="Q81" i="23"/>
  <c r="CK81" i="23"/>
  <c r="CW81" i="23"/>
  <c r="U81" i="23"/>
  <c r="M81" i="23"/>
  <c r="Y81" i="23"/>
  <c r="CS81" i="23"/>
  <c r="CO81" i="23"/>
  <c r="AG81" i="23"/>
  <c r="DA81" i="23"/>
  <c r="L118" i="23"/>
  <c r="F22" i="30" s="1"/>
  <c r="BL118" i="23"/>
  <c r="CV118" i="23"/>
  <c r="H122" i="23"/>
  <c r="E23" i="30" s="1"/>
  <c r="H75" i="23"/>
  <c r="E13" i="30" s="1"/>
  <c r="AR75" i="23"/>
  <c r="BD75" i="23"/>
  <c r="P75" i="23"/>
  <c r="G13" i="30" s="1"/>
  <c r="CJ75" i="23"/>
  <c r="AB75" i="23"/>
  <c r="J13" i="30" s="1"/>
  <c r="CV75" i="23"/>
  <c r="AO117" i="23"/>
  <c r="AG117" i="23"/>
  <c r="AC117" i="23"/>
  <c r="Y117" i="23"/>
  <c r="U117" i="23"/>
  <c r="Q117" i="23"/>
  <c r="M117" i="23"/>
  <c r="I117" i="23"/>
  <c r="CO117" i="23"/>
  <c r="BQ117" i="23"/>
  <c r="CC117" i="23"/>
  <c r="BI117" i="23"/>
  <c r="BU117" i="23"/>
  <c r="DE117" i="23"/>
  <c r="CK117" i="23"/>
  <c r="CW117" i="23"/>
  <c r="BY117" i="23"/>
  <c r="DA117" i="23"/>
  <c r="AW117" i="23"/>
  <c r="DM117" i="23"/>
  <c r="CS117" i="23"/>
  <c r="DQ117" i="23"/>
  <c r="AS117" i="23"/>
  <c r="BA117" i="23"/>
  <c r="BM117" i="23"/>
  <c r="DI117" i="23"/>
  <c r="DQ20" i="23"/>
  <c r="DM20" i="23"/>
  <c r="DI20" i="23"/>
  <c r="DE20" i="23"/>
  <c r="DA20" i="23"/>
  <c r="CW20" i="23"/>
  <c r="CS20" i="23"/>
  <c r="CO20" i="23"/>
  <c r="CK20" i="23"/>
  <c r="CC20" i="23"/>
  <c r="BY20" i="23"/>
  <c r="BU20" i="23"/>
  <c r="BQ20" i="23"/>
  <c r="BM20" i="23"/>
  <c r="BI20" i="23"/>
  <c r="BE20" i="23"/>
  <c r="BA20" i="23"/>
  <c r="AW20" i="23"/>
  <c r="AS20" i="23"/>
  <c r="AO20" i="23"/>
  <c r="AG20" i="23"/>
  <c r="AC20" i="23"/>
  <c r="Y20" i="23"/>
  <c r="U20" i="23"/>
  <c r="Q20" i="23"/>
  <c r="M20" i="23"/>
  <c r="I20" i="23"/>
  <c r="DQ30" i="23"/>
  <c r="DI30" i="23"/>
  <c r="DE30" i="23"/>
  <c r="CW30" i="23"/>
  <c r="CO30" i="23"/>
  <c r="CC30" i="23"/>
  <c r="BY30" i="23"/>
  <c r="BQ30" i="23"/>
  <c r="BI30" i="23"/>
  <c r="BA30" i="23"/>
  <c r="AS30" i="23"/>
  <c r="AO30" i="23"/>
  <c r="AC30" i="23"/>
  <c r="U30" i="23"/>
  <c r="M30" i="23"/>
  <c r="I30" i="23"/>
  <c r="DM30" i="23"/>
  <c r="DA30" i="23"/>
  <c r="CS30" i="23"/>
  <c r="CK30" i="23"/>
  <c r="BU30" i="23"/>
  <c r="BM30" i="23"/>
  <c r="BE30" i="23"/>
  <c r="AW30" i="23"/>
  <c r="AG30" i="23"/>
  <c r="Y30" i="23"/>
  <c r="Q30" i="23"/>
  <c r="H68" i="23"/>
  <c r="E11" i="30" s="1"/>
  <c r="BI69" i="23"/>
  <c r="BU69" i="23"/>
  <c r="AG69" i="23"/>
  <c r="DA69" i="23"/>
  <c r="AC69" i="23"/>
  <c r="CW69" i="23"/>
  <c r="I69" i="23"/>
  <c r="BY69" i="23"/>
  <c r="U69" i="23"/>
  <c r="CO69" i="23"/>
  <c r="BA69" i="23"/>
  <c r="DQ69" i="23"/>
  <c r="AW69" i="23"/>
  <c r="DM69" i="23"/>
  <c r="Y69" i="23"/>
  <c r="CS69" i="23"/>
  <c r="AO69" i="23"/>
  <c r="DE69" i="23"/>
  <c r="BQ69" i="23"/>
  <c r="BM69" i="23"/>
  <c r="AS69" i="23"/>
  <c r="DI69" i="23"/>
  <c r="CK69" i="23"/>
  <c r="M69" i="23"/>
  <c r="BE69" i="23"/>
  <c r="Q69" i="23"/>
  <c r="CC69" i="23"/>
  <c r="P79" i="23"/>
  <c r="G14" i="30" s="1"/>
  <c r="L79" i="23"/>
  <c r="F14" i="30" s="1"/>
  <c r="CB79" i="23"/>
  <c r="X79" i="23"/>
  <c r="I14" i="30" s="1"/>
  <c r="CR79" i="23"/>
  <c r="BD79" i="23"/>
  <c r="CW80" i="23"/>
  <c r="DM80" i="23"/>
  <c r="M80" i="23"/>
  <c r="Y80" i="23"/>
  <c r="CS80" i="23"/>
  <c r="BU80" i="23"/>
  <c r="AG80" i="23"/>
  <c r="DA80" i="23"/>
  <c r="BM80" i="23"/>
  <c r="CC80" i="23"/>
  <c r="AS80" i="23"/>
  <c r="DI80" i="23"/>
  <c r="U80" i="23"/>
  <c r="CO80" i="23"/>
  <c r="BA80" i="23"/>
  <c r="DQ80" i="23"/>
  <c r="BI80" i="23"/>
  <c r="AO80" i="23"/>
  <c r="DE80" i="23"/>
  <c r="BQ80" i="23"/>
  <c r="AW80" i="23"/>
  <c r="AC80" i="23"/>
  <c r="I80" i="23"/>
  <c r="BY80" i="23"/>
  <c r="BE80" i="23"/>
  <c r="Q80" i="23"/>
  <c r="CK80" i="23"/>
  <c r="L95" i="23"/>
  <c r="DQ21" i="23"/>
  <c r="DM21" i="23"/>
  <c r="DI21" i="23"/>
  <c r="DE21" i="23"/>
  <c r="DA21" i="23"/>
  <c r="CW21" i="23"/>
  <c r="CS21" i="23"/>
  <c r="CO21" i="23"/>
  <c r="CK21" i="23"/>
  <c r="CC21" i="23"/>
  <c r="BY21" i="23"/>
  <c r="BU21" i="23"/>
  <c r="BQ21" i="23"/>
  <c r="BM21" i="23"/>
  <c r="BI21" i="23"/>
  <c r="BE21" i="23"/>
  <c r="BA21" i="23"/>
  <c r="AW21" i="23"/>
  <c r="AS21" i="23"/>
  <c r="AO21" i="23"/>
  <c r="AG21" i="23"/>
  <c r="AC21" i="23"/>
  <c r="Y21" i="23"/>
  <c r="U21" i="23"/>
  <c r="Q21" i="23"/>
  <c r="M21" i="23"/>
  <c r="I21" i="23"/>
  <c r="DQ31" i="23"/>
  <c r="DI31" i="23"/>
  <c r="DA31" i="23"/>
  <c r="CS31" i="23"/>
  <c r="CK31" i="23"/>
  <c r="CC31" i="23"/>
  <c r="BU31" i="23"/>
  <c r="BM31" i="23"/>
  <c r="BE31" i="23"/>
  <c r="AW31" i="23"/>
  <c r="AO31" i="23"/>
  <c r="AG31" i="23"/>
  <c r="Y31" i="23"/>
  <c r="Q31" i="23"/>
  <c r="I31" i="23"/>
  <c r="DM31" i="23"/>
  <c r="DE31" i="23"/>
  <c r="CW31" i="23"/>
  <c r="CO31" i="23"/>
  <c r="BY31" i="23"/>
  <c r="BQ31" i="23"/>
  <c r="BI31" i="23"/>
  <c r="BA31" i="23"/>
  <c r="AS31" i="23"/>
  <c r="AC31" i="23"/>
  <c r="U31" i="23"/>
  <c r="M31" i="23"/>
  <c r="DM125" i="23"/>
  <c r="CW125" i="23"/>
  <c r="CC125" i="23"/>
  <c r="DQ125" i="23"/>
  <c r="DA125" i="23"/>
  <c r="CK125" i="23"/>
  <c r="DE125" i="23"/>
  <c r="CO125" i="23"/>
  <c r="DI125" i="23"/>
  <c r="BQ125" i="23"/>
  <c r="BA125" i="23"/>
  <c r="AG125" i="23"/>
  <c r="Q125" i="23"/>
  <c r="CS125" i="23"/>
  <c r="BU125" i="23"/>
  <c r="BE125" i="23"/>
  <c r="AO125" i="23"/>
  <c r="U125" i="23"/>
  <c r="BY125" i="23"/>
  <c r="BI125" i="23"/>
  <c r="AS125" i="23"/>
  <c r="Y125" i="23"/>
  <c r="I125" i="23"/>
  <c r="AC125" i="23"/>
  <c r="M125" i="23"/>
  <c r="BM125" i="23"/>
  <c r="AW125" i="23"/>
  <c r="DE85" i="23"/>
  <c r="CO85" i="23"/>
  <c r="BU85" i="23"/>
  <c r="BE85" i="23"/>
  <c r="AO85" i="23"/>
  <c r="U85" i="23"/>
  <c r="BM85" i="23"/>
  <c r="DM85" i="23"/>
  <c r="AW85" i="23"/>
  <c r="CW85" i="23"/>
  <c r="AC85" i="23"/>
  <c r="CC85" i="23"/>
  <c r="M85" i="23"/>
  <c r="BA85" i="23"/>
  <c r="I85" i="23"/>
  <c r="Y85" i="23"/>
  <c r="DA85" i="23"/>
  <c r="BI85" i="23"/>
  <c r="BQ85" i="23"/>
  <c r="CK85" i="23"/>
  <c r="DI85" i="23"/>
  <c r="DQ85" i="23"/>
  <c r="BY85" i="23"/>
  <c r="CS85" i="23"/>
  <c r="AG85" i="23"/>
  <c r="Q85" i="23"/>
  <c r="AS85" i="23"/>
  <c r="DQ111" i="23"/>
  <c r="Q111" i="23"/>
  <c r="DI111" i="23"/>
  <c r="AO111" i="23"/>
  <c r="DE111" i="23"/>
  <c r="AW111" i="23"/>
  <c r="DM111" i="23"/>
  <c r="CK111" i="23"/>
  <c r="Y111" i="23"/>
  <c r="AG111" i="23"/>
  <c r="I111" i="23"/>
  <c r="BE111" i="23"/>
  <c r="BM111" i="23"/>
  <c r="BI111" i="23"/>
  <c r="BQ111" i="23"/>
  <c r="AS111" i="23"/>
  <c r="BU111" i="23"/>
  <c r="M111" i="23"/>
  <c r="CC111" i="23"/>
  <c r="BA111" i="23"/>
  <c r="CS111" i="23"/>
  <c r="DA111" i="23"/>
  <c r="BY111" i="23"/>
  <c r="U111" i="23"/>
  <c r="CW111" i="23"/>
  <c r="CO111" i="23"/>
  <c r="AC111" i="23"/>
  <c r="L88" i="23"/>
  <c r="F16" i="30" s="1"/>
  <c r="L84" i="23"/>
  <c r="BL84" i="23"/>
  <c r="DE120" i="23"/>
  <c r="CO120" i="23"/>
  <c r="BU120" i="23"/>
  <c r="BE120" i="23"/>
  <c r="AO120" i="23"/>
  <c r="U120" i="23"/>
  <c r="CW120" i="23"/>
  <c r="AC120" i="23"/>
  <c r="CC120" i="23"/>
  <c r="M120" i="23"/>
  <c r="BM120" i="23"/>
  <c r="DM120" i="23"/>
  <c r="AW120" i="23"/>
  <c r="Q120" i="23"/>
  <c r="CK120" i="23"/>
  <c r="AG120" i="23"/>
  <c r="I120" i="23"/>
  <c r="Y120" i="23"/>
  <c r="CS120" i="23"/>
  <c r="AS120" i="23"/>
  <c r="BA120" i="23"/>
  <c r="BQ120" i="23"/>
  <c r="DA120" i="23"/>
  <c r="BI120" i="23"/>
  <c r="BY120" i="23"/>
  <c r="DI120" i="23"/>
  <c r="DQ120" i="23"/>
  <c r="AC101" i="23"/>
  <c r="BM101" i="23"/>
  <c r="CW101" i="23"/>
  <c r="AG101" i="23"/>
  <c r="BQ101" i="23"/>
  <c r="DA101" i="23"/>
  <c r="AO101" i="23"/>
  <c r="BU101" i="23"/>
  <c r="DE101" i="23"/>
  <c r="I101" i="23"/>
  <c r="AS101" i="23"/>
  <c r="BY101" i="23"/>
  <c r="DI101" i="23"/>
  <c r="M101" i="23"/>
  <c r="AW101" i="23"/>
  <c r="CC101" i="23"/>
  <c r="DM101" i="23"/>
  <c r="Q101" i="23"/>
  <c r="BA101" i="23"/>
  <c r="CK101" i="23"/>
  <c r="DQ101" i="23"/>
  <c r="BE101" i="23"/>
  <c r="U101" i="23"/>
  <c r="CO101" i="23"/>
  <c r="Y101" i="23"/>
  <c r="BI101" i="23"/>
  <c r="CS101" i="23"/>
  <c r="AC103" i="23"/>
  <c r="BM103" i="23"/>
  <c r="CW103" i="23"/>
  <c r="AG103" i="23"/>
  <c r="BQ103" i="23"/>
  <c r="DA103" i="23"/>
  <c r="AO103" i="23"/>
  <c r="BU103" i="23"/>
  <c r="DE103" i="23"/>
  <c r="I103" i="23"/>
  <c r="AS103" i="23"/>
  <c r="BY103" i="23"/>
  <c r="DI103" i="23"/>
  <c r="M103" i="23"/>
  <c r="AW103" i="23"/>
  <c r="CC103" i="23"/>
  <c r="DM103" i="23"/>
  <c r="Q103" i="23"/>
  <c r="BA103" i="23"/>
  <c r="CK103" i="23"/>
  <c r="DQ103" i="23"/>
  <c r="U103" i="23"/>
  <c r="CO103" i="23"/>
  <c r="BE103" i="23"/>
  <c r="Y103" i="23"/>
  <c r="BI103" i="23"/>
  <c r="CS103" i="23"/>
  <c r="DE121" i="23"/>
  <c r="CO121" i="23"/>
  <c r="BU121" i="23"/>
  <c r="BE121" i="23"/>
  <c r="U121" i="23"/>
  <c r="DM121" i="23"/>
  <c r="AW121" i="23"/>
  <c r="CW121" i="23"/>
  <c r="AC121" i="23"/>
  <c r="CC121" i="23"/>
  <c r="M121" i="23"/>
  <c r="BM121" i="23"/>
  <c r="BA121" i="23"/>
  <c r="I121" i="23"/>
  <c r="Y121" i="23"/>
  <c r="BI121" i="23"/>
  <c r="BQ121" i="23"/>
  <c r="CK121" i="23"/>
  <c r="DA121" i="23"/>
  <c r="AG121" i="23"/>
  <c r="DQ121" i="23"/>
  <c r="BY121" i="23"/>
  <c r="CS121" i="23"/>
  <c r="DI121" i="23"/>
  <c r="AS121" i="23"/>
  <c r="Q121" i="23"/>
  <c r="AZ118" i="23"/>
  <c r="L122" i="23"/>
  <c r="F23" i="30" s="1"/>
  <c r="CV122" i="23"/>
  <c r="BX75" i="23"/>
  <c r="DH75" i="23"/>
  <c r="BT75" i="23"/>
  <c r="AF75" i="23"/>
  <c r="CZ75" i="23"/>
  <c r="AV75" i="23"/>
  <c r="DL75" i="23"/>
  <c r="M61" i="23"/>
  <c r="M60" i="23" s="1"/>
  <c r="AW61" i="23"/>
  <c r="CC61" i="23"/>
  <c r="DM61" i="23"/>
  <c r="Q61" i="23"/>
  <c r="BA61" i="23"/>
  <c r="CK61" i="23"/>
  <c r="DQ61" i="23"/>
  <c r="U61" i="23"/>
  <c r="BE61" i="23"/>
  <c r="CO61" i="23"/>
  <c r="Y61" i="23"/>
  <c r="BI61" i="23"/>
  <c r="CS61" i="23"/>
  <c r="AC61" i="23"/>
  <c r="BM61" i="23"/>
  <c r="CW61" i="23"/>
  <c r="AG61" i="23"/>
  <c r="BQ61" i="23"/>
  <c r="DA61" i="23"/>
  <c r="AO61" i="23"/>
  <c r="DE61" i="23"/>
  <c r="I61" i="23"/>
  <c r="I60" i="23" s="1"/>
  <c r="AS61" i="23"/>
  <c r="BY61" i="23"/>
  <c r="DI61" i="23"/>
  <c r="BU61" i="23"/>
  <c r="AG64" i="23"/>
  <c r="BQ64" i="23"/>
  <c r="DA64" i="23"/>
  <c r="M64" i="23"/>
  <c r="AW64" i="23"/>
  <c r="CC64" i="23"/>
  <c r="DM64" i="23"/>
  <c r="I64" i="23"/>
  <c r="AS64" i="23"/>
  <c r="BY64" i="23"/>
  <c r="DI64" i="23"/>
  <c r="U64" i="23"/>
  <c r="BE64" i="23"/>
  <c r="CO64" i="23"/>
  <c r="Q64" i="23"/>
  <c r="BA64" i="23"/>
  <c r="CK64" i="23"/>
  <c r="DQ64" i="23"/>
  <c r="AC64" i="23"/>
  <c r="BM64" i="23"/>
  <c r="CW64" i="23"/>
  <c r="Y64" i="23"/>
  <c r="BI64" i="23"/>
  <c r="CS64" i="23"/>
  <c r="AO64" i="23"/>
  <c r="BU64" i="23"/>
  <c r="DE64" i="23"/>
  <c r="L68" i="23"/>
  <c r="AZ79" i="23"/>
  <c r="CJ79" i="23"/>
  <c r="AB79" i="23"/>
  <c r="J14" i="30" s="1"/>
  <c r="CV79" i="23"/>
  <c r="AR79" i="23"/>
  <c r="DH79" i="23"/>
  <c r="BT79" i="23"/>
  <c r="DQ87" i="23"/>
  <c r="CK87" i="23"/>
  <c r="BA87" i="23"/>
  <c r="Q87" i="23"/>
  <c r="DI87" i="23"/>
  <c r="BY87" i="23"/>
  <c r="AS87" i="23"/>
  <c r="I87" i="23"/>
  <c r="DA87" i="23"/>
  <c r="BQ87" i="23"/>
  <c r="AG87" i="23"/>
  <c r="CS87" i="23"/>
  <c r="BI87" i="23"/>
  <c r="Y87" i="23"/>
  <c r="CC87" i="23"/>
  <c r="DM87" i="23"/>
  <c r="BM87" i="23"/>
  <c r="AO87" i="23"/>
  <c r="U87" i="23"/>
  <c r="CW87" i="23"/>
  <c r="BU87" i="23"/>
  <c r="BE87" i="23"/>
  <c r="DE87" i="23"/>
  <c r="AW87" i="23"/>
  <c r="AC87" i="23"/>
  <c r="M87" i="23"/>
  <c r="CO87" i="23"/>
  <c r="M104" i="23"/>
  <c r="AW104" i="23"/>
  <c r="Q104" i="23"/>
  <c r="BA104" i="23"/>
  <c r="DM104" i="23"/>
  <c r="BY104" i="23"/>
  <c r="CO104" i="23"/>
  <c r="U104" i="23"/>
  <c r="Y104" i="23"/>
  <c r="DQ104" i="23"/>
  <c r="BM104" i="23"/>
  <c r="CS104" i="23"/>
  <c r="DE104" i="23"/>
  <c r="AC104" i="23"/>
  <c r="DA104" i="23"/>
  <c r="AG104" i="23"/>
  <c r="BQ104" i="23"/>
  <c r="CC104" i="23"/>
  <c r="DI104" i="23"/>
  <c r="BE104" i="23"/>
  <c r="AO104" i="23"/>
  <c r="CW104" i="23"/>
  <c r="BI104" i="23"/>
  <c r="BU104" i="23"/>
  <c r="CK104" i="23"/>
  <c r="I104" i="23"/>
  <c r="AS104" i="23"/>
  <c r="CG84" i="23" l="1"/>
  <c r="CG122" i="23"/>
  <c r="CG62" i="23"/>
  <c r="CG60" i="23" s="1"/>
  <c r="CG118" i="23"/>
  <c r="CG79" i="23"/>
  <c r="CG98" i="23"/>
  <c r="AK34" i="23"/>
  <c r="AK84" i="23"/>
  <c r="AK62" i="23"/>
  <c r="AK60" i="23" s="1"/>
  <c r="AK108" i="23"/>
  <c r="AK49" i="23"/>
  <c r="AK98" i="23"/>
  <c r="CG108" i="23"/>
  <c r="AK79" i="23"/>
  <c r="AK122" i="23"/>
  <c r="AK8" i="23"/>
  <c r="U12" i="30"/>
  <c r="U23" i="30"/>
  <c r="M7" i="30"/>
  <c r="Q7" i="30"/>
  <c r="N20" i="30"/>
  <c r="O13" i="30"/>
  <c r="M6" i="30"/>
  <c r="Q13" i="30"/>
  <c r="O9" i="30"/>
  <c r="V5" i="30"/>
  <c r="L46" i="51" s="1"/>
  <c r="T6" i="30"/>
  <c r="Q8" i="30"/>
  <c r="R11" i="30"/>
  <c r="T14" i="30"/>
  <c r="V17" i="30"/>
  <c r="O16" i="30"/>
  <c r="R23" i="30"/>
  <c r="U6" i="30"/>
  <c r="S21" i="30"/>
  <c r="CG44" i="23"/>
  <c r="T9" i="30"/>
  <c r="Q17" i="30"/>
  <c r="T22" i="30"/>
  <c r="T11" i="30"/>
  <c r="S12" i="30"/>
  <c r="S8" i="30"/>
  <c r="CG34" i="23"/>
  <c r="CG112" i="23"/>
  <c r="K6" i="30"/>
  <c r="L6" i="30"/>
  <c r="K7" i="30"/>
  <c r="L7" i="30"/>
  <c r="K20" i="30"/>
  <c r="L20" i="30"/>
  <c r="K21" i="30"/>
  <c r="L21" i="30"/>
  <c r="K15" i="30"/>
  <c r="K12" i="30"/>
  <c r="L12" i="30"/>
  <c r="CG49" i="23"/>
  <c r="K9" i="30"/>
  <c r="L9" i="30"/>
  <c r="K23" i="30"/>
  <c r="L23" i="30"/>
  <c r="K22" i="30"/>
  <c r="L22" i="30"/>
  <c r="CG8" i="23"/>
  <c r="K13" i="30"/>
  <c r="L13" i="30"/>
  <c r="K14" i="30"/>
  <c r="L14" i="30"/>
  <c r="K11" i="30"/>
  <c r="L11" i="30"/>
  <c r="K5" i="30"/>
  <c r="L51" i="49" s="1"/>
  <c r="L5" i="30"/>
  <c r="L52" i="49" s="1"/>
  <c r="K8" i="30"/>
  <c r="L8" i="30"/>
  <c r="L15" i="30"/>
  <c r="K19" i="30"/>
  <c r="L19" i="30"/>
  <c r="K17" i="30"/>
  <c r="AH24" i="30"/>
  <c r="AC22" i="30"/>
  <c r="AD11" i="30"/>
  <c r="AF7" i="30"/>
  <c r="Y7" i="30"/>
  <c r="AG6" i="30"/>
  <c r="T21" i="30"/>
  <c r="W14" i="30"/>
  <c r="W11" i="30"/>
  <c r="X11" i="30"/>
  <c r="W12" i="30"/>
  <c r="X12" i="30"/>
  <c r="W23" i="30"/>
  <c r="S15" i="30"/>
  <c r="I15" i="30"/>
  <c r="CO108" i="23"/>
  <c r="Z20" i="30" s="1"/>
  <c r="S20" i="30"/>
  <c r="F18" i="30"/>
  <c r="E18" i="30"/>
  <c r="Z15" i="30"/>
  <c r="F15" i="30"/>
  <c r="E15" i="30"/>
  <c r="W15" i="30"/>
  <c r="AD15" i="30"/>
  <c r="V15" i="30"/>
  <c r="O15" i="30"/>
  <c r="H15" i="30"/>
  <c r="U15" i="30"/>
  <c r="G15" i="30"/>
  <c r="J15" i="30"/>
  <c r="AD18" i="30"/>
  <c r="Q18" i="30"/>
  <c r="R18" i="30"/>
  <c r="J18" i="30"/>
  <c r="I18" i="30"/>
  <c r="Y18" i="30"/>
  <c r="M18" i="30"/>
  <c r="H18" i="30"/>
  <c r="K18" i="30"/>
  <c r="G18" i="30"/>
  <c r="S13" i="30"/>
  <c r="H13" i="30"/>
  <c r="T13" i="30"/>
  <c r="BM108" i="23"/>
  <c r="AO112" i="23"/>
  <c r="M21" i="30" s="1"/>
  <c r="J21" i="30"/>
  <c r="BA108" i="23"/>
  <c r="P20" i="30" s="1"/>
  <c r="CO44" i="23"/>
  <c r="Z7" i="30" s="1"/>
  <c r="CR60" i="23"/>
  <c r="G21" i="30"/>
  <c r="M112" i="23"/>
  <c r="CS108" i="23"/>
  <c r="AA20" i="30" s="1"/>
  <c r="DE108" i="23"/>
  <c r="Q108" i="23"/>
  <c r="G20" i="30"/>
  <c r="AD20" i="30"/>
  <c r="J20" i="30"/>
  <c r="DA108" i="23"/>
  <c r="AC20" i="30" s="1"/>
  <c r="BI108" i="23"/>
  <c r="R20" i="30" s="1"/>
  <c r="AG108" i="23"/>
  <c r="I21" i="30"/>
  <c r="Q20" i="30"/>
  <c r="I20" i="30"/>
  <c r="U108" i="23"/>
  <c r="DM112" i="23"/>
  <c r="AF21" i="30" s="1"/>
  <c r="AO108" i="23"/>
  <c r="M20" i="30" s="1"/>
  <c r="AO44" i="23"/>
  <c r="CW108" i="23"/>
  <c r="AB20" i="30" s="1"/>
  <c r="DQ108" i="23"/>
  <c r="AG20" i="30" s="1"/>
  <c r="CW122" i="23"/>
  <c r="AB23" i="30" s="1"/>
  <c r="BE112" i="23"/>
  <c r="Q21" i="30" s="1"/>
  <c r="BY108" i="23"/>
  <c r="V20" i="30" s="1"/>
  <c r="CC108" i="23"/>
  <c r="W20" i="30" s="1"/>
  <c r="DM108" i="23"/>
  <c r="AF20" i="30" s="1"/>
  <c r="DI108" i="23"/>
  <c r="AE20" i="30" s="1"/>
  <c r="CK112" i="23"/>
  <c r="Y21" i="30" s="1"/>
  <c r="AW108" i="23"/>
  <c r="O20" i="30" s="1"/>
  <c r="AS108" i="23"/>
  <c r="AG44" i="23"/>
  <c r="BU44" i="23"/>
  <c r="U7" i="30" s="1"/>
  <c r="DI112" i="23"/>
  <c r="AE21" i="30" s="1"/>
  <c r="BH60" i="23"/>
  <c r="U112" i="23"/>
  <c r="DA112" i="23"/>
  <c r="AC21" i="30" s="1"/>
  <c r="Q112" i="23"/>
  <c r="AC112" i="23"/>
  <c r="Y112" i="23"/>
  <c r="AG112" i="23"/>
  <c r="CS112" i="23"/>
  <c r="AA21" i="30" s="1"/>
  <c r="CO112" i="23"/>
  <c r="Z21" i="30" s="1"/>
  <c r="BI112" i="23"/>
  <c r="R21" i="30" s="1"/>
  <c r="BE108" i="23"/>
  <c r="CK108" i="23"/>
  <c r="Y20" i="30" s="1"/>
  <c r="Y108" i="23"/>
  <c r="AC108" i="23"/>
  <c r="DQ112" i="23"/>
  <c r="AG21" i="30" s="1"/>
  <c r="DE112" i="23"/>
  <c r="AD21" i="30" s="1"/>
  <c r="CK34" i="23"/>
  <c r="Y6" i="30" s="1"/>
  <c r="BI44" i="23"/>
  <c r="R7" i="30" s="1"/>
  <c r="DA44" i="23"/>
  <c r="AC7" i="30" s="1"/>
  <c r="AS44" i="23"/>
  <c r="N7" i="30" s="1"/>
  <c r="Y44" i="23"/>
  <c r="BM44" i="23"/>
  <c r="S7" i="30" s="1"/>
  <c r="Q44" i="23"/>
  <c r="AG49" i="23"/>
  <c r="CK49" i="23"/>
  <c r="Y15" i="30" s="1"/>
  <c r="BU49" i="23"/>
  <c r="U8" i="30" s="1"/>
  <c r="DI34" i="23"/>
  <c r="AE6" i="30" s="1"/>
  <c r="CW34" i="23"/>
  <c r="AB6" i="30" s="1"/>
  <c r="U34" i="23"/>
  <c r="DM34" i="23"/>
  <c r="AF6" i="30" s="1"/>
  <c r="DQ34" i="23"/>
  <c r="DE34" i="23"/>
  <c r="AD6" i="30" s="1"/>
  <c r="AR60" i="23"/>
  <c r="M8" i="23"/>
  <c r="CS49" i="23"/>
  <c r="AA15" i="30" s="1"/>
  <c r="BI49" i="23"/>
  <c r="R8" i="30" s="1"/>
  <c r="AW49" i="23"/>
  <c r="O8" i="30" s="1"/>
  <c r="Y8" i="23"/>
  <c r="AC8" i="23"/>
  <c r="Q8" i="23"/>
  <c r="BE44" i="23"/>
  <c r="DM44" i="23"/>
  <c r="AG8" i="23"/>
  <c r="DI44" i="23"/>
  <c r="AE7" i="30" s="1"/>
  <c r="BA44" i="23"/>
  <c r="P7" i="30" s="1"/>
  <c r="BY49" i="23"/>
  <c r="V8" i="30" s="1"/>
  <c r="X60" i="23"/>
  <c r="U8" i="23"/>
  <c r="AW44" i="23"/>
  <c r="O7" i="30" s="1"/>
  <c r="DQ44" i="23"/>
  <c r="AG7" i="30" s="1"/>
  <c r="BQ49" i="23"/>
  <c r="T15" i="30" s="1"/>
  <c r="BI68" i="23"/>
  <c r="U72" i="23"/>
  <c r="BE49" i="23"/>
  <c r="Q15" i="30" s="1"/>
  <c r="I34" i="23"/>
  <c r="Y34" i="23"/>
  <c r="M34" i="23"/>
  <c r="Q34" i="23"/>
  <c r="AC44" i="23"/>
  <c r="CW49" i="23"/>
  <c r="AB15" i="30" s="1"/>
  <c r="DE49" i="23"/>
  <c r="AD8" i="30" s="1"/>
  <c r="DA49" i="23"/>
  <c r="AC8" i="30" s="1"/>
  <c r="Y49" i="23"/>
  <c r="DI49" i="23"/>
  <c r="AE15" i="30" s="1"/>
  <c r="T60" i="23"/>
  <c r="Q68" i="23"/>
  <c r="CO68" i="23"/>
  <c r="Z11" i="30" s="1"/>
  <c r="AG34" i="23"/>
  <c r="BX60" i="23"/>
  <c r="DE44" i="23"/>
  <c r="AD7" i="30" s="1"/>
  <c r="AS49" i="23"/>
  <c r="N8" i="30" s="1"/>
  <c r="Q49" i="23"/>
  <c r="CW44" i="23"/>
  <c r="AB7" i="30" s="1"/>
  <c r="M49" i="23"/>
  <c r="DQ49" i="23"/>
  <c r="AG15" i="30" s="1"/>
  <c r="CC49" i="23"/>
  <c r="W8" i="30" s="1"/>
  <c r="CC72" i="23"/>
  <c r="CO49" i="23"/>
  <c r="Z8" i="30" s="1"/>
  <c r="AC34" i="23"/>
  <c r="CO34" i="23"/>
  <c r="Z6" i="30" s="1"/>
  <c r="BI34" i="23"/>
  <c r="R6" i="30" s="1"/>
  <c r="AW34" i="23"/>
  <c r="O6" i="30" s="1"/>
  <c r="BA34" i="23"/>
  <c r="P6" i="30" s="1"/>
  <c r="CC34" i="23"/>
  <c r="W6" i="30" s="1"/>
  <c r="BA91" i="23"/>
  <c r="P17" i="30" s="1"/>
  <c r="U44" i="23"/>
  <c r="U49" i="23"/>
  <c r="DM49" i="23"/>
  <c r="AF15" i="30" s="1"/>
  <c r="BM49" i="23"/>
  <c r="AO49" i="23"/>
  <c r="M8" i="30" s="1"/>
  <c r="AC49" i="23"/>
  <c r="BQ108" i="23"/>
  <c r="T20" i="30" s="1"/>
  <c r="Y118" i="23"/>
  <c r="BQ112" i="23"/>
  <c r="Y122" i="23"/>
  <c r="BE122" i="23"/>
  <c r="Q23" i="30" s="1"/>
  <c r="Q122" i="23"/>
  <c r="CK118" i="23"/>
  <c r="Y22" i="30" s="1"/>
  <c r="CC118" i="23"/>
  <c r="W22" i="30" s="1"/>
  <c r="AG122" i="23"/>
  <c r="Q118" i="23"/>
  <c r="AC118" i="23"/>
  <c r="AW112" i="23"/>
  <c r="O21" i="30" s="1"/>
  <c r="BU108" i="23"/>
  <c r="U20" i="30" s="1"/>
  <c r="AC122" i="23"/>
  <c r="U122" i="23"/>
  <c r="AG118" i="23"/>
  <c r="BU112" i="23"/>
  <c r="U21" i="30" s="1"/>
  <c r="AS112" i="23"/>
  <c r="N21" i="30" s="1"/>
  <c r="BY112" i="23"/>
  <c r="V21" i="30" s="1"/>
  <c r="BY122" i="23"/>
  <c r="V23" i="30" s="1"/>
  <c r="AO122" i="23"/>
  <c r="M23" i="30" s="1"/>
  <c r="AO118" i="23"/>
  <c r="M22" i="30" s="1"/>
  <c r="U118" i="23"/>
  <c r="Q84" i="23"/>
  <c r="Y88" i="23"/>
  <c r="CK95" i="23"/>
  <c r="Q95" i="23"/>
  <c r="AC95" i="23"/>
  <c r="BU95" i="23"/>
  <c r="U18" i="30" s="1"/>
  <c r="AS68" i="23"/>
  <c r="N11" i="30" s="1"/>
  <c r="AO68" i="23"/>
  <c r="M11" i="30" s="1"/>
  <c r="AW68" i="23"/>
  <c r="O11" i="30" s="1"/>
  <c r="AC68" i="23"/>
  <c r="Q88" i="23"/>
  <c r="BE88" i="23"/>
  <c r="Q16" i="30" s="1"/>
  <c r="Q91" i="23"/>
  <c r="AG91" i="23"/>
  <c r="AC91" i="23"/>
  <c r="Y84" i="23"/>
  <c r="CO72" i="23"/>
  <c r="Z12" i="30" s="1"/>
  <c r="Q72" i="23"/>
  <c r="Y72" i="23"/>
  <c r="AG88" i="23"/>
  <c r="AC88" i="23"/>
  <c r="Y91" i="23"/>
  <c r="U91" i="23"/>
  <c r="BA95" i="23"/>
  <c r="P18" i="30" s="1"/>
  <c r="AG95" i="23"/>
  <c r="U84" i="23"/>
  <c r="DE68" i="23"/>
  <c r="CS91" i="23"/>
  <c r="AA17" i="30" s="1"/>
  <c r="AG84" i="23"/>
  <c r="BY72" i="23"/>
  <c r="V12" i="30" s="1"/>
  <c r="AC72" i="23"/>
  <c r="CK72" i="23"/>
  <c r="Y12" i="30" s="1"/>
  <c r="CS72" i="23"/>
  <c r="AA12" i="30" s="1"/>
  <c r="Y95" i="23"/>
  <c r="BY95" i="23"/>
  <c r="V18" i="30" s="1"/>
  <c r="U95" i="23"/>
  <c r="CO95" i="23"/>
  <c r="Z18" i="30" s="1"/>
  <c r="AC84" i="23"/>
  <c r="BA68" i="23"/>
  <c r="P11" i="30" s="1"/>
  <c r="AG68" i="23"/>
  <c r="AG72" i="23"/>
  <c r="DE72" i="23"/>
  <c r="AD12" i="30" s="1"/>
  <c r="U88" i="23"/>
  <c r="CS95" i="23"/>
  <c r="AA18" i="30" s="1"/>
  <c r="CC95" i="23"/>
  <c r="W18" i="30" s="1"/>
  <c r="BY118" i="23"/>
  <c r="V22" i="30" s="1"/>
  <c r="BY91" i="23"/>
  <c r="BU34" i="23"/>
  <c r="BM122" i="23"/>
  <c r="S23" i="30" s="1"/>
  <c r="BQ122" i="23"/>
  <c r="T23" i="30" s="1"/>
  <c r="BQ118" i="23"/>
  <c r="BQ95" i="23"/>
  <c r="T18" i="30" s="1"/>
  <c r="BM95" i="23"/>
  <c r="S18" i="30" s="1"/>
  <c r="BI95" i="23"/>
  <c r="BQ91" i="23"/>
  <c r="T17" i="30" s="1"/>
  <c r="BM91" i="23"/>
  <c r="S17" i="30" s="1"/>
  <c r="BI91" i="23"/>
  <c r="R17" i="30" s="1"/>
  <c r="BQ88" i="23"/>
  <c r="T16" i="30" s="1"/>
  <c r="BM88" i="23"/>
  <c r="S16" i="30" s="1"/>
  <c r="BI88" i="23"/>
  <c r="R16" i="30" s="1"/>
  <c r="BQ84" i="23"/>
  <c r="BI84" i="23"/>
  <c r="BM72" i="23"/>
  <c r="BQ72" i="23"/>
  <c r="T12" i="30" s="1"/>
  <c r="BI72" i="23"/>
  <c r="R12" i="30" s="1"/>
  <c r="BQ68" i="23"/>
  <c r="BM68" i="23"/>
  <c r="S11" i="30" s="1"/>
  <c r="BI122" i="23"/>
  <c r="BE118" i="23"/>
  <c r="Q22" i="30" s="1"/>
  <c r="BI118" i="23"/>
  <c r="R22" i="30" s="1"/>
  <c r="BE95" i="23"/>
  <c r="BE91" i="23"/>
  <c r="BA88" i="23"/>
  <c r="P16" i="30" s="1"/>
  <c r="BE84" i="23"/>
  <c r="BA84" i="23"/>
  <c r="BA72" i="23"/>
  <c r="P12" i="30" s="1"/>
  <c r="BE72" i="23"/>
  <c r="Q12" i="30" s="1"/>
  <c r="BE68" i="23"/>
  <c r="Q11" i="30" s="1"/>
  <c r="BA49" i="23"/>
  <c r="P8" i="30" s="1"/>
  <c r="AS122" i="23"/>
  <c r="N23" i="30" s="1"/>
  <c r="AW122" i="23"/>
  <c r="O23" i="30" s="1"/>
  <c r="AW118" i="23"/>
  <c r="O22" i="30" s="1"/>
  <c r="AS118" i="23"/>
  <c r="N22" i="30" s="1"/>
  <c r="AW95" i="23"/>
  <c r="O18" i="30" s="1"/>
  <c r="AS95" i="23"/>
  <c r="N18" i="30" s="1"/>
  <c r="AO95" i="23"/>
  <c r="AS91" i="23"/>
  <c r="N17" i="30" s="1"/>
  <c r="AW91" i="23"/>
  <c r="O17" i="30" s="1"/>
  <c r="AO91" i="23"/>
  <c r="M17" i="30" s="1"/>
  <c r="AS88" i="23"/>
  <c r="N16" i="30" s="1"/>
  <c r="AW88" i="23"/>
  <c r="AO88" i="23"/>
  <c r="M16" i="30" s="1"/>
  <c r="AS84" i="23"/>
  <c r="AW84" i="23"/>
  <c r="AO84" i="23"/>
  <c r="AW72" i="23"/>
  <c r="O12" i="30" s="1"/>
  <c r="AS72" i="23"/>
  <c r="N12" i="30" s="1"/>
  <c r="AO72" i="23"/>
  <c r="M12" i="30" s="1"/>
  <c r="BQ34" i="23"/>
  <c r="AS34" i="23"/>
  <c r="N6" i="30" s="1"/>
  <c r="BM34" i="23"/>
  <c r="S6" i="30" s="1"/>
  <c r="BE34" i="23"/>
  <c r="Q6" i="30" s="1"/>
  <c r="AO34" i="23"/>
  <c r="BA8" i="23"/>
  <c r="P5" i="30" s="1"/>
  <c r="L48" i="50" s="1"/>
  <c r="BM8" i="23"/>
  <c r="S5" i="30" s="1"/>
  <c r="L51" i="50" s="1"/>
  <c r="AW8" i="23"/>
  <c r="O5" i="30" s="1"/>
  <c r="L47" i="50" s="1"/>
  <c r="AS8" i="23"/>
  <c r="N5" i="30" s="1"/>
  <c r="L46" i="50" s="1"/>
  <c r="BE8" i="23"/>
  <c r="Q5" i="30" s="1"/>
  <c r="L49" i="50" s="1"/>
  <c r="BI8" i="23"/>
  <c r="R5" i="30" s="1"/>
  <c r="L50" i="50" s="1"/>
  <c r="BQ8" i="23"/>
  <c r="T5" i="30" s="1"/>
  <c r="L52" i="50" s="1"/>
  <c r="AO8" i="23"/>
  <c r="M5" i="30" s="1"/>
  <c r="L45" i="50" s="1"/>
  <c r="CC122" i="23"/>
  <c r="X23" i="30" s="1"/>
  <c r="DM122" i="23"/>
  <c r="AF23" i="30" s="1"/>
  <c r="DI122" i="23"/>
  <c r="AE23" i="30" s="1"/>
  <c r="DA122" i="23"/>
  <c r="AC23" i="30" s="1"/>
  <c r="CO122" i="23"/>
  <c r="Z23" i="30" s="1"/>
  <c r="DQ122" i="23"/>
  <c r="AG23" i="30" s="1"/>
  <c r="CS122" i="23"/>
  <c r="AA23" i="30" s="1"/>
  <c r="CK122" i="23"/>
  <c r="Y23" i="30" s="1"/>
  <c r="BU122" i="23"/>
  <c r="DM118" i="23"/>
  <c r="AF22" i="30" s="1"/>
  <c r="CS118" i="23"/>
  <c r="AA22" i="30" s="1"/>
  <c r="DA118" i="23"/>
  <c r="DQ118" i="23"/>
  <c r="AG22" i="30" s="1"/>
  <c r="DI118" i="23"/>
  <c r="AE22" i="30" s="1"/>
  <c r="DE118" i="23"/>
  <c r="AD22" i="30" s="1"/>
  <c r="CO118" i="23"/>
  <c r="Z22" i="30" s="1"/>
  <c r="BU118" i="23"/>
  <c r="U22" i="30" s="1"/>
  <c r="CC112" i="23"/>
  <c r="W21" i="30" s="1"/>
  <c r="CW68" i="23"/>
  <c r="AB11" i="30" s="1"/>
  <c r="DI95" i="23"/>
  <c r="AE18" i="30" s="1"/>
  <c r="DE95" i="23"/>
  <c r="DM95" i="23"/>
  <c r="AF18" i="30" s="1"/>
  <c r="DA95" i="23"/>
  <c r="AC18" i="30" s="1"/>
  <c r="DQ95" i="23"/>
  <c r="AG18" i="30" s="1"/>
  <c r="CW95" i="23"/>
  <c r="AB18" i="30" s="1"/>
  <c r="DE91" i="23"/>
  <c r="AD17" i="30" s="1"/>
  <c r="DQ91" i="23"/>
  <c r="AG17" i="30" s="1"/>
  <c r="DM91" i="23"/>
  <c r="AF17" i="30" s="1"/>
  <c r="DI91" i="23"/>
  <c r="AE17" i="30" s="1"/>
  <c r="DA91" i="23"/>
  <c r="AC17" i="30" s="1"/>
  <c r="CW91" i="23"/>
  <c r="AB17" i="30" s="1"/>
  <c r="CO91" i="23"/>
  <c r="Z17" i="30" s="1"/>
  <c r="CK91" i="23"/>
  <c r="Y17" i="30" s="1"/>
  <c r="CC91" i="23"/>
  <c r="X17" i="30" s="1"/>
  <c r="BU91" i="23"/>
  <c r="U17" i="30" s="1"/>
  <c r="CO88" i="23"/>
  <c r="Z16" i="30" s="1"/>
  <c r="CK88" i="23"/>
  <c r="Y16" i="30" s="1"/>
  <c r="CS88" i="23"/>
  <c r="AA16" i="30" s="1"/>
  <c r="BY88" i="23"/>
  <c r="V16" i="30" s="1"/>
  <c r="CC88" i="23"/>
  <c r="W16" i="30" s="1"/>
  <c r="BU88" i="23"/>
  <c r="U16" i="30" s="1"/>
  <c r="DA88" i="23"/>
  <c r="AC16" i="30" s="1"/>
  <c r="DE88" i="23"/>
  <c r="AD16" i="30" s="1"/>
  <c r="DM88" i="23"/>
  <c r="AF16" i="30" s="1"/>
  <c r="DQ88" i="23"/>
  <c r="AG16" i="30" s="1"/>
  <c r="DI88" i="23"/>
  <c r="AE16" i="30" s="1"/>
  <c r="CW88" i="23"/>
  <c r="AB16" i="30" s="1"/>
  <c r="DI84" i="23"/>
  <c r="DA84" i="23"/>
  <c r="DE84" i="23"/>
  <c r="DQ84" i="23"/>
  <c r="DM84" i="23"/>
  <c r="CW84" i="23"/>
  <c r="CS84" i="23"/>
  <c r="CO84" i="23"/>
  <c r="CK84" i="23"/>
  <c r="CC84" i="23"/>
  <c r="BY84" i="23"/>
  <c r="BU84" i="23"/>
  <c r="BU72" i="23"/>
  <c r="CW72" i="23"/>
  <c r="AB12" i="30" s="1"/>
  <c r="DI72" i="23"/>
  <c r="AE12" i="30" s="1"/>
  <c r="DA72" i="23"/>
  <c r="AC12" i="30" s="1"/>
  <c r="DM72" i="23"/>
  <c r="AF12" i="30" s="1"/>
  <c r="DQ72" i="23"/>
  <c r="AG12" i="30" s="1"/>
  <c r="DI68" i="23"/>
  <c r="AE11" i="30" s="1"/>
  <c r="DM68" i="23"/>
  <c r="AF11" i="30" s="1"/>
  <c r="CS68" i="23"/>
  <c r="AA11" i="30" s="1"/>
  <c r="DQ68" i="23"/>
  <c r="AG11" i="30" s="1"/>
  <c r="BY68" i="23"/>
  <c r="V11" i="30" s="1"/>
  <c r="DA68" i="23"/>
  <c r="AC11" i="30" s="1"/>
  <c r="CC68" i="23"/>
  <c r="CK68" i="23"/>
  <c r="Y11" i="30" s="1"/>
  <c r="BU68" i="23"/>
  <c r="U11" i="30" s="1"/>
  <c r="DA34" i="23"/>
  <c r="AC6" i="30" s="1"/>
  <c r="CS34" i="23"/>
  <c r="AA6" i="30" s="1"/>
  <c r="BY34" i="23"/>
  <c r="V6" i="30" s="1"/>
  <c r="DI8" i="23"/>
  <c r="AE5" i="30" s="1"/>
  <c r="L54" i="52" s="1"/>
  <c r="DM8" i="23"/>
  <c r="AF5" i="30" s="1"/>
  <c r="L55" i="52" s="1"/>
  <c r="DQ8" i="23"/>
  <c r="AG5" i="30" s="1"/>
  <c r="L56" i="52" s="1"/>
  <c r="DE8" i="23"/>
  <c r="AD5" i="30" s="1"/>
  <c r="L53" i="52" s="1"/>
  <c r="DA8" i="23"/>
  <c r="AC5" i="30" s="1"/>
  <c r="L52" i="52" s="1"/>
  <c r="CW8" i="23"/>
  <c r="AB5" i="30" s="1"/>
  <c r="L51" i="52" s="1"/>
  <c r="CO8" i="23"/>
  <c r="Z5" i="30" s="1"/>
  <c r="L49" i="52" s="1"/>
  <c r="CS8" i="23"/>
  <c r="AA5" i="30" s="1"/>
  <c r="L50" i="52" s="1"/>
  <c r="CK8" i="23"/>
  <c r="Y5" i="30" s="1"/>
  <c r="L48" i="52" s="1"/>
  <c r="CC8" i="23"/>
  <c r="W5" i="30" s="1"/>
  <c r="L47" i="51" s="1"/>
  <c r="BY8" i="23"/>
  <c r="BU8" i="23"/>
  <c r="U5" i="30" s="1"/>
  <c r="L45" i="51" s="1"/>
  <c r="DH60" i="23"/>
  <c r="BQ44" i="23"/>
  <c r="T7" i="30" s="1"/>
  <c r="BT60" i="23"/>
  <c r="CJ60" i="23"/>
  <c r="I44" i="23"/>
  <c r="I112" i="23"/>
  <c r="CK44" i="23"/>
  <c r="CV60" i="23"/>
  <c r="M108" i="23"/>
  <c r="AB60" i="23"/>
  <c r="AN60" i="23"/>
  <c r="BP60" i="23"/>
  <c r="CS44" i="23"/>
  <c r="AA7" i="30" s="1"/>
  <c r="CN60" i="23"/>
  <c r="CO79" i="23"/>
  <c r="Z14" i="30" s="1"/>
  <c r="CC79" i="23"/>
  <c r="X14" i="30" s="1"/>
  <c r="BU79" i="23"/>
  <c r="U14" i="30" s="1"/>
  <c r="DM79" i="23"/>
  <c r="AF14" i="30" s="1"/>
  <c r="M44" i="23"/>
  <c r="BD60" i="23"/>
  <c r="Q79" i="23"/>
  <c r="AC79" i="23"/>
  <c r="AZ60" i="23"/>
  <c r="CB60" i="23"/>
  <c r="DD60" i="23"/>
  <c r="I49" i="23"/>
  <c r="BL60" i="23"/>
  <c r="BI79" i="23"/>
  <c r="R14" i="30" s="1"/>
  <c r="CC44" i="23"/>
  <c r="X7" i="30" s="1"/>
  <c r="CZ60" i="23"/>
  <c r="AF60" i="23"/>
  <c r="CS79" i="23"/>
  <c r="AA14" i="30" s="1"/>
  <c r="CW79" i="23"/>
  <c r="AB14" i="30" s="1"/>
  <c r="BA79" i="23"/>
  <c r="P14" i="30" s="1"/>
  <c r="AG79" i="23"/>
  <c r="P60" i="23"/>
  <c r="BY44" i="23"/>
  <c r="V7" i="30" s="1"/>
  <c r="DP60" i="23"/>
  <c r="AS79" i="23"/>
  <c r="N14" i="30" s="1"/>
  <c r="DL60" i="23"/>
  <c r="AV60" i="23"/>
  <c r="BM84" i="23"/>
  <c r="AO79" i="23"/>
  <c r="M14" i="30" s="1"/>
  <c r="AW79" i="23"/>
  <c r="O14" i="30" s="1"/>
  <c r="U79" i="23"/>
  <c r="BM79" i="23"/>
  <c r="S14" i="30" s="1"/>
  <c r="BY79" i="23"/>
  <c r="V14" i="30" s="1"/>
  <c r="BQ79" i="23"/>
  <c r="L3" i="23"/>
  <c r="F11" i="30"/>
  <c r="P3" i="23"/>
  <c r="CK79" i="23"/>
  <c r="Y14" i="30" s="1"/>
  <c r="I79" i="23"/>
  <c r="DE79" i="23"/>
  <c r="AD14" i="30" s="1"/>
  <c r="M79" i="23"/>
  <c r="I8" i="23"/>
  <c r="BM98" i="23"/>
  <c r="S19" i="30" s="1"/>
  <c r="BA122" i="23"/>
  <c r="P23" i="30" s="1"/>
  <c r="DE122" i="23"/>
  <c r="AD23" i="30" s="1"/>
  <c r="CO62" i="23"/>
  <c r="CO60" i="23" s="1"/>
  <c r="BY62" i="23"/>
  <c r="BY60" i="23" s="1"/>
  <c r="CC62" i="23"/>
  <c r="CC60" i="23" s="1"/>
  <c r="BQ62" i="23"/>
  <c r="BQ60" i="23" s="1"/>
  <c r="AO62" i="23"/>
  <c r="AO60" i="23" s="1"/>
  <c r="CW62" i="23"/>
  <c r="CW60" i="23" s="1"/>
  <c r="CK62" i="23"/>
  <c r="CK60" i="23" s="1"/>
  <c r="I122" i="23"/>
  <c r="DE75" i="23"/>
  <c r="AD13" i="30" s="1"/>
  <c r="DI75" i="23"/>
  <c r="AE13" i="30" s="1"/>
  <c r="CK75" i="23"/>
  <c r="Y13" i="30" s="1"/>
  <c r="AO75" i="23"/>
  <c r="M13" i="30" s="1"/>
  <c r="AC75" i="23"/>
  <c r="CC75" i="23"/>
  <c r="W13" i="30" s="1"/>
  <c r="BU75" i="23"/>
  <c r="U13" i="30" s="1"/>
  <c r="U68" i="23"/>
  <c r="I108" i="23"/>
  <c r="BE62" i="23"/>
  <c r="BE60" i="23" s="1"/>
  <c r="AS62" i="23"/>
  <c r="AS60" i="23" s="1"/>
  <c r="AW62" i="23"/>
  <c r="AW60" i="23" s="1"/>
  <c r="AG62" i="23"/>
  <c r="AG60" i="23" s="1"/>
  <c r="CS62" i="23"/>
  <c r="CS60" i="23" s="1"/>
  <c r="BM62" i="23"/>
  <c r="BM60" i="23" s="1"/>
  <c r="BA62" i="23"/>
  <c r="BA60" i="23" s="1"/>
  <c r="M88" i="23"/>
  <c r="BA98" i="23"/>
  <c r="P19" i="30" s="1"/>
  <c r="M122" i="23"/>
  <c r="I95" i="23"/>
  <c r="BI75" i="23"/>
  <c r="R13" i="30" s="1"/>
  <c r="AS75" i="23"/>
  <c r="N13" i="30" s="1"/>
  <c r="Q75" i="23"/>
  <c r="CS75" i="23"/>
  <c r="AA13" i="30" s="1"/>
  <c r="BQ75" i="23"/>
  <c r="M75" i="23"/>
  <c r="BA118" i="23"/>
  <c r="P22" i="30" s="1"/>
  <c r="DQ107" i="23"/>
  <c r="DM107" i="23"/>
  <c r="DI107" i="23"/>
  <c r="DE107" i="23"/>
  <c r="DA107" i="23"/>
  <c r="AC107" i="23"/>
  <c r="CW107" i="23"/>
  <c r="BI107" i="23"/>
  <c r="BE107" i="23"/>
  <c r="Q107" i="23"/>
  <c r="AW107" i="23"/>
  <c r="I107" i="23"/>
  <c r="BY107" i="23"/>
  <c r="BU107" i="23"/>
  <c r="BQ107" i="23"/>
  <c r="BA107" i="23"/>
  <c r="BM107" i="23"/>
  <c r="Y107" i="23"/>
  <c r="CS107" i="23"/>
  <c r="U107" i="23"/>
  <c r="CO107" i="23"/>
  <c r="M107" i="23"/>
  <c r="CC107" i="23"/>
  <c r="AS107" i="23"/>
  <c r="AO107" i="23"/>
  <c r="CK107" i="23"/>
  <c r="AG107" i="23"/>
  <c r="I84" i="23"/>
  <c r="BE79" i="23"/>
  <c r="Q14" i="30" s="1"/>
  <c r="M68" i="23"/>
  <c r="I72" i="23"/>
  <c r="U62" i="23"/>
  <c r="U60" i="23" s="1"/>
  <c r="I62" i="23"/>
  <c r="M62" i="23"/>
  <c r="DE62" i="23"/>
  <c r="DE60" i="23" s="1"/>
  <c r="BI62" i="23"/>
  <c r="BI60" i="23" s="1"/>
  <c r="AC62" i="23"/>
  <c r="AC60" i="23" s="1"/>
  <c r="Q62" i="23"/>
  <c r="Q60" i="23" s="1"/>
  <c r="M95" i="23"/>
  <c r="DA75" i="23"/>
  <c r="AC13" i="30" s="1"/>
  <c r="BM75" i="23"/>
  <c r="DM75" i="23"/>
  <c r="AF13" i="30" s="1"/>
  <c r="U75" i="23"/>
  <c r="Y75" i="23"/>
  <c r="BY75" i="23"/>
  <c r="V13" i="30" s="1"/>
  <c r="DQ75" i="23"/>
  <c r="AG13" i="30" s="1"/>
  <c r="CW118" i="23"/>
  <c r="AB22" i="30" s="1"/>
  <c r="AG105" i="23"/>
  <c r="DA105" i="23"/>
  <c r="CK105" i="23"/>
  <c r="BM105" i="23"/>
  <c r="Y105" i="23"/>
  <c r="CS105" i="23"/>
  <c r="BE105" i="23"/>
  <c r="BA105" i="23"/>
  <c r="M105" i="23"/>
  <c r="CC105" i="23"/>
  <c r="AS105" i="23"/>
  <c r="DI105" i="23"/>
  <c r="BU105" i="23"/>
  <c r="AC105" i="23"/>
  <c r="CW105" i="23"/>
  <c r="BI105" i="23"/>
  <c r="U105" i="23"/>
  <c r="CO105" i="23"/>
  <c r="Q105" i="23"/>
  <c r="AW105" i="23"/>
  <c r="DM105" i="23"/>
  <c r="I105" i="23"/>
  <c r="BY105" i="23"/>
  <c r="AO105" i="23"/>
  <c r="DE105" i="23"/>
  <c r="DQ105" i="23"/>
  <c r="BQ105" i="23"/>
  <c r="DQ106" i="23"/>
  <c r="BQ106" i="23"/>
  <c r="M106" i="23"/>
  <c r="CC106" i="23"/>
  <c r="AS106" i="23"/>
  <c r="DI106" i="23"/>
  <c r="U106" i="23"/>
  <c r="CO106" i="23"/>
  <c r="BA106" i="23"/>
  <c r="Q106" i="23"/>
  <c r="AC106" i="23"/>
  <c r="CW106" i="23"/>
  <c r="BI106" i="23"/>
  <c r="AO106" i="23"/>
  <c r="DE106" i="23"/>
  <c r="CK106" i="23"/>
  <c r="AG106" i="23"/>
  <c r="AW106" i="23"/>
  <c r="DM106" i="23"/>
  <c r="I106" i="23"/>
  <c r="BY106" i="23"/>
  <c r="BE106" i="23"/>
  <c r="DA106" i="23"/>
  <c r="BM106" i="23"/>
  <c r="Y106" i="23"/>
  <c r="CS106" i="23"/>
  <c r="BU106" i="23"/>
  <c r="M84" i="23"/>
  <c r="DQ79" i="23"/>
  <c r="AG14" i="30" s="1"/>
  <c r="DI79" i="23"/>
  <c r="AE14" i="30" s="1"/>
  <c r="DA79" i="23"/>
  <c r="AC14" i="30" s="1"/>
  <c r="Y79" i="23"/>
  <c r="Y68" i="23"/>
  <c r="I68" i="23"/>
  <c r="M72" i="23"/>
  <c r="DI62" i="23"/>
  <c r="DI60" i="23" s="1"/>
  <c r="DM62" i="23"/>
  <c r="DM60" i="23" s="1"/>
  <c r="DA62" i="23"/>
  <c r="DA60" i="23" s="1"/>
  <c r="BU62" i="23"/>
  <c r="BU60" i="23" s="1"/>
  <c r="Y62" i="23"/>
  <c r="Y60" i="23" s="1"/>
  <c r="DQ62" i="23"/>
  <c r="DQ60" i="23" s="1"/>
  <c r="I88" i="23"/>
  <c r="I91" i="23"/>
  <c r="M91" i="23"/>
  <c r="AG75" i="23"/>
  <c r="CO75" i="23"/>
  <c r="Z13" i="30" s="1"/>
  <c r="AW75" i="23"/>
  <c r="BE75" i="23"/>
  <c r="CW75" i="23"/>
  <c r="AB13" i="30" s="1"/>
  <c r="I75" i="23"/>
  <c r="BA75" i="23"/>
  <c r="P13" i="30" s="1"/>
  <c r="M118" i="23"/>
  <c r="I118" i="23"/>
  <c r="BM118" i="23"/>
  <c r="S22" i="30" s="1"/>
  <c r="L25" i="49" l="1"/>
  <c r="L27" i="49"/>
  <c r="L29" i="50"/>
  <c r="L26" i="49"/>
  <c r="L28" i="49"/>
  <c r="L23" i="49"/>
  <c r="L30" i="52"/>
  <c r="L27" i="50"/>
  <c r="L23" i="51"/>
  <c r="L24" i="51"/>
  <c r="L29" i="52"/>
  <c r="L25" i="50"/>
  <c r="L24" i="52"/>
  <c r="L30" i="49"/>
  <c r="L25" i="52"/>
  <c r="L24" i="49"/>
  <c r="L26" i="52"/>
  <c r="L23" i="52"/>
  <c r="L31" i="52"/>
  <c r="L28" i="52"/>
  <c r="L29" i="49"/>
  <c r="L30" i="50"/>
  <c r="AK3" i="23"/>
  <c r="L26" i="30" s="1"/>
  <c r="E11" i="48" s="1"/>
  <c r="AK4" i="23"/>
  <c r="L27" i="30" s="1"/>
  <c r="F11" i="48" s="1"/>
  <c r="CG4" i="23"/>
  <c r="X27" i="30" s="1"/>
  <c r="F64" i="48" s="1"/>
  <c r="X21" i="30"/>
  <c r="AH21" i="30" s="1"/>
  <c r="R15" i="30"/>
  <c r="L28" i="50" s="1"/>
  <c r="AC15" i="30"/>
  <c r="L27" i="52" s="1"/>
  <c r="X22" i="30"/>
  <c r="AH22" i="30" s="1"/>
  <c r="X5" i="30"/>
  <c r="AF8" i="30"/>
  <c r="Y8" i="30"/>
  <c r="V9" i="30"/>
  <c r="T8" i="30"/>
  <c r="Q9" i="30"/>
  <c r="X16" i="30"/>
  <c r="AH16" i="30" s="1"/>
  <c r="N9" i="30"/>
  <c r="R9" i="30"/>
  <c r="W17" i="30"/>
  <c r="L25" i="51" s="1"/>
  <c r="W7" i="30"/>
  <c r="AH7" i="30" s="1"/>
  <c r="X20" i="30"/>
  <c r="AH20" i="30" s="1"/>
  <c r="X13" i="30"/>
  <c r="AH13" i="30" s="1"/>
  <c r="X9" i="30"/>
  <c r="X15" i="30"/>
  <c r="P15" i="30"/>
  <c r="L26" i="50" s="1"/>
  <c r="X6" i="30"/>
  <c r="AH6" i="30" s="1"/>
  <c r="W9" i="30"/>
  <c r="X8" i="30"/>
  <c r="N15" i="30"/>
  <c r="L24" i="50" s="1"/>
  <c r="CG3" i="23"/>
  <c r="X26" i="30" s="1"/>
  <c r="X18" i="30"/>
  <c r="AH18" i="30" s="1"/>
  <c r="M9" i="30"/>
  <c r="S9" i="30"/>
  <c r="M15" i="30"/>
  <c r="L23" i="50" s="1"/>
  <c r="AA8" i="30"/>
  <c r="AB8" i="30"/>
  <c r="U9" i="30"/>
  <c r="P9" i="30"/>
  <c r="AH17" i="30"/>
  <c r="AH14" i="30"/>
  <c r="AH11" i="30"/>
  <c r="AC9" i="30"/>
  <c r="AE8" i="30"/>
  <c r="AE9" i="30"/>
  <c r="Y9" i="30"/>
  <c r="AH23" i="30"/>
  <c r="AG8" i="30"/>
  <c r="Z9" i="30"/>
  <c r="AG9" i="30"/>
  <c r="AB9" i="30"/>
  <c r="AA9" i="30"/>
  <c r="AF9" i="30"/>
  <c r="AD9" i="30"/>
  <c r="I3" i="23"/>
  <c r="E26" i="30" s="1"/>
  <c r="E4" i="48" s="1"/>
  <c r="BY3" i="23"/>
  <c r="V26" i="30" s="1"/>
  <c r="E63" i="48" s="1"/>
  <c r="AS3" i="23"/>
  <c r="N26" i="30" s="1"/>
  <c r="E34" i="48" s="1"/>
  <c r="AH12" i="30"/>
  <c r="DQ3" i="23"/>
  <c r="AG26" i="30" s="1"/>
  <c r="E136" i="48" s="1"/>
  <c r="CC3" i="23"/>
  <c r="W26" i="30" s="1"/>
  <c r="E64" i="48" s="1"/>
  <c r="CW3" i="23"/>
  <c r="AB26" i="30" s="1"/>
  <c r="E110" i="48" s="1"/>
  <c r="DM3" i="23"/>
  <c r="AF26" i="30" s="1"/>
  <c r="E135" i="48" s="1"/>
  <c r="BQ3" i="23"/>
  <c r="T26" i="30" s="1"/>
  <c r="E40" i="48" s="1"/>
  <c r="AW3" i="23"/>
  <c r="O26" i="30" s="1"/>
  <c r="E35" i="48" s="1"/>
  <c r="U3" i="23"/>
  <c r="H26" i="30" s="1"/>
  <c r="E7" i="48" s="1"/>
  <c r="Q3" i="23"/>
  <c r="G26" i="30" s="1"/>
  <c r="E6" i="48" s="1"/>
  <c r="BU3" i="23"/>
  <c r="U26" i="30" s="1"/>
  <c r="E62" i="48" s="1"/>
  <c r="CK3" i="23"/>
  <c r="Y26" i="30" s="1"/>
  <c r="E87" i="48" s="1"/>
  <c r="DA3" i="23"/>
  <c r="AC26" i="30" s="1"/>
  <c r="E111" i="48" s="1"/>
  <c r="DI3" i="23"/>
  <c r="AE26" i="30" s="1"/>
  <c r="E113" i="48" s="1"/>
  <c r="BI3" i="23"/>
  <c r="R26" i="30" s="1"/>
  <c r="E38" i="48" s="1"/>
  <c r="BM3" i="23"/>
  <c r="S26" i="30" s="1"/>
  <c r="E39" i="48" s="1"/>
  <c r="AG3" i="23"/>
  <c r="K26" i="30" s="1"/>
  <c r="E10" i="48" s="1"/>
  <c r="AC3" i="23"/>
  <c r="J26" i="30" s="1"/>
  <c r="E9" i="48" s="1"/>
  <c r="CS3" i="23"/>
  <c r="AA26" i="30" s="1"/>
  <c r="E89" i="48" s="1"/>
  <c r="DE3" i="23"/>
  <c r="AD26" i="30" s="1"/>
  <c r="E112" i="48" s="1"/>
  <c r="BE3" i="23"/>
  <c r="Q26" i="30" s="1"/>
  <c r="E37" i="48" s="1"/>
  <c r="BA3" i="23"/>
  <c r="P26" i="30" s="1"/>
  <c r="E36" i="48" s="1"/>
  <c r="Y3" i="23"/>
  <c r="I26" i="30" s="1"/>
  <c r="E8" i="48" s="1"/>
  <c r="CO3" i="23"/>
  <c r="Z26" i="30" s="1"/>
  <c r="E88" i="48" s="1"/>
  <c r="AO3" i="23"/>
  <c r="M26" i="30" s="1"/>
  <c r="E33" i="48" s="1"/>
  <c r="M3" i="23"/>
  <c r="F26" i="30" s="1"/>
  <c r="E5" i="48" s="1"/>
  <c r="U98" i="23"/>
  <c r="U4" i="23" s="1"/>
  <c r="H27" i="30" s="1"/>
  <c r="F7" i="48" s="1"/>
  <c r="M98" i="23"/>
  <c r="M4" i="23" s="1"/>
  <c r="F27" i="30" s="1"/>
  <c r="F5" i="48" s="1"/>
  <c r="Y98" i="23"/>
  <c r="Y4" i="23" s="1"/>
  <c r="I27" i="30" s="1"/>
  <c r="F8" i="48" s="1"/>
  <c r="AG98" i="23"/>
  <c r="AG4" i="23" s="1"/>
  <c r="K27" i="30" s="1"/>
  <c r="F10" i="48" s="1"/>
  <c r="BI98" i="23"/>
  <c r="CK98" i="23"/>
  <c r="BQ98" i="23"/>
  <c r="Q98" i="23"/>
  <c r="Q4" i="23" s="1"/>
  <c r="G27" i="30" s="1"/>
  <c r="F6" i="48" s="1"/>
  <c r="BE98" i="23"/>
  <c r="I98" i="23"/>
  <c r="I4" i="23" s="1"/>
  <c r="E27" i="30" s="1"/>
  <c r="F4" i="48" s="1"/>
  <c r="AC98" i="23"/>
  <c r="AC4" i="23" s="1"/>
  <c r="J27" i="30" s="1"/>
  <c r="F9" i="48" s="1"/>
  <c r="BU98" i="23"/>
  <c r="AO98" i="23"/>
  <c r="AW98" i="23"/>
  <c r="CO98" i="23"/>
  <c r="BY98" i="23"/>
  <c r="DA98" i="23"/>
  <c r="DQ98" i="23"/>
  <c r="AS98" i="23"/>
  <c r="DE98" i="23"/>
  <c r="DM98" i="23"/>
  <c r="CC98" i="23"/>
  <c r="CS98" i="23"/>
  <c r="CW98" i="23"/>
  <c r="DI98" i="23"/>
  <c r="BA4" i="23"/>
  <c r="P27" i="30" s="1"/>
  <c r="F35" i="48" s="1"/>
  <c r="BM4" i="23"/>
  <c r="S27" i="30" s="1"/>
  <c r="F38" i="48" s="1"/>
  <c r="AH5" i="30" l="1"/>
  <c r="L48" i="51"/>
  <c r="L26" i="51"/>
  <c r="G7" i="48"/>
  <c r="G4" i="48"/>
  <c r="G10" i="48"/>
  <c r="G11" i="48"/>
  <c r="L28" i="30"/>
  <c r="G8" i="48"/>
  <c r="G38" i="48"/>
  <c r="G5" i="48"/>
  <c r="G9" i="48"/>
  <c r="G6" i="48"/>
  <c r="G35" i="48"/>
  <c r="G64" i="48"/>
  <c r="X28" i="30"/>
  <c r="E65" i="48"/>
  <c r="AH15" i="30"/>
  <c r="AO4" i="23"/>
  <c r="M27" i="30" s="1"/>
  <c r="M28" i="30" s="1"/>
  <c r="M19" i="30"/>
  <c r="BE4" i="23"/>
  <c r="Q27" i="30" s="1"/>
  <c r="Q19" i="30"/>
  <c r="BI4" i="23"/>
  <c r="R27" i="30" s="1"/>
  <c r="F37" i="48" s="1"/>
  <c r="G37" i="48" s="1"/>
  <c r="R19" i="30"/>
  <c r="BY4" i="23"/>
  <c r="V27" i="30" s="1"/>
  <c r="V19" i="30"/>
  <c r="BU4" i="23"/>
  <c r="U27" i="30" s="1"/>
  <c r="F40" i="48" s="1"/>
  <c r="G40" i="48" s="1"/>
  <c r="U19" i="30"/>
  <c r="AS4" i="23"/>
  <c r="N27" i="30" s="1"/>
  <c r="N19" i="30"/>
  <c r="BQ4" i="23"/>
  <c r="T27" i="30" s="1"/>
  <c r="F39" i="48" s="1"/>
  <c r="G39" i="48" s="1"/>
  <c r="T19" i="30"/>
  <c r="CC4" i="23"/>
  <c r="W27" i="30" s="1"/>
  <c r="W19" i="30"/>
  <c r="X19" i="30"/>
  <c r="AW4" i="23"/>
  <c r="O27" i="30" s="1"/>
  <c r="O19" i="30"/>
  <c r="AH9" i="30"/>
  <c r="AH8" i="30"/>
  <c r="CS4" i="23"/>
  <c r="AA27" i="30" s="1"/>
  <c r="AA19" i="30"/>
  <c r="DI4" i="23"/>
  <c r="AE27" i="30" s="1"/>
  <c r="AE19" i="30"/>
  <c r="DM4" i="23"/>
  <c r="AF27" i="30" s="1"/>
  <c r="AF19" i="30"/>
  <c r="DA4" i="23"/>
  <c r="AC27" i="30" s="1"/>
  <c r="AC19" i="30"/>
  <c r="CW4" i="23"/>
  <c r="AB27" i="30" s="1"/>
  <c r="F89" i="48" s="1"/>
  <c r="G89" i="48" s="1"/>
  <c r="AB19" i="30"/>
  <c r="DE4" i="23"/>
  <c r="AD27" i="30" s="1"/>
  <c r="AD19" i="30"/>
  <c r="CO4" i="23"/>
  <c r="Z27" i="30" s="1"/>
  <c r="Z19" i="30"/>
  <c r="DQ4" i="23"/>
  <c r="AG27" i="30" s="1"/>
  <c r="AG19" i="30"/>
  <c r="CK4" i="23"/>
  <c r="Y27" i="30" s="1"/>
  <c r="Y19" i="30"/>
  <c r="I28" i="30"/>
  <c r="P28" i="30"/>
  <c r="H28" i="30"/>
  <c r="G28" i="30"/>
  <c r="K28" i="30"/>
  <c r="F28" i="30"/>
  <c r="J28" i="30"/>
  <c r="E28" i="30"/>
  <c r="S28" i="30"/>
  <c r="U28" i="30" l="1"/>
  <c r="AB28" i="30"/>
  <c r="R28" i="30"/>
  <c r="AG28" i="30"/>
  <c r="F136" i="48"/>
  <c r="G136" i="48" s="1"/>
  <c r="F135" i="48"/>
  <c r="G135" i="48" s="1"/>
  <c r="AD28" i="30"/>
  <c r="F111" i="48"/>
  <c r="G111" i="48" s="1"/>
  <c r="AC28" i="30"/>
  <c r="F110" i="48"/>
  <c r="G110" i="48" s="1"/>
  <c r="AE28" i="30"/>
  <c r="F112" i="48"/>
  <c r="G112" i="48" s="1"/>
  <c r="W28" i="30"/>
  <c r="F63" i="48"/>
  <c r="G63" i="48" s="1"/>
  <c r="N28" i="30"/>
  <c r="F33" i="48"/>
  <c r="G33" i="48" s="1"/>
  <c r="V28" i="30"/>
  <c r="F62" i="48"/>
  <c r="G62" i="48" s="1"/>
  <c r="Q28" i="30"/>
  <c r="F36" i="48"/>
  <c r="G36" i="48" s="1"/>
  <c r="T28" i="30"/>
  <c r="Y28" i="30"/>
  <c r="F65" i="48"/>
  <c r="G65" i="48" s="1"/>
  <c r="Z28" i="30"/>
  <c r="F87" i="48"/>
  <c r="G87" i="48" s="1"/>
  <c r="AF28" i="30"/>
  <c r="F113" i="48"/>
  <c r="G113" i="48" s="1"/>
  <c r="AA28" i="30"/>
  <c r="F88" i="48"/>
  <c r="G88" i="48" s="1"/>
  <c r="O28" i="30"/>
  <c r="F34" i="48"/>
  <c r="G34" i="48" s="1"/>
  <c r="AH19" i="30"/>
</calcChain>
</file>

<file path=xl/comments1.xml><?xml version="1.0" encoding="utf-8"?>
<comments xmlns="http://schemas.openxmlformats.org/spreadsheetml/2006/main">
  <authors>
    <author>Cédric Genin</author>
  </authors>
  <commentList>
    <comment ref="B5" authorId="0">
      <text>
        <r>
          <rPr>
            <b/>
            <sz val="9"/>
            <color indexed="81"/>
            <rFont val="Tahoma"/>
            <family val="2"/>
          </rPr>
          <t>Cédric Genin:</t>
        </r>
        <r>
          <rPr>
            <sz val="9"/>
            <color indexed="81"/>
            <rFont val="Tahoma"/>
            <family val="2"/>
          </rPr>
          <t xml:space="preserve">
The price usually depends on the following parameters: 
 - number of users = 150, 
 - number of concurrent sessions = 100, 
 - number of new cases/year = 5000, 
 - number of concurrent cases active/year = 2500</t>
        </r>
      </text>
    </comment>
  </commentList>
</comments>
</file>

<file path=xl/sharedStrings.xml><?xml version="1.0" encoding="utf-8"?>
<sst xmlns="http://schemas.openxmlformats.org/spreadsheetml/2006/main" count="3832" uniqueCount="524">
  <si>
    <t>A</t>
  </si>
  <si>
    <t>T</t>
  </si>
  <si>
    <t>Id. Req</t>
  </si>
  <si>
    <t>Details</t>
  </si>
  <si>
    <t>Feature is…</t>
  </si>
  <si>
    <t>Priority</t>
  </si>
  <si>
    <t>1.1</t>
  </si>
  <si>
    <t>1.2</t>
  </si>
  <si>
    <t>1.3</t>
  </si>
  <si>
    <t>1.4</t>
  </si>
  <si>
    <t>2.1</t>
  </si>
  <si>
    <t>2.2</t>
  </si>
  <si>
    <t>2.3</t>
  </si>
  <si>
    <t>2.4</t>
  </si>
  <si>
    <t>2.5</t>
  </si>
  <si>
    <t>2.6</t>
  </si>
  <si>
    <t>Weight</t>
  </si>
  <si>
    <t>SaaS</t>
  </si>
  <si>
    <t>1.5</t>
  </si>
  <si>
    <t>1.6</t>
  </si>
  <si>
    <t>1.7</t>
  </si>
  <si>
    <t>1.8</t>
  </si>
  <si>
    <t>Pega 7</t>
  </si>
  <si>
    <t>Is not available</t>
  </si>
  <si>
    <t>Is available in an add-on product from the vendor</t>
  </si>
  <si>
    <t>Is available from a third party</t>
  </si>
  <si>
    <t>WorkPro</t>
  </si>
  <si>
    <t>Variables and conventions</t>
  </si>
  <si>
    <t>Prioritisation of requirements by the business users</t>
  </si>
  <si>
    <t>Id</t>
  </si>
  <si>
    <t>Brief Description based on Official Website</t>
  </si>
  <si>
    <t>To be included Yes/No</t>
  </si>
  <si>
    <t>Information</t>
  </si>
  <si>
    <t>T1</t>
  </si>
  <si>
    <t>T2</t>
  </si>
  <si>
    <t>T3</t>
  </si>
  <si>
    <t>T4</t>
  </si>
  <si>
    <t>T5</t>
  </si>
  <si>
    <t>Nuxeo</t>
  </si>
  <si>
    <t>T6</t>
  </si>
  <si>
    <t>T7</t>
  </si>
  <si>
    <t>T8</t>
  </si>
  <si>
    <t>T9</t>
  </si>
  <si>
    <t>Wolters Kluwer</t>
  </si>
  <si>
    <t>T10</t>
  </si>
  <si>
    <t>T11</t>
  </si>
  <si>
    <t>Thomson Reuters</t>
  </si>
  <si>
    <t>03   Ponderation</t>
  </si>
  <si>
    <t>Overall score Functional Requirement</t>
  </si>
  <si>
    <t>Requirement</t>
  </si>
  <si>
    <t>Description</t>
  </si>
  <si>
    <t>Global Weight</t>
  </si>
  <si>
    <t>Non-Functional Requirements</t>
  </si>
  <si>
    <t>Weight / 
Priority</t>
  </si>
  <si>
    <t>Weight / 
level</t>
  </si>
  <si>
    <t>NA</t>
  </si>
  <si>
    <t>Information not available</t>
  </si>
  <si>
    <t>Key</t>
  </si>
  <si>
    <t>% Score</t>
  </si>
  <si>
    <t>Req. Result</t>
  </si>
  <si>
    <t>Re. Score</t>
  </si>
  <si>
    <t>Total Score / Level</t>
  </si>
  <si>
    <t>1.9</t>
  </si>
  <si>
    <t>IBM</t>
  </si>
  <si>
    <t>Total Score / Global</t>
  </si>
  <si>
    <t>Y</t>
  </si>
  <si>
    <t>Average %</t>
  </si>
  <si>
    <t>Houdini ESQ</t>
  </si>
  <si>
    <t>NorwellCivica</t>
  </si>
  <si>
    <t>Opentext</t>
  </si>
  <si>
    <t>N</t>
  </si>
  <si>
    <t>Must</t>
  </si>
  <si>
    <t>Infrastructure platform</t>
  </si>
  <si>
    <t>Information about limitations with regard to the IT infrastructure platforms that your solution can run on.</t>
  </si>
  <si>
    <t>The solution can be provided as Software-as-a-Service (SaaS)</t>
  </si>
  <si>
    <t>Performance, reporting and scalability</t>
  </si>
  <si>
    <t>High availability</t>
  </si>
  <si>
    <t>The solution can be implemented in a high availability topology, maximizing the percentage of time that the system services are operational.</t>
  </si>
  <si>
    <t xml:space="preserve"> &gt;= 150 users</t>
  </si>
  <si>
    <t>The solution can support at least 150 users without loss of performance.</t>
  </si>
  <si>
    <t>&gt;= 100 concurrent sessions</t>
  </si>
  <si>
    <t>The solution can support at least 100 concurrent sessions without loss of performance.</t>
  </si>
  <si>
    <t>Scalability</t>
  </si>
  <si>
    <t>The solution ensure scalability in order to optimize performance and resource consumption.</t>
  </si>
  <si>
    <t>KPI definition, report, and analysis</t>
  </si>
  <si>
    <t>The solution provides Key Performance Indicators (KPI) in order to measure the performance in different aspects (e.g. Availability / uptime, Mean time between failure, Database Performance)</t>
  </si>
  <si>
    <t>Migration and documentation volume</t>
  </si>
  <si>
    <t>Information regarding migrations and large volumes of data.</t>
  </si>
  <si>
    <t>Large volume of data</t>
  </si>
  <si>
    <t>Authentication &amp; Authorization Systems</t>
  </si>
  <si>
    <t>Information regarding integration with security platforms.</t>
  </si>
  <si>
    <t>Active Directory for authentication and authorization</t>
  </si>
  <si>
    <t>The solution supports integration with Active Directory for authentication and authorization.</t>
  </si>
  <si>
    <t>LDAP for authentication and authorization</t>
  </si>
  <si>
    <t>The solution supports integration with Lightweight Directory Access Protocol (LDAP) for authentication and authorization.</t>
  </si>
  <si>
    <t>SAML</t>
  </si>
  <si>
    <t>The solution supports integration with Security Assertion Markup Language (SAML) as data format for exchanging authentication and authorization data between parties.</t>
  </si>
  <si>
    <t>FIM</t>
  </si>
  <si>
    <t>The solution supports integration with Federated Identity Manager (FIM).</t>
  </si>
  <si>
    <t>Kerberos</t>
  </si>
  <si>
    <t>The solution supports integration with Kerberos.</t>
  </si>
  <si>
    <t>Rest client enabled</t>
  </si>
  <si>
    <t>The solution provides or supports outgoing REST integration capabilities.</t>
  </si>
  <si>
    <t>SOAP client enabled</t>
  </si>
  <si>
    <t xml:space="preserve">The solution provides or supports outgoing SOAP integration capabilities. </t>
  </si>
  <si>
    <t>The solution can integrate with scanning systems.</t>
  </si>
  <si>
    <t>Storage and Data Protection</t>
  </si>
  <si>
    <t>&lt;-- Only edit this</t>
  </si>
  <si>
    <t>&lt;-- autocalculates</t>
  </si>
  <si>
    <t>Functional requirements - Groups coverage</t>
  </si>
  <si>
    <t>Non-Functional requirements - Groups coverage</t>
  </si>
  <si>
    <t>Total coverage / group</t>
  </si>
  <si>
    <t>Functional Coverage</t>
  </si>
  <si>
    <t>Non-Functional Coverage</t>
  </si>
  <si>
    <t>Total Score</t>
  </si>
  <si>
    <t>Func &gt;&gt;</t>
  </si>
  <si>
    <t xml:space="preserve">Service </t>
  </si>
  <si>
    <t>Cloud-Based</t>
  </si>
  <si>
    <t>On-premises</t>
  </si>
  <si>
    <t>Service Details</t>
  </si>
  <si>
    <t>Cloud Service  (Subscription Fee)</t>
  </si>
  <si>
    <t>Payment of the service subscription for use and maintenance</t>
  </si>
  <si>
    <t xml:space="preserve">Licensing </t>
  </si>
  <si>
    <t>Product Configuration &amp; Parametrization</t>
  </si>
  <si>
    <t>Actions related to the configuration and parametrization of the solution.</t>
  </si>
  <si>
    <t>Training</t>
  </si>
  <si>
    <t>Training to users.</t>
  </si>
  <si>
    <t xml:space="preserve">Maintenance &amp; product support </t>
  </si>
  <si>
    <t>Product maintenance and annual support</t>
  </si>
  <si>
    <t>TOTAL</t>
  </si>
  <si>
    <t>Cost of solution / year</t>
  </si>
  <si>
    <t>Parameters/ Volume</t>
  </si>
  <si>
    <t>Current users</t>
  </si>
  <si>
    <t>Concurrent sessions</t>
  </si>
  <si>
    <t>Product/Tool Name</t>
  </si>
  <si>
    <t>List of standards</t>
  </si>
  <si>
    <t>General International Standard Archival Description (ISAD(G))</t>
  </si>
  <si>
    <t>International Standard Archival Authority Record for Corporate Bodies, Persons and Families (ISAAR(CPF))</t>
  </si>
  <si>
    <t>International Standard for Describing Functions (ISDF)</t>
  </si>
  <si>
    <t>Describing Archives: A Content Standard (DACS)</t>
  </si>
  <si>
    <t>Rules for Archival Description (RAD)</t>
  </si>
  <si>
    <t>International Standard for Describing Institutions with Archival Holdings (ISDIAH)</t>
  </si>
  <si>
    <t>EAC-CPF Encoded Archival Context – Corporate Bodies, Persons, and Families</t>
  </si>
  <si>
    <t>Dublin Core - DC (ISO 15836)</t>
  </si>
  <si>
    <t>Library of Congress Subject Headings (LCSH)</t>
  </si>
  <si>
    <t>Library of Congress Name Authority File (NAF)</t>
  </si>
  <si>
    <t>Library of Congress Classification (LCC)</t>
  </si>
  <si>
    <t>Virtual International Authority File (VIAF)</t>
  </si>
  <si>
    <t>UKAT (UK Archival Thesaurus)</t>
  </si>
  <si>
    <t>UNESCO Thesaurus</t>
  </si>
  <si>
    <t>Getty Thesaurus of Geographic Names (TGN)</t>
  </si>
  <si>
    <t>GeoNames</t>
  </si>
  <si>
    <t>Open Archival System Model - OAIS (ISO 14721)</t>
  </si>
  <si>
    <t>Information &amp; Documentation - Records Management (ISO 15489)</t>
  </si>
  <si>
    <t>ISO 30300, ISO 303001, ISO 30302  Family -  Information and documentation – Management systems for records</t>
  </si>
  <si>
    <t>Information &amp; Documentation - Records Management Processes - Metadata for Records (ISO 23081)</t>
  </si>
  <si>
    <t>Metadata Object Description Schema (MODS)</t>
  </si>
  <si>
    <t>02_Business Processes</t>
  </si>
  <si>
    <t>01_Standards</t>
  </si>
  <si>
    <t>RiC-CM, Records in Contexts, Conceptual Model</t>
  </si>
  <si>
    <t>04_IT-Tools</t>
  </si>
  <si>
    <t>Reference</t>
  </si>
  <si>
    <t>Title</t>
  </si>
  <si>
    <t>Appraisal &amp; Selection</t>
  </si>
  <si>
    <t>3.1</t>
  </si>
  <si>
    <t>3.2</t>
  </si>
  <si>
    <t>3.3</t>
  </si>
  <si>
    <t>4.1</t>
  </si>
  <si>
    <t>4.2</t>
  </si>
  <si>
    <t>4.3</t>
  </si>
  <si>
    <t>5.1</t>
  </si>
  <si>
    <t>5.2</t>
  </si>
  <si>
    <t>5.3</t>
  </si>
  <si>
    <t>5.4</t>
  </si>
  <si>
    <t>5.5</t>
  </si>
  <si>
    <t>6.1</t>
  </si>
  <si>
    <t>6.2</t>
  </si>
  <si>
    <t>7.1</t>
  </si>
  <si>
    <t>7.2</t>
  </si>
  <si>
    <t>7.3</t>
  </si>
  <si>
    <t>8.1</t>
  </si>
  <si>
    <t>Access</t>
  </si>
  <si>
    <t>Data Exchange</t>
  </si>
  <si>
    <t>List of Business processes and sub-processes</t>
  </si>
  <si>
    <t>The following list of business processes is based on the study of business requirements for archive data management and exchange between historical archives</t>
  </si>
  <si>
    <t>Ponderation</t>
  </si>
  <si>
    <t>List of technical high-level requirements</t>
  </si>
  <si>
    <t>The solution can integrate with an external ECM/RM solution.</t>
  </si>
  <si>
    <t>Suite of components</t>
  </si>
  <si>
    <t>The solution can integrate with SharePoint</t>
  </si>
  <si>
    <t>The solution can integrate with records/documents with filesystems or shared drives</t>
  </si>
  <si>
    <t>The solution can integrate with MS-Office including email integration</t>
  </si>
  <si>
    <t>Data hosting</t>
  </si>
  <si>
    <t xml:space="preserve">The solution can support large volume of data </t>
  </si>
  <si>
    <t xml:space="preserve"> ECM / RM</t>
  </si>
  <si>
    <t>MS-SharePoint</t>
  </si>
  <si>
    <t>File systems or shared drives</t>
  </si>
  <si>
    <t xml:space="preserve"> MS-Office /e-mail</t>
  </si>
  <si>
    <t>Migration tools from legacy Archive Management systems</t>
  </si>
  <si>
    <t>The solution provides support for a migration from an existing system with complete info.</t>
  </si>
  <si>
    <t>Migration from an existing system (database, filesystem,…)</t>
  </si>
  <si>
    <t>3.4</t>
  </si>
  <si>
    <t>3.5</t>
  </si>
  <si>
    <t>Information regarding integration with other components or third-party  platforms and protocols for identity and access management, outgoing integration protocols and other relevant systems</t>
  </si>
  <si>
    <t>European GDPR</t>
  </si>
  <si>
    <t>Accessibility: Multilingualism</t>
  </si>
  <si>
    <t>The solution (user interface, support documentation, technical specifications, etc.) is multilingual, and all translations are performed through a machine translation component or service (e.g. EC Translation Machine)</t>
  </si>
  <si>
    <t>Technical Interoperability</t>
  </si>
  <si>
    <t>The solution provides a product that is part of the complete solution providing wide range of capabilities for the management of the life-cycle of records or assets, since the creation to the final storage and publication</t>
  </si>
  <si>
    <t>The following list of standards is based on the study of standards for archive data management and exchange between historical archives</t>
  </si>
  <si>
    <t xml:space="preserve">Data content standards are a set of formal rules that specify the content, order, and syntax of information to promote consistency. A content standard goes beyond identifying the general type of information and indicates how to select between different equivalent representations of the information as well as the manner in which the information will be structured. </t>
  </si>
  <si>
    <t xml:space="preserve">https://www.ica.org/sites/default/files/CBPS_2000_Guidelines_ISAD%28G%29_Second-edition_EN.pdf  </t>
  </si>
  <si>
    <t xml:space="preserve">https://www.ica.org/sites/default/files/CBPS_Guidelines_ISAAR_Second-edition_EN.pdf </t>
  </si>
  <si>
    <t xml:space="preserve">https://www.ica.org/sites/default/files/CBPS_2008_Guidelines_ISDIAH_First-edition_EN.pdf </t>
  </si>
  <si>
    <t xml:space="preserve">https://www.ica.org/sites/default/files/CBPS_2007_Guidelines_ISDF_First-edition_EN.pdf </t>
  </si>
  <si>
    <t xml:space="preserve">https://www2.archivists.org/groups/technical-subcommittee-on-describing-archives-a-content-standard-dacs/dacs  </t>
  </si>
  <si>
    <t xml:space="preserve">http://www.cdncouncilarchives.ca/archdesrules.html </t>
  </si>
  <si>
    <t xml:space="preserve">https://www.ica.org/sites/default/files/RiC-CM-0.1.pdf </t>
  </si>
  <si>
    <t xml:space="preserve">https://www.loc.gov/ead/ </t>
  </si>
  <si>
    <t xml:space="preserve"> http://www.apenet.eu/   </t>
  </si>
  <si>
    <t>apeEAD</t>
  </si>
  <si>
    <t>Encoded Archival Description – EAD, EAD2000, EAD3</t>
  </si>
  <si>
    <t>1.10</t>
  </si>
  <si>
    <t>1.11</t>
  </si>
  <si>
    <t>1.12</t>
  </si>
  <si>
    <t>1.13</t>
  </si>
  <si>
    <t>1.14</t>
  </si>
  <si>
    <t>1.15</t>
  </si>
  <si>
    <t xml:space="preserve">https://www.loc.gov/ead/index.html </t>
  </si>
  <si>
    <t xml:space="preserve">http://apex-project.eu/images/docs/EAG_2012_guide_2013-05-27.pdf   </t>
  </si>
  <si>
    <t xml:space="preserve">http://www.archives.org.uk/images/documents/DSG_docs/DSG_Standards/web_standards_for_archives_dublinc.pdf </t>
  </si>
  <si>
    <t>Encoded Archival Guide (EAG)</t>
  </si>
  <si>
    <t xml:space="preserve">https://www.loc.gov/marc/marc.html </t>
  </si>
  <si>
    <t>MARC Family</t>
  </si>
  <si>
    <t>EuroVoc - Multilingual Thesaurus of the European Union Interface Language</t>
  </si>
  <si>
    <t xml:space="preserve">https://data.europa.eu/euodp/en/data/group </t>
  </si>
  <si>
    <t xml:space="preserve">http://id.loc.gov/authorities/subjects.html </t>
  </si>
  <si>
    <t>http://id.loc.gov/authorities/names</t>
  </si>
  <si>
    <t xml:space="preserve">https://www.loc.gov/catdir/cpso/lcc.html </t>
  </si>
  <si>
    <t xml:space="preserve">https://viaf.org </t>
  </si>
  <si>
    <t xml:space="preserve">http://www.ukat.org.uk/ </t>
  </si>
  <si>
    <t xml:space="preserve">http://vocabularies.unesco.org/thesaurus </t>
  </si>
  <si>
    <t xml:space="preserve">http://www.getty.edu/research/tools/vocabularies/tgn/index.html </t>
  </si>
  <si>
    <t>http://www.geonames.org/</t>
  </si>
  <si>
    <t xml:space="preserve">Resource Description Framework (RDF) </t>
  </si>
  <si>
    <t>https://www.w3.org/TR/2004/REC-rdf-primer-20040210/</t>
  </si>
  <si>
    <t xml:space="preserve">Resource Description Framework Schema (RDFS) </t>
  </si>
  <si>
    <t xml:space="preserve">https://www.w3.org/TR/2014/REC-rdf-schema-20140225/ </t>
  </si>
  <si>
    <t>Web Ontology Language  (OWL)</t>
  </si>
  <si>
    <t xml:space="preserve">https://www.w3.org/standards/techs/owl#w3c_all </t>
  </si>
  <si>
    <t xml:space="preserve">Simple Knowledge Organization System (SKOS) </t>
  </si>
  <si>
    <t xml:space="preserve">https://www.w3.org/2004/02/skos/ </t>
  </si>
  <si>
    <t xml:space="preserve">SPARQL Query Language for RDF </t>
  </si>
  <si>
    <t>https://www.w3.org/TR/2013/REC-sparql11-overview-20130321/</t>
  </si>
  <si>
    <t>Semantic Web Standards</t>
  </si>
  <si>
    <t>Data content standards</t>
  </si>
  <si>
    <t>Data structure standards</t>
  </si>
  <si>
    <t>Archival description</t>
  </si>
  <si>
    <t>Exchange and Interoperability</t>
  </si>
  <si>
    <t>Standards for Web Content Interoperability</t>
  </si>
  <si>
    <t xml:space="preserve">The Open Archives Initiative Object Reuse and Exchange (OAI-ORE) </t>
  </si>
  <si>
    <t xml:space="preserve">The Open Archives Initiative Protocol for Metadata Harvesting (OAI-PMH) </t>
  </si>
  <si>
    <t>1.16</t>
  </si>
  <si>
    <t>1.17</t>
  </si>
  <si>
    <t>1.18</t>
  </si>
  <si>
    <t>1.19</t>
  </si>
  <si>
    <t>1.20</t>
  </si>
  <si>
    <t>1.21</t>
  </si>
  <si>
    <t>2.7</t>
  </si>
  <si>
    <t xml:space="preserve">https://www.openarchives.org/ore/ </t>
  </si>
  <si>
    <t xml:space="preserve">https://www.openarchives.org/pmh/ </t>
  </si>
  <si>
    <t xml:space="preserve">https://www.iso.org/standard/62542.html </t>
  </si>
  <si>
    <t xml:space="preserve">https://www.iso.org/obp/ui/#iso:std:iso:30300:ed-1:v1:en </t>
  </si>
  <si>
    <t xml:space="preserve">http://www.moreq.info/files/MoReq2010%20-%20Executive%20Summary%20EN.pdf </t>
  </si>
  <si>
    <t xml:space="preserve">http://www.archives.org.uk/images/documents/DSG_docs/DSG_Standards/standards_for_archives_iso_23081.pdf </t>
  </si>
  <si>
    <t>Model requirements for the management of electronic records (MoReq)</t>
  </si>
  <si>
    <t xml:space="preserve">https://www.iso.org/standard/57284.html </t>
  </si>
  <si>
    <t xml:space="preserve">https://www.iso.org/standard/39577.html </t>
  </si>
  <si>
    <t>ISO 20652:2006 (CCSDS 651.0-B-1:2004) Space data and information transfer systems -- Producer-archive interface -- Methodology abstract standard</t>
  </si>
  <si>
    <t>Data Dictionary for Preservation Metadata (PREMIS)</t>
  </si>
  <si>
    <t xml:space="preserve">https://www.loc.gov/standards/premis/ </t>
  </si>
  <si>
    <t>Metadata Encoding &amp; Transmission Standard (METS)</t>
  </si>
  <si>
    <t xml:space="preserve">http://www.loc.gov/standards/mets/ </t>
  </si>
  <si>
    <t xml:space="preserve">http://www.loc.gov/standards/mods/ </t>
  </si>
  <si>
    <t>LoC Format Guidelines - Digital Preservation at the Library of Congress</t>
  </si>
  <si>
    <t>https://www.loc.gov/preservation/digital/formats/index.html</t>
  </si>
  <si>
    <t>FADGI Federal Agencies Digital Guidelines Initiative</t>
  </si>
  <si>
    <t>https://www.loc.gov/preservation/digital/</t>
  </si>
  <si>
    <t>Curation Reference Manual</t>
  </si>
  <si>
    <t>http://www.dcc.ac.uk/resources/curation-reference-manual</t>
  </si>
  <si>
    <t>DPC Digital Preservation Handbook</t>
  </si>
  <si>
    <t>http://www.dpconline.org/handbook</t>
  </si>
  <si>
    <t>E-ARK Information Packages SIP, AIP, DIP</t>
  </si>
  <si>
    <t>http://www.eark-project.com/resources/project-deliverables</t>
  </si>
  <si>
    <t>4.4</t>
  </si>
  <si>
    <t>4.5</t>
  </si>
  <si>
    <t>4.6</t>
  </si>
  <si>
    <t>4.7</t>
  </si>
  <si>
    <t>4.8</t>
  </si>
  <si>
    <t>4.9</t>
  </si>
  <si>
    <t>4.10</t>
  </si>
  <si>
    <t>Security techniques - Specification for digital redaction (ISO/IEC 27038:2014)</t>
  </si>
  <si>
    <t xml:space="preserve">https://www.iso.org/standard/44382.html </t>
  </si>
  <si>
    <t>Storage accomodation</t>
  </si>
  <si>
    <t>Records Management</t>
  </si>
  <si>
    <t>Preservation</t>
  </si>
  <si>
    <t>2017, BS 4971:2017 Conservation and care of archive and library collections</t>
  </si>
  <si>
    <t>ISO/TR 19814:2017 Information and documentation -- Collections management for archives and libraries</t>
  </si>
  <si>
    <t>https://www.iso.org/standard/66263.html</t>
  </si>
  <si>
    <t>ISO 11799:2015 Information and documentation -- Document storage requirements for archive and library materials</t>
  </si>
  <si>
    <t>https://www.iso.org/standard/63810.html</t>
  </si>
  <si>
    <t>6.3</t>
  </si>
  <si>
    <t>6.4</t>
  </si>
  <si>
    <t>ISO 14416:2003, Information and documentation – Requirements for binding of books, periodicals, serials and other paper documents for archive and library use – Methods and materials</t>
  </si>
  <si>
    <t>https://www.iso.org/standard/20033.html</t>
  </si>
  <si>
    <t xml:space="preserve">Data structure standards are formal guidelines specifying the elements into which information is to be organised. By establishing a set of elements to be included, a data structure standard also excludes other types of information. </t>
  </si>
  <si>
    <t>Data value standards</t>
  </si>
  <si>
    <t>Data value standards are established lists of normalised terms used as data elements to ensure consistency</t>
  </si>
  <si>
    <t>1.22</t>
  </si>
  <si>
    <t xml:space="preserve">Semantic Web technologies are based on shared and common data models called Ontologies (formalised in RDF, OWL, SKOS, etc.). This kind of technologies permits to deploy data stores (triple store or semantic repository) over the Web. </t>
  </si>
  <si>
    <t xml:space="preserve">Open Archives Initiative – Protocol for Metadata Harvesting (OAI-PMH) is a protocol designed to collect metadata from various repositories.
There are two main actors in this approach. On one side, there are the Data Provider(s), who expose and make their metadata available via OAI-PMH. On the other side is the Service Provider, who makes OAI-PMH service requests to harvest that metadata.
</t>
  </si>
  <si>
    <t>British Standards Institution</t>
  </si>
  <si>
    <t>Functional Requirements
STANDARDS &amp; BUSINESS PROCESSES</t>
  </si>
  <si>
    <t>BUSINESS PROCESSES</t>
  </si>
  <si>
    <t>STANDARDS</t>
  </si>
  <si>
    <t>Migration</t>
  </si>
  <si>
    <t>Actions related to the migration from legacy products.</t>
  </si>
  <si>
    <t>Number of items/year</t>
  </si>
  <si>
    <t>TBD</t>
  </si>
  <si>
    <t>06_Comparative</t>
  </si>
  <si>
    <t>03_Technical Requirements</t>
  </si>
  <si>
    <t>07_Cost Information</t>
  </si>
  <si>
    <t>No-Func &gt;&gt;</t>
  </si>
  <si>
    <t>Overall score Non-Functional Requirements</t>
  </si>
  <si>
    <t>Value</t>
  </si>
  <si>
    <t>07_ Values</t>
  </si>
  <si>
    <t>Included</t>
  </si>
  <si>
    <t xml:space="preserve">Security </t>
  </si>
  <si>
    <t>Category</t>
  </si>
  <si>
    <t>ArchivesSpace</t>
  </si>
  <si>
    <t>Yes</t>
  </si>
  <si>
    <t>AtoM</t>
  </si>
  <si>
    <t>Cuadra Star/Archives</t>
  </si>
  <si>
    <t>Eloquent Archives</t>
  </si>
  <si>
    <t>Axiell CALM</t>
  </si>
  <si>
    <t>scopeArchiv</t>
  </si>
  <si>
    <t>Archeevo</t>
  </si>
  <si>
    <t>Preservica ArchivesSpace Connector</t>
  </si>
  <si>
    <t>Preservica Axiell CALM Connector</t>
  </si>
  <si>
    <t>ArchivesSpace – AtoM – Archivematica Connector</t>
  </si>
  <si>
    <t>E-ARK Extraction Tools</t>
  </si>
  <si>
    <t>T12</t>
  </si>
  <si>
    <t>E-ARK Access tools</t>
  </si>
  <si>
    <t>T13</t>
  </si>
  <si>
    <t>Archivematica (DIP provider)</t>
  </si>
  <si>
    <t>T14</t>
  </si>
  <si>
    <t>Preservica OAI-PMH API</t>
  </si>
  <si>
    <t>T15</t>
  </si>
  <si>
    <t>AtoM OAI-PMH plugin</t>
  </si>
  <si>
    <t>T16</t>
  </si>
  <si>
    <t>AMLAD</t>
  </si>
  <si>
    <t>T17</t>
  </si>
  <si>
    <t>Archivematica</t>
  </si>
  <si>
    <t>T18</t>
  </si>
  <si>
    <t>Preservica</t>
  </si>
  <si>
    <t>T19</t>
  </si>
  <si>
    <t xml:space="preserve">Library and Collection Management </t>
  </si>
  <si>
    <t>CONTENTdm</t>
  </si>
  <si>
    <t>T20</t>
  </si>
  <si>
    <t>Omeka</t>
  </si>
  <si>
    <t>T21</t>
  </si>
  <si>
    <t>Neatline</t>
  </si>
  <si>
    <t>T22</t>
  </si>
  <si>
    <t>Content Analysis Software</t>
  </si>
  <si>
    <t>HPE-Control Point</t>
  </si>
  <si>
    <t>T23</t>
  </si>
  <si>
    <t>IBM Watson</t>
  </si>
  <si>
    <t>T24</t>
  </si>
  <si>
    <t>Moriarty</t>
  </si>
  <si>
    <t>T25</t>
  </si>
  <si>
    <t>SAS</t>
  </si>
  <si>
    <t>T26</t>
  </si>
  <si>
    <t>Blancoo</t>
  </si>
  <si>
    <t>T27</t>
  </si>
  <si>
    <t>Redact-it</t>
  </si>
  <si>
    <t xml:space="preserve"> Score (0-3)</t>
  </si>
  <si>
    <t>Should</t>
  </si>
  <si>
    <t>C</t>
  </si>
  <si>
    <t>Could</t>
  </si>
  <si>
    <t>Would</t>
  </si>
  <si>
    <r>
      <rPr>
        <b/>
        <sz val="11"/>
        <color theme="1"/>
        <rFont val="Calibri"/>
        <family val="2"/>
        <scheme val="minor"/>
      </rPr>
      <t>Must</t>
    </r>
    <r>
      <rPr>
        <sz val="11"/>
        <color theme="1"/>
        <rFont val="Calibri"/>
        <family val="2"/>
        <scheme val="minor"/>
      </rPr>
      <t xml:space="preserve"> have this requirement to meet the business needs.</t>
    </r>
  </si>
  <si>
    <r>
      <rPr>
        <b/>
        <sz val="11"/>
        <color theme="1"/>
        <rFont val="Calibri"/>
        <family val="2"/>
        <scheme val="minor"/>
      </rPr>
      <t>Should</t>
    </r>
    <r>
      <rPr>
        <sz val="11"/>
        <color theme="1"/>
        <rFont val="Calibri"/>
        <family val="2"/>
        <scheme val="minor"/>
      </rPr>
      <t xml:space="preserve"> have this requirement if possible, but project success does not rely on it.</t>
    </r>
  </si>
  <si>
    <r>
      <rPr>
        <b/>
        <sz val="11"/>
        <color theme="1"/>
        <rFont val="Calibri"/>
        <family val="2"/>
        <scheme val="minor"/>
      </rPr>
      <t>Could</t>
    </r>
    <r>
      <rPr>
        <sz val="11"/>
        <color theme="1"/>
        <rFont val="Calibri"/>
        <family val="2"/>
        <scheme val="minor"/>
      </rPr>
      <t xml:space="preserve"> have this requirement if it does not affect anything else in the project.</t>
    </r>
  </si>
  <si>
    <r>
      <rPr>
        <b/>
        <sz val="11"/>
        <color theme="1"/>
        <rFont val="Calibri"/>
        <family val="2"/>
        <scheme val="minor"/>
      </rPr>
      <t>Would</t>
    </r>
    <r>
      <rPr>
        <sz val="11"/>
        <color theme="1"/>
        <rFont val="Calibri"/>
        <family val="2"/>
        <scheme val="minor"/>
      </rPr>
      <t xml:space="preserve"> like to have this requirement later, but it won't be delivered this time.</t>
    </r>
  </si>
  <si>
    <t>M</t>
  </si>
  <si>
    <t>S</t>
  </si>
  <si>
    <t>W</t>
  </si>
  <si>
    <t>Available</t>
  </si>
  <si>
    <t>Not</t>
  </si>
  <si>
    <t>Third</t>
  </si>
  <si>
    <t>No (info) available</t>
  </si>
  <si>
    <t>Index</t>
  </si>
  <si>
    <t>Content</t>
  </si>
  <si>
    <t>Introduction</t>
  </si>
  <si>
    <t>Enterprise and architecture requirements</t>
  </si>
  <si>
    <t>Vendors and tools</t>
  </si>
  <si>
    <t>Analysis Results</t>
  </si>
  <si>
    <t>05_Ponderation</t>
  </si>
  <si>
    <t>Cost</t>
  </si>
  <si>
    <t>Vendors evaluation</t>
  </si>
  <si>
    <t>AUX_Variables</t>
  </si>
  <si>
    <t>Variables and Conventions</t>
  </si>
  <si>
    <t>Complete list of Standards</t>
  </si>
  <si>
    <t>Complete list of Business processes</t>
  </si>
  <si>
    <t>03_Technical Req</t>
  </si>
  <si>
    <t>Vendors requirement values</t>
  </si>
  <si>
    <t>07_Values</t>
  </si>
  <si>
    <t>08_Cost</t>
  </si>
  <si>
    <t>Business Processes</t>
  </si>
  <si>
    <t>European Commission</t>
  </si>
  <si>
    <t>Self-Assessment Tool for the selection of Archival Data Management solution</t>
  </si>
  <si>
    <t>Assessment</t>
  </si>
  <si>
    <t>06_Assessment</t>
  </si>
  <si>
    <t>Reason for being discarded</t>
  </si>
  <si>
    <t>Licensing scheme</t>
  </si>
  <si>
    <t>Number of items to be concurrently active/in work in a given moment</t>
  </si>
  <si>
    <t>Acquisition</t>
  </si>
  <si>
    <t>Administration</t>
  </si>
  <si>
    <t>Reporting</t>
  </si>
  <si>
    <t>Request Management</t>
  </si>
  <si>
    <t>Open Data Publication</t>
  </si>
  <si>
    <t>Standard Publication</t>
  </si>
  <si>
    <t>Reading Room</t>
  </si>
  <si>
    <t>Consultation</t>
  </si>
  <si>
    <t>Data Import</t>
  </si>
  <si>
    <t>Data Export</t>
  </si>
  <si>
    <t>Elimination</t>
  </si>
  <si>
    <t>Search &amp; Request</t>
  </si>
  <si>
    <t>Authority Lists Management</t>
  </si>
  <si>
    <t>Delivery</t>
  </si>
  <si>
    <t>Digitisation</t>
  </si>
  <si>
    <t xml:space="preserve">Activities performed prior to the transfer of the archives to the Archival Institution </t>
  </si>
  <si>
    <t>Archives processing</t>
  </si>
  <si>
    <t>Description, indexation, enrichment</t>
  </si>
  <si>
    <t xml:space="preserve">Activities performed upon reception of the archives to categorise them and organise their storage. </t>
  </si>
  <si>
    <t>Core activities performed by the archivists to identify the archives, define the relevant metadata, remove confidential or non-authorised data and make them ready for search and consultation</t>
  </si>
  <si>
    <t xml:space="preserve">Activities related to the long term preservation of archives including their disposal when preservation is no longer needed </t>
  </si>
  <si>
    <t>Supporting activities needed to guarantee the smooth and efficient operations of the systems managed by the Archival Institution</t>
  </si>
  <si>
    <t>Activities ensuring the exchange of metadata between Archival Institutions in a standardised way</t>
  </si>
  <si>
    <t>Activities that consist in the preparation of the metadata for consultation by the Consumer</t>
  </si>
  <si>
    <t>8.2</t>
  </si>
  <si>
    <t>Loan</t>
  </si>
  <si>
    <t>Master Data Management</t>
  </si>
  <si>
    <t xml:space="preserve">Following the OAIS model, the pre-ingest process covers the producer’s and archivist’s activities of creating the Submission Information Packages (SIP). </t>
  </si>
  <si>
    <t xml:space="preserve">This process consists of using non-digital records as a basis to produce a digital reproduction. This results into a digitised record whose characteristics will be identical to the original non-digital version with the exception of the format. </t>
  </si>
  <si>
    <t xml:space="preserve">This is a core process for each and every Archival Institution as it determines which part of the archives will be preserved.
‘’Appraisal involves measuring the drivers for retaining a dataset or record against the costs of doing so, and determining the point at which the costs outweigh the drivers. It requires assessing the data against a certain set of criteria.’’ (Harvey, 2008).
It can include the following activities:
- The identification of archives in terms of historical and legal value.
- The selection of the archives to be preserved.
- Updating metadata (status changes) about the archives to be preserved.
- The identification of the technical issues that may arise while managing the selected records.
- (for appraisal carried out by the Producer) The preparation of the transfer package, including the format of records that will be transferred.
</t>
  </si>
  <si>
    <t>Process of determining the degree of sensitivity of the information present in archived files or documents in order to decide the most suitable degree of openness for it.</t>
  </si>
  <si>
    <t xml:space="preserve">After the validation of ingested or accessioned archives, they can be further analysed, described and enriched with additional metadata (e.g. contextual information). 
When the metadata information is complete, all the records and the related metadata are processed and indexed according the most important aspects (e.g. source, series, topics, dates, etc.) in order to retrieve easily them. 
The corresponding index is stored in a database in order to facilitate access to the records.
</t>
  </si>
  <si>
    <t>According to OAIS framework, the Preservation Planning Functional entity provides the services and means for monitoring the environment of the OAIS preservation model.</t>
  </si>
  <si>
    <t xml:space="preserve">This sub-process is a direct consequence of the ‘’Appraisal &amp; Selection’’ process and it will consist of the destroying of both the digital and non-digital archives that have been deemed to be not relevant enough to be preserved by the Archival Institution. </t>
  </si>
  <si>
    <t>Process of analysis and elaboration of reports including diverse characteristics of the data stored and the processes carried out by the Archival Institution. These reports will constitute the basis for the contextualization of the current state of the records within the Archival Institution and, as such, the basis on which its administration will take the decisions concerning the preservation of the records and the management of the institution.</t>
  </si>
  <si>
    <t>Administrative process focused on the control of the requests made by the Consumers and other IO Stakeholders for the retrieval of information from the storage.</t>
  </si>
  <si>
    <t>This business process encompasses the set of processes, tools and policies to perform master data management. It refers to all the activities to acquire, aggregate and consolidate the data repository in order to reach the high quality of the data. All metadata used to describe and categorise the archives are collected, cleaned, unified and maintained in a single repository to obtain a set of consistent and standardised identifiers</t>
  </si>
  <si>
    <t>This process consists of an Access modality based on the temporary loan of the archives preserved by the Archival institution to a Consumer. Certain restrictions apply to the loan, such as the location where it will be possible to access the records. In this case, the Archival Institution designates what the facilities are.  </t>
  </si>
  <si>
    <t>Process of data dissemination in a timely manner and in both human and machine-readable formats. This process will allow the massive dissemination of data through a wide variety of platforms (i.e. data portals, websites, etc.) and may be used by other machines through the use of an API.</t>
  </si>
  <si>
    <t xml:space="preserve">This process consists of an Access modality based on a request formulated by the Consumer in order to retrieve specific content form the Archival Institution.
This request will be done as a query that is sent to the Archival Institution through the means the Archival Institution has made available (i.e. portal of the archive).
</t>
  </si>
  <si>
    <t>Loans are a specific type of request where records are borrowed to a Consumer and to which a due date applies. These will usually be requests for non-digital records, and they will have to be managed differently to other requests by the Request Management process since a schedule needs to be established that will enable the retrieval of the records borrowed from the Archival Institution.</t>
  </si>
  <si>
    <t xml:space="preserve">The export process offers the possibility to export the system data in different formats according to the requirements. For example, dump can be produced as a backup solution. Also, data can be exported in a specific format (XML, RDF, etc.) to be shared as Linked Open Data, for example. </t>
  </si>
  <si>
    <t xml:space="preserve">This is the management of the reference data
</t>
  </si>
  <si>
    <t>T28</t>
  </si>
  <si>
    <t>RODA</t>
  </si>
  <si>
    <t>The process of moving records as part of their scheduled disposition, especially from an office to a records centre, or from a records centre to an archival institution (Society of American Archivists, 2017).
Once the documents have been properly selected and evaluated they are set to be sent to the Archival Institution.
Once the archives have been properly selected by the producer, they are prepared to be sent to the Archival Institution.</t>
  </si>
  <si>
    <t xml:space="preserve">Accessioning consists of a sequence of different activities. These include:
Transfer request:
The transfer request will be the document that will trigger the transfer of the records from the Producer to the Archival Institution.
Finding aid:
The finding aid is the element that will contain all the metadata regarding the transference or the records from the Producer to the Archive. </t>
  </si>
  <si>
    <t>This process is responsible for the incorporation of the new archives into the permanent repository and it involves every task necessary to this end.
This encompasses the services and functionalities needed to accept Submission Information Packages (SIPs) from various sources and prepare the contents for storage and management within the archive.</t>
  </si>
  <si>
    <t>Sensitivity Review</t>
  </si>
  <si>
    <t>Preservation planning
(digital archives)</t>
  </si>
  <si>
    <t>Accession 
(non-digital archives)</t>
  </si>
  <si>
    <t>Ingestion 
(digital archives)</t>
  </si>
  <si>
    <t>Transfer 
(non-digital archives)</t>
  </si>
  <si>
    <t>Pre-ingest 
(digital archives)</t>
  </si>
  <si>
    <t>Storage Management</t>
  </si>
  <si>
    <t>The main activity performed in this sub-process is the storage of digital and non-digital archives, which includes access management for the archival material stored in the physical facilities of the Archival institution.</t>
  </si>
  <si>
    <t xml:space="preserve">The process consists on importing external data from other institutions or previous backup. Data are imported in a predefined format and transformed into the system’s format.
This is especially required during the migration of data (e.g. legacy sources). </t>
  </si>
  <si>
    <t>Digitalisation</t>
  </si>
  <si>
    <t>The data (assets) are hosted in a external cloud environment</t>
  </si>
  <si>
    <t>The solution can be installed to run on a privately-hosted Infrastructure-as-a-Platform (IaaS)</t>
  </si>
  <si>
    <t>Private cloud (IaaS)</t>
  </si>
  <si>
    <t>The Data Centre is located in Europa</t>
  </si>
  <si>
    <t>The Data Centre complies with GDPR Regulation</t>
  </si>
  <si>
    <t>Information regarding performance, scalability and configuration of KPI indicators.</t>
  </si>
  <si>
    <t>The solution provides tools that can support a migration from legacy Archive Management systems with complete info.</t>
  </si>
  <si>
    <t xml:space="preserve">Information regarding compliance regulation of product data centre </t>
  </si>
  <si>
    <t>European Data Centre</t>
  </si>
  <si>
    <t>The W3C Linked Data Cookbook defines the publication in LOD as a group of processes to transform a simple dataset into a Linked Data Representation. This will enable better search, access and re-use of open information (Highland &amp; Wood, 2011).</t>
  </si>
  <si>
    <t>Auxiliary tabs</t>
  </si>
  <si>
    <t>T29</t>
  </si>
  <si>
    <t>Archidoc</t>
  </si>
  <si>
    <t>Connectivity Tools</t>
  </si>
  <si>
    <t xml:space="preserve"> Secure Deletion &amp; Content masking </t>
  </si>
  <si>
    <t>Archive Management System</t>
  </si>
  <si>
    <t>Preservation System</t>
  </si>
  <si>
    <t>Functional requirements coverage</t>
  </si>
  <si>
    <t>Non-Functional requirements coverage</t>
  </si>
  <si>
    <t>Average coverage</t>
  </si>
  <si>
    <t>Percentage</t>
  </si>
  <si>
    <t xml:space="preserve">Business Processes (BP) Criteria </t>
  </si>
  <si>
    <t xml:space="preserve">Standards Criteria </t>
  </si>
  <si>
    <t>Weights</t>
  </si>
  <si>
    <t>Ranking of IT-Tool based on criteria weights</t>
  </si>
  <si>
    <t>Please, change the value of the weights assigned to the criteria in order to obtain the ranking of  IT-Tools</t>
  </si>
  <si>
    <t>Selection of IT-Tools based on Criteria tabs</t>
  </si>
  <si>
    <t>*Colours in the tables are percentil-based, so the green colour represents the tool with the highest coverage percentage and the red the tool with the lowest.</t>
  </si>
  <si>
    <t>13_Overall Results</t>
  </si>
  <si>
    <t>Tool Version: 0.99</t>
  </si>
  <si>
    <t>Tool Release Date: 11/05/2018</t>
  </si>
  <si>
    <t>09_Archive Management System</t>
  </si>
  <si>
    <t>Other</t>
  </si>
  <si>
    <t>10_Connectivity Tools</t>
  </si>
  <si>
    <t>11_Preservation</t>
  </si>
  <si>
    <t>12_Other</t>
  </si>
  <si>
    <t>Overall Results</t>
  </si>
  <si>
    <t>Instructions</t>
  </si>
  <si>
    <t>01_Standards Req</t>
  </si>
  <si>
    <t>02_Business Proc Req</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</si>
</sst>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quot;€&quot;_-;\-* #,##0.00\ &quot;€&quot;_-;_-* &quot;-&quot;??\ &quot;€&quot;_-;_-@_-"/>
    <numFmt numFmtId="165" formatCode="_-[$€-2]\ * #,##0.00_-;\-[$€-2]\ * #,##0.00_-;_-[$€-2]\ * &quot;-&quot;??_-;_-@_-"/>
  </numFmts>
  <fonts count="49" x14ac:knownFonts="1">
    <font>
      <sz val="11"/>
      <color theme="1"/>
      <name val="Calibri"/>
      <family val="2"/>
      <scheme val="minor"/>
    </font>
    <font>
      <u/>
      <sz val="11"/>
      <color theme="10"/>
      <name val="Calibri"/>
      <family val="2"/>
      <scheme val="minor"/>
    </font>
    <font>
      <sz val="10"/>
      <name val="Arial"/>
      <family val="2"/>
    </font>
    <font>
      <b/>
      <sz val="10"/>
      <name val="Arial"/>
      <family val="2"/>
    </font>
    <font>
      <b/>
      <sz val="10"/>
      <color indexed="8"/>
      <name val="Arial"/>
      <family val="2"/>
    </font>
    <font>
      <b/>
      <sz val="11"/>
      <color theme="1"/>
      <name val="Calibri"/>
      <family val="2"/>
      <scheme val="minor"/>
    </font>
    <font>
      <sz val="11"/>
      <name val="Arial"/>
      <family val="2"/>
    </font>
    <font>
      <b/>
      <sz val="10"/>
      <color theme="0"/>
      <name val="Arial"/>
      <family val="2"/>
    </font>
    <font>
      <sz val="9"/>
      <name val="Calibri"/>
      <family val="2"/>
      <scheme val="minor"/>
    </font>
    <font>
      <i/>
      <sz val="11"/>
      <color theme="1"/>
      <name val="Calibri"/>
      <family val="2"/>
      <scheme val="minor"/>
    </font>
    <font>
      <sz val="11"/>
      <color theme="1"/>
      <name val="Calibri"/>
      <family val="2"/>
      <scheme val="minor"/>
    </font>
    <font>
      <b/>
      <sz val="12"/>
      <color theme="0"/>
      <name val="Calibri"/>
      <family val="2"/>
      <scheme val="minor"/>
    </font>
    <font>
      <b/>
      <sz val="11"/>
      <color theme="0"/>
      <name val="Calibri"/>
      <family val="2"/>
      <scheme val="minor"/>
    </font>
    <font>
      <b/>
      <sz val="12"/>
      <color theme="1"/>
      <name val="Calibri"/>
      <family val="2"/>
      <scheme val="minor"/>
    </font>
    <font>
      <b/>
      <sz val="14"/>
      <color theme="0"/>
      <name val="Arial"/>
      <family val="2"/>
    </font>
    <font>
      <sz val="11"/>
      <name val="Calibri"/>
      <family val="2"/>
      <scheme val="minor"/>
    </font>
    <font>
      <b/>
      <sz val="14"/>
      <color theme="0"/>
      <name val="Calibri"/>
      <family val="2"/>
      <scheme val="minor"/>
    </font>
    <font>
      <sz val="10"/>
      <name val="Calibri"/>
      <family val="2"/>
      <scheme val="minor"/>
    </font>
    <font>
      <b/>
      <sz val="10"/>
      <name val="Calibri"/>
      <family val="2"/>
      <scheme val="minor"/>
    </font>
    <font>
      <b/>
      <sz val="11"/>
      <name val="Calibri"/>
      <family val="2"/>
      <scheme val="minor"/>
    </font>
    <font>
      <sz val="9"/>
      <color theme="1"/>
      <name val="Arial"/>
      <family val="2"/>
    </font>
    <font>
      <b/>
      <sz val="10"/>
      <color theme="0"/>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b/>
      <sz val="11"/>
      <color rgb="FFFFFFFF"/>
      <name val="Arial"/>
      <family val="2"/>
    </font>
    <font>
      <sz val="9"/>
      <color theme="1"/>
      <name val="Calibri"/>
      <family val="2"/>
      <scheme val="minor"/>
    </font>
    <font>
      <b/>
      <i/>
      <sz val="10"/>
      <name val="Calibri"/>
      <family val="2"/>
      <scheme val="minor"/>
    </font>
    <font>
      <b/>
      <i/>
      <sz val="9"/>
      <color theme="1"/>
      <name val="Calibri"/>
      <family val="2"/>
      <scheme val="minor"/>
    </font>
    <font>
      <b/>
      <sz val="14"/>
      <color theme="1"/>
      <name val="Calibri"/>
      <family val="2"/>
      <scheme val="minor"/>
    </font>
    <font>
      <sz val="11"/>
      <color theme="1"/>
      <name val="Verdana"/>
      <family val="2"/>
    </font>
    <font>
      <b/>
      <sz val="20"/>
      <color rgb="FF074064"/>
      <name val="Verdana"/>
      <family val="2"/>
    </font>
    <font>
      <b/>
      <sz val="16"/>
      <color rgb="FF92D050"/>
      <name val="Verdana"/>
      <family val="2"/>
    </font>
    <font>
      <sz val="11"/>
      <color theme="0"/>
      <name val="Verdana"/>
      <family val="2"/>
    </font>
    <font>
      <sz val="11"/>
      <color theme="1"/>
      <name val="Calibri Light"/>
      <family val="2"/>
      <scheme val="major"/>
    </font>
    <font>
      <b/>
      <i/>
      <sz val="16"/>
      <color theme="0"/>
      <name val="Calibri Light"/>
      <family val="2"/>
      <scheme val="major"/>
    </font>
    <font>
      <b/>
      <i/>
      <sz val="14"/>
      <color theme="0"/>
      <name val="Calibri Light"/>
      <family val="2"/>
      <scheme val="major"/>
    </font>
    <font>
      <b/>
      <i/>
      <sz val="10"/>
      <color theme="0"/>
      <name val="Calibri Light"/>
      <family val="2"/>
      <scheme val="major"/>
    </font>
    <font>
      <b/>
      <i/>
      <sz val="10"/>
      <color theme="0"/>
      <name val="Arial"/>
      <family val="2"/>
    </font>
    <font>
      <u/>
      <sz val="10"/>
      <color theme="10"/>
      <name val="Calibri"/>
      <family val="2"/>
      <scheme val="minor"/>
    </font>
    <font>
      <b/>
      <sz val="11"/>
      <color theme="0"/>
      <name val="Arial"/>
      <family val="2"/>
    </font>
    <font>
      <b/>
      <sz val="9"/>
      <color theme="0"/>
      <name val="Calibri"/>
      <family val="2"/>
      <scheme val="minor"/>
    </font>
    <font>
      <sz val="9"/>
      <color indexed="81"/>
      <name val="Tahoma"/>
      <family val="2"/>
    </font>
    <font>
      <b/>
      <sz val="9"/>
      <color indexed="81"/>
      <name val="Tahoma"/>
      <family val="2"/>
    </font>
    <font>
      <sz val="16"/>
      <color theme="1"/>
      <name val="Calibri"/>
      <family val="2"/>
      <scheme val="minor"/>
    </font>
    <font>
      <i/>
      <sz val="14"/>
      <color rgb="FFC00000"/>
      <name val="Calibri"/>
      <family val="2"/>
      <scheme val="minor"/>
    </font>
    <font>
      <b/>
      <i/>
      <sz val="14"/>
      <color rgb="FFC00000"/>
      <name val="Calibri"/>
      <family val="2"/>
      <scheme val="minor"/>
    </font>
    <font>
      <b/>
      <sz val="11"/>
      <name val="Arial"/>
      <family val="2"/>
    </font>
    <font>
      <b/>
      <sz val="16"/>
      <color rgb="FFC00000"/>
      <name val="Calibri"/>
      <family val="2"/>
      <scheme val="minor"/>
    </font>
  </fonts>
  <fills count="21">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C00000"/>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002060"/>
        <bgColor indexed="64"/>
      </patternFill>
    </fill>
    <fill>
      <patternFill patternType="solid">
        <fgColor rgb="FFC40000"/>
        <bgColor indexed="64"/>
      </patternFill>
    </fill>
    <fill>
      <patternFill patternType="solid">
        <fgColor theme="7" tint="0.39997558519241921"/>
        <bgColor indexed="64"/>
      </patternFill>
    </fill>
    <fill>
      <patternFill patternType="solid">
        <fgColor rgb="FF92D050"/>
        <bgColor indexed="64"/>
      </patternFill>
    </fill>
    <fill>
      <patternFill patternType="solid">
        <fgColor theme="3" tint="0.499984740745262"/>
        <bgColor indexed="64"/>
      </patternFill>
    </fill>
    <fill>
      <patternFill patternType="solid">
        <fgColor rgb="FFFFFF99"/>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theme="0" tint="-0.499984740745262"/>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ck">
        <color indexed="64"/>
      </left>
      <right style="thin">
        <color auto="1"/>
      </right>
      <top style="thick">
        <color indexed="64"/>
      </top>
      <bottom style="thin">
        <color auto="1"/>
      </bottom>
      <diagonal/>
    </border>
    <border>
      <left style="thin">
        <color auto="1"/>
      </left>
      <right style="thin">
        <color auto="1"/>
      </right>
      <top style="thick">
        <color indexed="64"/>
      </top>
      <bottom style="thin">
        <color auto="1"/>
      </bottom>
      <diagonal/>
    </border>
    <border>
      <left style="thin">
        <color auto="1"/>
      </left>
      <right style="thick">
        <color indexed="64"/>
      </right>
      <top style="thick">
        <color indexed="64"/>
      </top>
      <bottom style="thin">
        <color auto="1"/>
      </bottom>
      <diagonal/>
    </border>
    <border>
      <left style="thick">
        <color indexed="64"/>
      </left>
      <right style="thin">
        <color auto="1"/>
      </right>
      <top style="thin">
        <color auto="1"/>
      </top>
      <bottom style="thick">
        <color indexed="64"/>
      </bottom>
      <diagonal/>
    </border>
    <border>
      <left style="thin">
        <color auto="1"/>
      </left>
      <right style="thin">
        <color auto="1"/>
      </right>
      <top style="thin">
        <color auto="1"/>
      </top>
      <bottom style="thick">
        <color indexed="64"/>
      </bottom>
      <diagonal/>
    </border>
    <border>
      <left style="thin">
        <color auto="1"/>
      </left>
      <right style="thick">
        <color indexed="64"/>
      </right>
      <top style="thin">
        <color auto="1"/>
      </top>
      <bottom style="thick">
        <color indexed="64"/>
      </bottom>
      <diagonal/>
    </border>
    <border>
      <left style="thick">
        <color indexed="64"/>
      </left>
      <right style="thin">
        <color auto="1"/>
      </right>
      <top style="thin">
        <color auto="1"/>
      </top>
      <bottom style="thin">
        <color auto="1"/>
      </bottom>
      <diagonal/>
    </border>
    <border>
      <left style="thin">
        <color auto="1"/>
      </left>
      <right style="thick">
        <color indexed="64"/>
      </right>
      <top style="thin">
        <color auto="1"/>
      </top>
      <bottom style="thin">
        <color auto="1"/>
      </bottom>
      <diagonal/>
    </border>
    <border>
      <left style="thin">
        <color indexed="64"/>
      </left>
      <right style="thin">
        <color indexed="64"/>
      </right>
      <top style="medium">
        <color indexed="64"/>
      </top>
      <bottom/>
      <diagonal/>
    </border>
    <border>
      <left style="thin">
        <color indexed="64"/>
      </left>
      <right/>
      <top style="thick">
        <color indexed="64"/>
      </top>
      <bottom style="thin">
        <color indexed="64"/>
      </bottom>
      <diagonal/>
    </border>
    <border>
      <left style="medium">
        <color indexed="64"/>
      </left>
      <right/>
      <top style="medium">
        <color indexed="64"/>
      </top>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right/>
      <top style="medium">
        <color indexed="64"/>
      </top>
      <bottom style="thin">
        <color indexed="64"/>
      </bottom>
      <diagonal/>
    </border>
    <border>
      <left/>
      <right style="thin">
        <color auto="1"/>
      </right>
      <top style="thick">
        <color indexed="64"/>
      </top>
      <bottom style="thin">
        <color auto="1"/>
      </bottom>
      <diagonal/>
    </border>
    <border>
      <left/>
      <right style="thin">
        <color auto="1"/>
      </right>
      <top style="thin">
        <color auto="1"/>
      </top>
      <bottom style="thick">
        <color indexed="64"/>
      </bottom>
      <diagonal/>
    </border>
    <border>
      <left style="thick">
        <color indexed="64"/>
      </left>
      <right style="thick">
        <color indexed="64"/>
      </right>
      <top style="thin">
        <color indexed="64"/>
      </top>
      <bottom style="thin">
        <color auto="1"/>
      </bottom>
      <diagonal/>
    </border>
    <border>
      <left style="thin">
        <color indexed="64"/>
      </left>
      <right/>
      <top style="medium">
        <color indexed="64"/>
      </top>
      <bottom style="thin">
        <color indexed="64"/>
      </bottom>
      <diagonal/>
    </border>
    <border>
      <left style="thin">
        <color auto="1"/>
      </left>
      <right style="thin">
        <color auto="1"/>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thick">
        <color rgb="FFFF0000"/>
      </top>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s>
  <cellStyleXfs count="7">
    <xf numFmtId="0" fontId="0" fillId="0" borderId="0"/>
    <xf numFmtId="0" fontId="1" fillId="0" borderId="0" applyNumberFormat="0" applyFill="0" applyBorder="0" applyAlignment="0" applyProtection="0"/>
    <xf numFmtId="0" fontId="2" fillId="0" borderId="0"/>
    <xf numFmtId="0" fontId="2" fillId="0" borderId="0"/>
    <xf numFmtId="0" fontId="10" fillId="0" borderId="0"/>
    <xf numFmtId="0" fontId="10" fillId="0" borderId="0"/>
    <xf numFmtId="9" fontId="10" fillId="0" borderId="0" applyFont="0" applyFill="0" applyBorder="0" applyAlignment="0" applyProtection="0"/>
  </cellStyleXfs>
  <cellXfs count="358">
    <xf numFmtId="0" fontId="0" fillId="0" borderId="0" xfId="0"/>
    <xf numFmtId="0" fontId="0" fillId="2" borderId="0" xfId="0" applyFill="1"/>
    <xf numFmtId="0" fontId="0" fillId="0" borderId="0" xfId="0" applyFont="1"/>
    <xf numFmtId="0" fontId="3" fillId="5" borderId="1" xfId="0" applyFont="1" applyFill="1" applyBorder="1" applyAlignment="1" applyProtection="1">
      <alignment horizontal="center" vertical="center" wrapText="1"/>
    </xf>
    <xf numFmtId="0" fontId="6" fillId="3" borderId="1" xfId="2" applyFont="1" applyFill="1" applyBorder="1" applyAlignment="1" applyProtection="1">
      <alignment horizontal="center" vertical="center"/>
    </xf>
    <xf numFmtId="1" fontId="3" fillId="7" borderId="1" xfId="0" applyNumberFormat="1" applyFont="1" applyFill="1" applyBorder="1" applyAlignment="1" applyProtection="1">
      <alignment horizontal="center" vertical="center" wrapText="1"/>
      <protection locked="0"/>
    </xf>
    <xf numFmtId="49" fontId="4" fillId="7" borderId="3" xfId="0" applyNumberFormat="1" applyFont="1" applyFill="1" applyBorder="1" applyAlignment="1" applyProtection="1">
      <alignment vertical="center" wrapText="1"/>
    </xf>
    <xf numFmtId="0" fontId="3" fillId="4" borderId="3" xfId="0" applyFont="1" applyFill="1" applyBorder="1" applyAlignment="1">
      <alignment horizontal="center" vertical="center" wrapText="1"/>
    </xf>
    <xf numFmtId="49" fontId="4" fillId="7" borderId="3" xfId="0" applyNumberFormat="1" applyFont="1" applyFill="1" applyBorder="1" applyAlignment="1" applyProtection="1">
      <alignment horizontal="center" vertical="center" wrapText="1"/>
    </xf>
    <xf numFmtId="49" fontId="4" fillId="7" borderId="1" xfId="0" applyNumberFormat="1" applyFont="1" applyFill="1" applyBorder="1" applyAlignment="1" applyProtection="1">
      <alignment horizontal="center" vertical="center" wrapText="1"/>
    </xf>
    <xf numFmtId="0" fontId="0" fillId="6" borderId="0" xfId="0" applyFill="1"/>
    <xf numFmtId="0" fontId="6" fillId="3" borderId="1" xfId="2" applyFont="1" applyFill="1" applyBorder="1" applyAlignment="1" applyProtection="1">
      <alignment horizontal="left" vertical="center"/>
    </xf>
    <xf numFmtId="0" fontId="16" fillId="6" borderId="0" xfId="0" applyFont="1" applyFill="1" applyAlignment="1">
      <alignment horizontal="left" vertical="center"/>
    </xf>
    <xf numFmtId="0" fontId="16" fillId="6" borderId="13" xfId="0" applyFont="1" applyFill="1" applyBorder="1"/>
    <xf numFmtId="0" fontId="16" fillId="6" borderId="15" xfId="0" applyFont="1" applyFill="1" applyBorder="1"/>
    <xf numFmtId="0" fontId="0" fillId="2" borderId="12" xfId="0" applyFill="1" applyBorder="1"/>
    <xf numFmtId="0" fontId="0" fillId="0" borderId="0" xfId="0" applyAlignment="1"/>
    <xf numFmtId="0" fontId="0" fillId="0" borderId="0" xfId="0" applyAlignment="1">
      <alignment horizontal="center" vertical="center"/>
    </xf>
    <xf numFmtId="0" fontId="0" fillId="0" borderId="0" xfId="0" applyFont="1" applyAlignment="1">
      <alignment horizontal="center" vertical="center"/>
    </xf>
    <xf numFmtId="0" fontId="0" fillId="0" borderId="0" xfId="0" applyFont="1" applyAlignment="1">
      <alignment horizontal="left"/>
    </xf>
    <xf numFmtId="0" fontId="0" fillId="0" borderId="0" xfId="0" applyFont="1" applyAlignment="1">
      <alignment wrapText="1"/>
    </xf>
    <xf numFmtId="1" fontId="0" fillId="2" borderId="0" xfId="0" applyNumberFormat="1" applyFill="1"/>
    <xf numFmtId="0" fontId="0" fillId="2" borderId="0" xfId="0" applyFill="1" applyAlignment="1"/>
    <xf numFmtId="1" fontId="0" fillId="0" borderId="0" xfId="0" applyNumberFormat="1" applyAlignment="1">
      <alignment horizontal="center" vertical="center"/>
    </xf>
    <xf numFmtId="0" fontId="20" fillId="2" borderId="0" xfId="0" applyFont="1" applyFill="1"/>
    <xf numFmtId="0" fontId="20" fillId="0" borderId="0" xfId="0" applyFont="1"/>
    <xf numFmtId="0" fontId="20" fillId="2" borderId="0" xfId="0" applyFont="1" applyFill="1" applyAlignment="1"/>
    <xf numFmtId="0" fontId="20" fillId="0" borderId="0" xfId="0" applyFont="1" applyAlignment="1"/>
    <xf numFmtId="1" fontId="20" fillId="0" borderId="0" xfId="0" applyNumberFormat="1" applyFont="1" applyAlignment="1"/>
    <xf numFmtId="0" fontId="21" fillId="10" borderId="2" xfId="0" applyFont="1" applyFill="1" applyBorder="1" applyAlignment="1">
      <alignment horizontal="center" vertical="center"/>
    </xf>
    <xf numFmtId="1" fontId="21" fillId="10" borderId="2" xfId="0" applyNumberFormat="1" applyFont="1" applyFill="1" applyBorder="1" applyAlignment="1">
      <alignment horizontal="center" vertical="center"/>
    </xf>
    <xf numFmtId="10" fontId="22" fillId="0" borderId="1" xfId="0" applyNumberFormat="1" applyFont="1" applyBorder="1" applyAlignment="1">
      <alignment horizontal="center" vertical="center"/>
    </xf>
    <xf numFmtId="2" fontId="22" fillId="0" borderId="3" xfId="0" applyNumberFormat="1" applyFont="1" applyFill="1" applyBorder="1" applyAlignment="1">
      <alignment horizontal="center" vertical="center"/>
    </xf>
    <xf numFmtId="2" fontId="22" fillId="0" borderId="1" xfId="0" applyNumberFormat="1" applyFont="1" applyFill="1" applyBorder="1" applyAlignment="1">
      <alignment horizontal="center" vertical="center"/>
    </xf>
    <xf numFmtId="1" fontId="24" fillId="0" borderId="0" xfId="0" applyNumberFormat="1" applyFont="1" applyAlignment="1">
      <alignment horizontal="center" vertical="center" wrapText="1"/>
    </xf>
    <xf numFmtId="9" fontId="6" fillId="3" borderId="1" xfId="2" applyNumberFormat="1" applyFont="1" applyFill="1" applyBorder="1" applyAlignment="1" applyProtection="1">
      <alignment horizontal="center" vertical="center"/>
    </xf>
    <xf numFmtId="0" fontId="16" fillId="6" borderId="13" xfId="0" applyFont="1" applyFill="1" applyBorder="1" applyAlignment="1">
      <alignment horizontal="center" vertical="center"/>
    </xf>
    <xf numFmtId="10" fontId="22" fillId="0" borderId="9" xfId="0" applyNumberFormat="1" applyFont="1" applyBorder="1" applyAlignment="1">
      <alignment horizontal="center" vertical="center"/>
    </xf>
    <xf numFmtId="10" fontId="22" fillId="0" borderId="10" xfId="0" applyNumberFormat="1" applyFont="1" applyBorder="1" applyAlignment="1">
      <alignment horizontal="center" vertical="center"/>
    </xf>
    <xf numFmtId="0" fontId="5" fillId="0" borderId="0" xfId="0" applyFont="1"/>
    <xf numFmtId="10" fontId="22" fillId="0" borderId="3" xfId="0" applyNumberFormat="1" applyFont="1" applyBorder="1" applyAlignment="1">
      <alignment horizontal="center" vertical="center"/>
    </xf>
    <xf numFmtId="0" fontId="21" fillId="10" borderId="1" xfId="0" applyFont="1" applyFill="1" applyBorder="1" applyAlignment="1">
      <alignment horizontal="center" vertical="center"/>
    </xf>
    <xf numFmtId="0" fontId="21" fillId="10" borderId="9" xfId="0" applyFont="1" applyFill="1" applyBorder="1" applyAlignment="1">
      <alignment horizontal="center" vertical="center"/>
    </xf>
    <xf numFmtId="0" fontId="21" fillId="10" borderId="10" xfId="0" applyFont="1" applyFill="1" applyBorder="1" applyAlignment="1">
      <alignment horizontal="center" vertical="center"/>
    </xf>
    <xf numFmtId="0" fontId="21" fillId="10" borderId="21" xfId="0" applyFont="1" applyFill="1" applyBorder="1" applyAlignment="1">
      <alignment horizontal="center" vertical="center"/>
    </xf>
    <xf numFmtId="1" fontId="21" fillId="10" borderId="21" xfId="0" applyNumberFormat="1" applyFont="1" applyFill="1" applyBorder="1" applyAlignment="1">
      <alignment horizontal="center" vertical="center"/>
    </xf>
    <xf numFmtId="10" fontId="5" fillId="0" borderId="11" xfId="0" applyNumberFormat="1" applyFont="1" applyBorder="1" applyAlignment="1">
      <alignment horizontal="center" vertical="center"/>
    </xf>
    <xf numFmtId="0" fontId="3" fillId="4" borderId="6" xfId="0" applyFont="1" applyFill="1" applyBorder="1" applyAlignment="1">
      <alignment horizontal="center" vertical="center" wrapText="1"/>
    </xf>
    <xf numFmtId="1" fontId="3" fillId="4" borderId="1" xfId="0" applyNumberFormat="1" applyFont="1" applyFill="1" applyBorder="1" applyAlignment="1" applyProtection="1">
      <alignment horizontal="center" vertical="center" wrapText="1"/>
      <protection locked="0"/>
    </xf>
    <xf numFmtId="1" fontId="3" fillId="4" borderId="4" xfId="0" applyNumberFormat="1" applyFont="1" applyFill="1" applyBorder="1" applyAlignment="1" applyProtection="1">
      <alignment horizontal="center" vertical="center" wrapText="1"/>
      <protection locked="0"/>
    </xf>
    <xf numFmtId="0" fontId="5" fillId="0" borderId="0" xfId="0" applyFont="1" applyFill="1"/>
    <xf numFmtId="0" fontId="21" fillId="0" borderId="0" xfId="0" applyFont="1" applyFill="1" applyBorder="1" applyAlignment="1">
      <alignment vertical="center"/>
    </xf>
    <xf numFmtId="0" fontId="2" fillId="0" borderId="3" xfId="0" applyFont="1" applyFill="1" applyBorder="1" applyAlignment="1">
      <alignment vertical="center" wrapText="1"/>
    </xf>
    <xf numFmtId="0" fontId="2" fillId="0" borderId="16" xfId="0" applyFont="1" applyFill="1" applyBorder="1" applyAlignment="1">
      <alignment vertical="center" wrapText="1"/>
    </xf>
    <xf numFmtId="0" fontId="5" fillId="4" borderId="4" xfId="0" applyFont="1" applyFill="1" applyBorder="1" applyAlignment="1">
      <alignment horizontal="center" vertical="center" wrapText="1"/>
    </xf>
    <xf numFmtId="0" fontId="2" fillId="0" borderId="1" xfId="0" applyFont="1" applyFill="1" applyBorder="1" applyAlignment="1">
      <alignment vertical="center" wrapText="1"/>
    </xf>
    <xf numFmtId="1" fontId="3" fillId="4" borderId="23" xfId="0" applyNumberFormat="1" applyFont="1" applyFill="1" applyBorder="1" applyAlignment="1" applyProtection="1">
      <alignment horizontal="center" vertical="center" wrapText="1"/>
      <protection locked="0"/>
    </xf>
    <xf numFmtId="0" fontId="3" fillId="4" borderId="23" xfId="0" applyFont="1" applyFill="1" applyBorder="1" applyAlignment="1">
      <alignment horizontal="center" vertical="center" wrapText="1"/>
    </xf>
    <xf numFmtId="0" fontId="20" fillId="0" borderId="0" xfId="0" applyFont="1" applyFill="1" applyAlignment="1"/>
    <xf numFmtId="1" fontId="20" fillId="0" borderId="0" xfId="0" applyNumberFormat="1" applyFont="1" applyFill="1" applyAlignment="1"/>
    <xf numFmtId="1" fontId="3" fillId="0" borderId="0" xfId="0" applyNumberFormat="1" applyFont="1" applyFill="1" applyBorder="1" applyAlignment="1" applyProtection="1">
      <alignment horizontal="center" vertical="center" wrapText="1"/>
      <protection locked="0"/>
    </xf>
    <xf numFmtId="0" fontId="3" fillId="4" borderId="16" xfId="0" applyFont="1" applyFill="1" applyBorder="1" applyAlignment="1">
      <alignment horizontal="center" vertical="center" wrapText="1"/>
    </xf>
    <xf numFmtId="0" fontId="3" fillId="4" borderId="8" xfId="0" applyFont="1" applyFill="1" applyBorder="1" applyAlignment="1">
      <alignment horizontal="center" vertical="center" wrapText="1"/>
    </xf>
    <xf numFmtId="9" fontId="4" fillId="7" borderId="1" xfId="0" applyNumberFormat="1" applyFont="1" applyFill="1" applyBorder="1" applyAlignment="1" applyProtection="1">
      <alignment horizontal="center" vertical="center" wrapText="1"/>
    </xf>
    <xf numFmtId="1" fontId="3" fillId="4" borderId="4" xfId="0" applyNumberFormat="1" applyFont="1" applyFill="1" applyBorder="1" applyAlignment="1" applyProtection="1">
      <alignment horizontal="center" vertical="center" wrapText="1"/>
      <protection locked="0"/>
    </xf>
    <xf numFmtId="0" fontId="9" fillId="0" borderId="0" xfId="0" applyFont="1" applyAlignment="1">
      <alignment horizontal="left" vertical="center"/>
    </xf>
    <xf numFmtId="0" fontId="0" fillId="0" borderId="0" xfId="0" applyAlignment="1">
      <alignment vertical="center"/>
    </xf>
    <xf numFmtId="10" fontId="23" fillId="0" borderId="0" xfId="0" applyNumberFormat="1" applyFont="1" applyFill="1" applyBorder="1" applyAlignment="1">
      <alignment horizontal="center"/>
    </xf>
    <xf numFmtId="10" fontId="23" fillId="5" borderId="1" xfId="0" applyNumberFormat="1" applyFont="1" applyFill="1" applyBorder="1"/>
    <xf numFmtId="10" fontId="13" fillId="0" borderId="1" xfId="0" applyNumberFormat="1" applyFont="1" applyFill="1" applyBorder="1" applyAlignment="1">
      <alignment horizontal="center" vertical="center" wrapText="1"/>
    </xf>
    <xf numFmtId="0" fontId="11" fillId="10" borderId="17" xfId="0" applyFont="1" applyFill="1" applyBorder="1" applyAlignment="1">
      <alignment vertical="center"/>
    </xf>
    <xf numFmtId="10" fontId="23" fillId="5" borderId="18" xfId="0" applyNumberFormat="1" applyFont="1" applyFill="1" applyBorder="1"/>
    <xf numFmtId="10" fontId="23" fillId="5" borderId="19" xfId="0" applyNumberFormat="1" applyFont="1" applyFill="1" applyBorder="1" applyAlignment="1">
      <alignment horizontal="right"/>
    </xf>
    <xf numFmtId="0" fontId="11" fillId="10" borderId="9" xfId="0" applyFont="1" applyFill="1" applyBorder="1" applyAlignment="1">
      <alignment vertical="center"/>
    </xf>
    <xf numFmtId="10" fontId="18" fillId="14" borderId="25" xfId="0" applyNumberFormat="1" applyFont="1" applyFill="1" applyBorder="1" applyAlignment="1">
      <alignment vertical="center"/>
    </xf>
    <xf numFmtId="10" fontId="18" fillId="14" borderId="11" xfId="0" applyNumberFormat="1" applyFont="1" applyFill="1" applyBorder="1" applyAlignment="1">
      <alignment horizontal="right" vertical="center"/>
    </xf>
    <xf numFmtId="1" fontId="24" fillId="0" borderId="1" xfId="0" applyNumberFormat="1" applyFont="1" applyBorder="1" applyAlignment="1">
      <alignment horizontal="center" vertical="center" wrapText="1"/>
    </xf>
    <xf numFmtId="0" fontId="2" fillId="0" borderId="1" xfId="0" applyFont="1" applyFill="1" applyBorder="1" applyAlignment="1">
      <alignment horizontal="left" vertical="center" wrapText="1"/>
    </xf>
    <xf numFmtId="0" fontId="0" fillId="0" borderId="0" xfId="0" applyAlignment="1">
      <alignment horizontal="center" vertical="center" wrapText="1"/>
    </xf>
    <xf numFmtId="0" fontId="24" fillId="0" borderId="0" xfId="0" applyFont="1" applyAlignment="1">
      <alignment horizontal="center" vertical="center" wrapText="1"/>
    </xf>
    <xf numFmtId="0" fontId="23" fillId="9" borderId="26" xfId="0" applyFont="1" applyFill="1" applyBorder="1" applyAlignment="1">
      <alignment horizontal="left" vertical="center" wrapText="1"/>
    </xf>
    <xf numFmtId="0" fontId="0" fillId="13" borderId="17" xfId="0" applyFill="1" applyBorder="1" applyAlignment="1">
      <alignment horizontal="center" vertical="center" wrapText="1"/>
    </xf>
    <xf numFmtId="0" fontId="0" fillId="13" borderId="19" xfId="0" applyFill="1" applyBorder="1" applyAlignment="1">
      <alignment horizontal="center" vertical="center" wrapText="1"/>
    </xf>
    <xf numFmtId="0" fontId="26" fillId="0" borderId="10" xfId="0" applyFont="1" applyFill="1" applyBorder="1" applyAlignment="1">
      <alignment horizontal="left" vertical="center" wrapText="1"/>
    </xf>
    <xf numFmtId="0" fontId="26" fillId="13" borderId="10" xfId="0" applyFont="1" applyFill="1" applyBorder="1" applyAlignment="1">
      <alignment horizontal="left" vertical="center" wrapText="1"/>
    </xf>
    <xf numFmtId="0" fontId="27" fillId="9" borderId="22" xfId="0" applyFont="1" applyFill="1" applyBorder="1" applyAlignment="1">
      <alignment horizontal="center" vertical="center" wrapText="1"/>
    </xf>
    <xf numFmtId="165" fontId="23" fillId="13" borderId="26" xfId="0" applyNumberFormat="1" applyFont="1" applyFill="1" applyBorder="1" applyAlignment="1">
      <alignment horizontal="center" vertical="center" wrapText="1"/>
    </xf>
    <xf numFmtId="165" fontId="23" fillId="13" borderId="29" xfId="0" applyNumberFormat="1" applyFont="1" applyFill="1" applyBorder="1" applyAlignment="1">
      <alignment horizontal="center" vertical="center" wrapText="1"/>
    </xf>
    <xf numFmtId="0" fontId="23" fillId="0" borderId="0" xfId="0" applyFont="1" applyAlignment="1">
      <alignment horizontal="center" vertical="center" wrapText="1"/>
    </xf>
    <xf numFmtId="0" fontId="23" fillId="0" borderId="0" xfId="0" applyFont="1"/>
    <xf numFmtId="0" fontId="26" fillId="0" borderId="1" xfId="0" applyFont="1" applyBorder="1" applyAlignment="1">
      <alignment horizontal="center" vertical="center" wrapText="1"/>
    </xf>
    <xf numFmtId="0" fontId="26" fillId="0" borderId="11" xfId="0" applyFont="1" applyBorder="1" applyAlignment="1">
      <alignment horizontal="center" vertical="center" wrapText="1"/>
    </xf>
    <xf numFmtId="164" fontId="8" fillId="0" borderId="25" xfId="0" applyNumberFormat="1" applyFont="1" applyFill="1" applyBorder="1" applyAlignment="1">
      <alignment horizontal="center" vertical="center" wrapText="1"/>
    </xf>
    <xf numFmtId="0" fontId="26" fillId="13" borderId="11" xfId="0" applyFont="1" applyFill="1" applyBorder="1" applyAlignment="1">
      <alignment horizontal="left" vertical="center" wrapText="1"/>
    </xf>
    <xf numFmtId="0" fontId="28" fillId="13" borderId="1" xfId="0" applyFont="1" applyFill="1" applyBorder="1" applyAlignment="1">
      <alignment horizontal="left" vertical="center" wrapText="1"/>
    </xf>
    <xf numFmtId="164" fontId="8" fillId="0" borderId="17" xfId="0" applyNumberFormat="1" applyFont="1" applyFill="1" applyBorder="1" applyAlignment="1">
      <alignment horizontal="center" vertical="center" wrapText="1"/>
    </xf>
    <xf numFmtId="164" fontId="8" fillId="0" borderId="18" xfId="0" applyNumberFormat="1" applyFont="1" applyFill="1" applyBorder="1" applyAlignment="1">
      <alignment horizontal="center" vertical="center" wrapText="1"/>
    </xf>
    <xf numFmtId="0" fontId="26" fillId="0" borderId="19" xfId="0" applyFont="1" applyBorder="1" applyAlignment="1">
      <alignment horizontal="center" vertical="center" wrapText="1"/>
    </xf>
    <xf numFmtId="164" fontId="8" fillId="0" borderId="9" xfId="0" applyNumberFormat="1" applyFont="1" applyFill="1" applyBorder="1" applyAlignment="1">
      <alignment horizontal="center" vertical="center" wrapText="1"/>
    </xf>
    <xf numFmtId="164" fontId="8" fillId="0" borderId="27" xfId="0" applyNumberFormat="1" applyFont="1" applyFill="1" applyBorder="1" applyAlignment="1">
      <alignment horizontal="center" vertical="center" wrapText="1"/>
    </xf>
    <xf numFmtId="0" fontId="26" fillId="13" borderId="20" xfId="0" applyFont="1" applyFill="1" applyBorder="1" applyAlignment="1">
      <alignment horizontal="left" vertical="center" wrapText="1"/>
    </xf>
    <xf numFmtId="0" fontId="26" fillId="0" borderId="20" xfId="0" applyFont="1" applyBorder="1" applyAlignment="1">
      <alignment horizontal="center" vertical="center" wrapText="1"/>
    </xf>
    <xf numFmtId="0" fontId="26" fillId="13" borderId="31" xfId="0" applyFont="1" applyFill="1" applyBorder="1" applyAlignment="1">
      <alignment horizontal="left" vertical="center" wrapText="1"/>
    </xf>
    <xf numFmtId="164" fontId="8" fillId="0" borderId="30" xfId="0" applyNumberFormat="1" applyFont="1" applyFill="1" applyBorder="1" applyAlignment="1">
      <alignment horizontal="center" vertical="center" wrapText="1"/>
    </xf>
    <xf numFmtId="164" fontId="8" fillId="0" borderId="6" xfId="0" applyNumberFormat="1" applyFont="1" applyFill="1" applyBorder="1" applyAlignment="1">
      <alignment horizontal="center" vertical="center" wrapText="1"/>
    </xf>
    <xf numFmtId="0" fontId="26" fillId="0" borderId="31" xfId="0" applyFont="1" applyBorder="1" applyAlignment="1">
      <alignment horizontal="center" vertical="center" wrapText="1"/>
    </xf>
    <xf numFmtId="0" fontId="17" fillId="8" borderId="22" xfId="0" applyFont="1" applyFill="1" applyBorder="1" applyAlignment="1">
      <alignment horizontal="center" vertical="center" wrapText="1"/>
    </xf>
    <xf numFmtId="0" fontId="26" fillId="8" borderId="21" xfId="0" applyFont="1" applyFill="1" applyBorder="1" applyAlignment="1">
      <alignment horizontal="center" vertical="center" wrapText="1"/>
    </xf>
    <xf numFmtId="0" fontId="26" fillId="8" borderId="21" xfId="0" applyFont="1" applyFill="1" applyBorder="1" applyAlignment="1">
      <alignment horizontal="left" vertical="center" wrapText="1"/>
    </xf>
    <xf numFmtId="164" fontId="8" fillId="8" borderId="21" xfId="0" applyNumberFormat="1" applyFont="1" applyFill="1" applyBorder="1" applyAlignment="1">
      <alignment horizontal="center" vertical="center" wrapText="1"/>
    </xf>
    <xf numFmtId="1" fontId="3" fillId="4" borderId="4" xfId="0" applyNumberFormat="1" applyFont="1" applyFill="1" applyBorder="1" applyAlignment="1" applyProtection="1">
      <alignment horizontal="center" vertical="center"/>
      <protection locked="0"/>
    </xf>
    <xf numFmtId="0" fontId="3" fillId="4" borderId="4" xfId="0" applyFont="1" applyFill="1" applyBorder="1" applyAlignment="1">
      <alignment horizontal="center" vertical="center" wrapText="1"/>
    </xf>
    <xf numFmtId="0" fontId="3" fillId="4" borderId="1" xfId="0" applyFont="1" applyFill="1" applyBorder="1" applyAlignment="1">
      <alignment horizontal="center" vertical="center" wrapText="1"/>
    </xf>
    <xf numFmtId="1" fontId="3" fillId="4" borderId="4" xfId="0" applyNumberFormat="1" applyFont="1" applyFill="1" applyBorder="1" applyAlignment="1" applyProtection="1">
      <alignment horizontal="center"/>
      <protection locked="0"/>
    </xf>
    <xf numFmtId="1" fontId="3" fillId="4" borderId="33" xfId="0" applyNumberFormat="1" applyFont="1" applyFill="1" applyBorder="1" applyAlignment="1" applyProtection="1">
      <alignment horizontal="center" vertical="center"/>
      <protection locked="0"/>
    </xf>
    <xf numFmtId="0" fontId="18" fillId="4" borderId="1" xfId="0" applyFont="1" applyFill="1" applyBorder="1" applyAlignment="1">
      <alignment horizontal="center" vertical="center" wrapText="1"/>
    </xf>
    <xf numFmtId="0" fontId="30" fillId="2" borderId="0" xfId="0" applyFont="1" applyFill="1"/>
    <xf numFmtId="0" fontId="30" fillId="2" borderId="0" xfId="0" applyFont="1" applyFill="1" applyAlignment="1"/>
    <xf numFmtId="0" fontId="31" fillId="2" borderId="0" xfId="0" applyFont="1" applyFill="1" applyAlignment="1"/>
    <xf numFmtId="0" fontId="32" fillId="2" borderId="0" xfId="0" applyFont="1" applyFill="1" applyAlignment="1"/>
    <xf numFmtId="0" fontId="26" fillId="2" borderId="0" xfId="5" applyFont="1" applyFill="1"/>
    <xf numFmtId="0" fontId="10" fillId="2" borderId="0" xfId="5" applyFill="1"/>
    <xf numFmtId="0" fontId="33" fillId="2" borderId="0" xfId="0" applyFont="1" applyFill="1"/>
    <xf numFmtId="0" fontId="34" fillId="15" borderId="0" xfId="0" applyFont="1" applyFill="1" applyAlignment="1">
      <alignment vertical="center"/>
    </xf>
    <xf numFmtId="0" fontId="35" fillId="15" borderId="0" xfId="0" applyFont="1" applyFill="1" applyAlignment="1">
      <alignment vertical="center"/>
    </xf>
    <xf numFmtId="0" fontId="36" fillId="15" borderId="0" xfId="0" applyFont="1" applyFill="1" applyAlignment="1">
      <alignment vertical="center"/>
    </xf>
    <xf numFmtId="0" fontId="0" fillId="15" borderId="0" xfId="0" applyFill="1"/>
    <xf numFmtId="0" fontId="35" fillId="15" borderId="0" xfId="0" applyFont="1" applyFill="1" applyAlignment="1">
      <alignment horizontal="left" vertical="center"/>
    </xf>
    <xf numFmtId="0" fontId="3" fillId="4" borderId="13" xfId="0" applyFont="1" applyFill="1" applyBorder="1" applyAlignment="1">
      <alignment horizontal="center" vertical="center" wrapText="1"/>
    </xf>
    <xf numFmtId="9" fontId="4" fillId="7" borderId="1" xfId="0" applyNumberFormat="1" applyFont="1" applyFill="1" applyBorder="1" applyAlignment="1" applyProtection="1">
      <alignment horizontal="left" vertical="center" wrapText="1"/>
    </xf>
    <xf numFmtId="1" fontId="3" fillId="7" borderId="1" xfId="0" applyNumberFormat="1" applyFont="1" applyFill="1" applyBorder="1" applyAlignment="1" applyProtection="1">
      <alignment horizontal="left" vertical="center" wrapText="1"/>
      <protection locked="0"/>
    </xf>
    <xf numFmtId="1" fontId="3" fillId="4" borderId="12" xfId="0" applyNumberFormat="1" applyFont="1" applyFill="1" applyBorder="1" applyAlignment="1" applyProtection="1">
      <alignment horizontal="center" vertical="center"/>
      <protection locked="0"/>
    </xf>
    <xf numFmtId="0" fontId="0" fillId="2" borderId="0" xfId="0" applyFill="1" applyAlignment="1">
      <alignment wrapText="1"/>
    </xf>
    <xf numFmtId="0" fontId="0" fillId="0" borderId="0" xfId="0" applyAlignment="1">
      <alignment vertical="center" wrapText="1"/>
    </xf>
    <xf numFmtId="0" fontId="0" fillId="0" borderId="0" xfId="0" applyAlignment="1">
      <alignment wrapText="1"/>
    </xf>
    <xf numFmtId="0" fontId="20" fillId="0" borderId="0" xfId="0" applyFont="1" applyAlignment="1">
      <alignment wrapText="1"/>
    </xf>
    <xf numFmtId="49" fontId="18" fillId="4" borderId="1" xfId="0" applyNumberFormat="1" applyFont="1" applyFill="1" applyBorder="1" applyAlignment="1">
      <alignment horizontal="center" vertical="center" wrapText="1"/>
    </xf>
    <xf numFmtId="2" fontId="22" fillId="0" borderId="0" xfId="0" applyNumberFormat="1" applyFont="1" applyFill="1" applyBorder="1" applyAlignment="1">
      <alignment horizontal="center" vertical="center"/>
    </xf>
    <xf numFmtId="10" fontId="22" fillId="0" borderId="0" xfId="0" applyNumberFormat="1" applyFont="1" applyBorder="1" applyAlignment="1">
      <alignment horizontal="center" vertical="center"/>
    </xf>
    <xf numFmtId="0" fontId="0" fillId="0" borderId="0" xfId="0" applyBorder="1"/>
    <xf numFmtId="0" fontId="16" fillId="15" borderId="0" xfId="0" applyFont="1" applyFill="1" applyAlignment="1">
      <alignment horizontal="left" vertical="center"/>
    </xf>
    <xf numFmtId="0" fontId="16" fillId="15" borderId="0" xfId="0" applyFont="1" applyFill="1" applyAlignment="1">
      <alignment horizontal="left" vertical="center" wrapText="1"/>
    </xf>
    <xf numFmtId="0" fontId="14" fillId="15" borderId="0" xfId="0" applyFont="1" applyFill="1" applyAlignment="1">
      <alignment vertical="center" wrapText="1"/>
    </xf>
    <xf numFmtId="1" fontId="14" fillId="15" borderId="0" xfId="0" applyNumberFormat="1" applyFont="1" applyFill="1" applyAlignment="1">
      <alignment vertical="center"/>
    </xf>
    <xf numFmtId="0" fontId="14" fillId="15" borderId="0" xfId="0" applyFont="1" applyFill="1" applyAlignment="1">
      <alignment vertical="center"/>
    </xf>
    <xf numFmtId="0" fontId="16" fillId="15" borderId="0" xfId="0" applyFont="1" applyFill="1" applyAlignment="1">
      <alignment horizontal="center" vertical="center" wrapText="1"/>
    </xf>
    <xf numFmtId="0" fontId="0" fillId="0" borderId="0" xfId="0" applyFill="1"/>
    <xf numFmtId="0" fontId="16" fillId="0" borderId="0" xfId="0" applyFont="1" applyFill="1" applyAlignment="1">
      <alignment horizontal="left" vertical="center"/>
    </xf>
    <xf numFmtId="0" fontId="16" fillId="0" borderId="0" xfId="0" applyFont="1" applyFill="1" applyAlignment="1">
      <alignment horizontal="left" vertical="center" wrapText="1"/>
    </xf>
    <xf numFmtId="0" fontId="22" fillId="15" borderId="0" xfId="0" applyFont="1" applyFill="1"/>
    <xf numFmtId="0" fontId="37" fillId="15" borderId="0" xfId="0" applyFont="1" applyFill="1" applyAlignment="1">
      <alignment vertical="center"/>
    </xf>
    <xf numFmtId="0" fontId="22" fillId="0" borderId="0" xfId="0" applyFont="1" applyAlignment="1"/>
    <xf numFmtId="0" fontId="22" fillId="0" borderId="0" xfId="0" applyFont="1" applyFill="1" applyAlignment="1"/>
    <xf numFmtId="0" fontId="17" fillId="0" borderId="0" xfId="0" applyFont="1" applyAlignment="1">
      <alignment vertical="top"/>
    </xf>
    <xf numFmtId="0" fontId="23" fillId="4" borderId="1" xfId="0" applyFont="1" applyFill="1" applyBorder="1" applyAlignment="1">
      <alignment horizontal="center" vertical="center"/>
    </xf>
    <xf numFmtId="0" fontId="23" fillId="4" borderId="4" xfId="0" applyFont="1" applyFill="1" applyBorder="1" applyAlignment="1">
      <alignment horizontal="center" vertical="center"/>
    </xf>
    <xf numFmtId="0" fontId="22" fillId="0" borderId="0" xfId="0" applyFont="1" applyAlignment="1">
      <alignment horizontal="center" wrapText="1"/>
    </xf>
    <xf numFmtId="2" fontId="22" fillId="0" borderId="0" xfId="0" applyNumberFormat="1" applyFont="1" applyBorder="1" applyAlignment="1">
      <alignment horizontal="center" vertical="center"/>
    </xf>
    <xf numFmtId="0" fontId="22" fillId="8" borderId="0" xfId="0" applyFont="1" applyFill="1" applyAlignment="1"/>
    <xf numFmtId="0" fontId="36" fillId="15" borderId="0" xfId="0" applyFont="1" applyFill="1" applyAlignment="1">
      <alignment horizontal="left" vertical="center"/>
    </xf>
    <xf numFmtId="1" fontId="2" fillId="0" borderId="4" xfId="0" applyNumberFormat="1" applyFont="1" applyFill="1" applyBorder="1" applyAlignment="1">
      <alignment horizontal="center" vertical="center"/>
    </xf>
    <xf numFmtId="1" fontId="2" fillId="7" borderId="4" xfId="0" applyNumberFormat="1" applyFont="1" applyFill="1" applyBorder="1" applyAlignment="1">
      <alignment horizontal="center" vertical="center"/>
    </xf>
    <xf numFmtId="1" fontId="2" fillId="16" borderId="4" xfId="0" applyNumberFormat="1" applyFont="1" applyFill="1" applyBorder="1" applyAlignment="1">
      <alignment horizontal="center" vertical="center"/>
    </xf>
    <xf numFmtId="0" fontId="20" fillId="0" borderId="0" xfId="0" applyFont="1" applyFill="1" applyBorder="1" applyAlignment="1"/>
    <xf numFmtId="49" fontId="18" fillId="4" borderId="12" xfId="0" applyNumberFormat="1" applyFont="1" applyFill="1" applyBorder="1" applyAlignment="1">
      <alignment horizontal="center" vertical="center" wrapText="1"/>
    </xf>
    <xf numFmtId="1" fontId="21" fillId="7" borderId="6" xfId="0" applyNumberFormat="1" applyFont="1" applyFill="1" applyBorder="1" applyAlignment="1">
      <alignment horizontal="center" vertical="center"/>
    </xf>
    <xf numFmtId="10" fontId="21" fillId="7" borderId="8" xfId="0" applyNumberFormat="1" applyFont="1" applyFill="1" applyBorder="1" applyAlignment="1">
      <alignment horizontal="center" vertical="center"/>
    </xf>
    <xf numFmtId="9" fontId="21" fillId="7" borderId="9" xfId="0" applyNumberFormat="1" applyFont="1" applyFill="1" applyBorder="1" applyAlignment="1">
      <alignment vertical="center"/>
    </xf>
    <xf numFmtId="10" fontId="21" fillId="7" borderId="1" xfId="0" applyNumberFormat="1" applyFont="1" applyFill="1" applyBorder="1" applyAlignment="1">
      <alignment horizontal="center" vertical="center"/>
    </xf>
    <xf numFmtId="2" fontId="22" fillId="7" borderId="1" xfId="0" applyNumberFormat="1" applyFont="1" applyFill="1" applyBorder="1" applyAlignment="1">
      <alignment horizontal="center" vertical="center"/>
    </xf>
    <xf numFmtId="0" fontId="40" fillId="10" borderId="17" xfId="0" applyFont="1" applyFill="1" applyBorder="1" applyAlignment="1">
      <alignment horizontal="left" vertical="center" wrapText="1"/>
    </xf>
    <xf numFmtId="0" fontId="40" fillId="10" borderId="27" xfId="0" applyFont="1" applyFill="1" applyBorder="1" applyAlignment="1">
      <alignment horizontal="left" vertical="center" wrapText="1"/>
    </xf>
    <xf numFmtId="1" fontId="21" fillId="7" borderId="1" xfId="0" applyNumberFormat="1" applyFont="1" applyFill="1" applyBorder="1" applyAlignment="1" applyProtection="1">
      <alignment horizontal="center" vertical="center" wrapText="1"/>
      <protection locked="0"/>
    </xf>
    <xf numFmtId="0" fontId="22" fillId="2" borderId="0" xfId="0" applyFont="1" applyFill="1"/>
    <xf numFmtId="0" fontId="21" fillId="10" borderId="3" xfId="0" applyFont="1" applyFill="1" applyBorder="1" applyAlignment="1">
      <alignment horizontal="center" vertical="center" wrapText="1"/>
    </xf>
    <xf numFmtId="0" fontId="22" fillId="0" borderId="0" xfId="0" applyFont="1"/>
    <xf numFmtId="0" fontId="22" fillId="2" borderId="0" xfId="0" applyFont="1" applyFill="1" applyAlignment="1"/>
    <xf numFmtId="0" fontId="21" fillId="10" borderId="22" xfId="0" applyFont="1" applyFill="1" applyBorder="1" applyAlignment="1">
      <alignment horizontal="center" vertical="center" wrapText="1"/>
    </xf>
    <xf numFmtId="0" fontId="22" fillId="0" borderId="0" xfId="0" applyFont="1" applyFill="1"/>
    <xf numFmtId="0" fontId="22" fillId="7" borderId="1" xfId="0" applyFont="1" applyFill="1" applyBorder="1" applyAlignment="1"/>
    <xf numFmtId="0" fontId="21" fillId="12" borderId="4" xfId="0" applyFont="1" applyFill="1" applyBorder="1" applyAlignment="1">
      <alignment horizontal="center" vertical="center" wrapText="1"/>
    </xf>
    <xf numFmtId="1" fontId="21" fillId="12" borderId="4" xfId="0" applyNumberFormat="1" applyFont="1" applyFill="1" applyBorder="1" applyAlignment="1">
      <alignment horizontal="center" vertical="center" wrapText="1"/>
    </xf>
    <xf numFmtId="0" fontId="21" fillId="12" borderId="16" xfId="0" applyFont="1" applyFill="1" applyBorder="1" applyAlignment="1">
      <alignment horizontal="center" vertical="center" wrapText="1"/>
    </xf>
    <xf numFmtId="0" fontId="0" fillId="0" borderId="0" xfId="0" applyFont="1" applyAlignment="1">
      <alignment vertical="center"/>
    </xf>
    <xf numFmtId="1" fontId="21" fillId="17" borderId="1" xfId="0" applyNumberFormat="1" applyFont="1" applyFill="1" applyBorder="1" applyAlignment="1">
      <alignment vertical="center"/>
    </xf>
    <xf numFmtId="1" fontId="18" fillId="17" borderId="6" xfId="0" applyNumberFormat="1" applyFont="1" applyFill="1" applyBorder="1" applyAlignment="1">
      <alignment horizontal="center" vertical="center"/>
    </xf>
    <xf numFmtId="0" fontId="18" fillId="10" borderId="6" xfId="0" applyFont="1" applyFill="1" applyBorder="1" applyAlignment="1">
      <alignment horizontal="center" vertical="center" wrapText="1"/>
    </xf>
    <xf numFmtId="0" fontId="0" fillId="2" borderId="12" xfId="0" applyFill="1" applyBorder="1" applyAlignment="1">
      <alignment horizontal="center"/>
    </xf>
    <xf numFmtId="0" fontId="16" fillId="6" borderId="12" xfId="0" applyFont="1" applyFill="1" applyBorder="1" applyAlignment="1">
      <alignment horizontal="center" vertical="center" wrapText="1"/>
    </xf>
    <xf numFmtId="1" fontId="2" fillId="0" borderId="12" xfId="0" applyNumberFormat="1" applyFont="1" applyFill="1" applyBorder="1" applyAlignment="1">
      <alignment horizontal="center" vertical="center"/>
    </xf>
    <xf numFmtId="0" fontId="0" fillId="2" borderId="12" xfId="0" applyFill="1" applyBorder="1" applyAlignment="1">
      <alignment horizontal="center" vertical="top" wrapText="1"/>
    </xf>
    <xf numFmtId="0" fontId="15" fillId="3" borderId="0" xfId="3" applyFont="1" applyFill="1" applyAlignment="1">
      <alignment vertical="center"/>
    </xf>
    <xf numFmtId="0" fontId="1" fillId="0" borderId="36" xfId="1" quotePrefix="1" applyBorder="1" applyAlignment="1" applyProtection="1">
      <alignment horizontal="left" vertical="center"/>
    </xf>
    <xf numFmtId="0" fontId="0" fillId="0" borderId="36" xfId="3" applyFont="1" applyBorder="1" applyAlignment="1">
      <alignment horizontal="justify" vertical="center"/>
    </xf>
    <xf numFmtId="0" fontId="1" fillId="0" borderId="35" xfId="1" quotePrefix="1" applyBorder="1" applyAlignment="1" applyProtection="1">
      <alignment horizontal="left" vertical="center"/>
    </xf>
    <xf numFmtId="0" fontId="0" fillId="0" borderId="39" xfId="3" applyFont="1" applyBorder="1" applyAlignment="1">
      <alignment horizontal="justify" vertical="center"/>
    </xf>
    <xf numFmtId="0" fontId="1" fillId="0" borderId="36" xfId="1" applyBorder="1" applyAlignment="1" applyProtection="1">
      <alignment horizontal="left" vertical="center"/>
    </xf>
    <xf numFmtId="0" fontId="10" fillId="0" borderId="36" xfId="3" applyFont="1" applyBorder="1" applyAlignment="1">
      <alignment horizontal="justify" vertical="center"/>
    </xf>
    <xf numFmtId="0" fontId="38" fillId="15" borderId="6" xfId="0" applyFont="1" applyFill="1" applyBorder="1" applyAlignment="1" applyProtection="1">
      <alignment horizontal="left" vertical="center"/>
    </xf>
    <xf numFmtId="0" fontId="38" fillId="15" borderId="6" xfId="0" applyFont="1" applyFill="1" applyBorder="1" applyAlignment="1" applyProtection="1">
      <alignment vertical="center"/>
    </xf>
    <xf numFmtId="0" fontId="38" fillId="18" borderId="6" xfId="0" applyFont="1" applyFill="1" applyBorder="1" applyAlignment="1" applyProtection="1">
      <alignment horizontal="center" vertical="center" wrapText="1"/>
    </xf>
    <xf numFmtId="0" fontId="38" fillId="18" borderId="6" xfId="0" applyFont="1" applyFill="1" applyBorder="1" applyAlignment="1" applyProtection="1">
      <alignment vertical="center" wrapText="1"/>
    </xf>
    <xf numFmtId="0" fontId="38" fillId="18" borderId="34" xfId="0" applyFont="1" applyFill="1" applyBorder="1" applyAlignment="1" applyProtection="1">
      <alignment vertical="center" wrapText="1"/>
    </xf>
    <xf numFmtId="1" fontId="7" fillId="18" borderId="1" xfId="0" applyNumberFormat="1" applyFont="1" applyFill="1" applyBorder="1" applyAlignment="1" applyProtection="1">
      <alignment horizontal="center" vertical="center"/>
      <protection locked="0"/>
    </xf>
    <xf numFmtId="49" fontId="7" fillId="18" borderId="2" xfId="0" applyNumberFormat="1" applyFont="1" applyFill="1" applyBorder="1" applyAlignment="1" applyProtection="1">
      <alignment horizontal="center" vertical="center" wrapText="1"/>
    </xf>
    <xf numFmtId="49" fontId="7" fillId="18" borderId="3" xfId="0" applyNumberFormat="1" applyFont="1" applyFill="1" applyBorder="1" applyAlignment="1" applyProtection="1">
      <alignment vertical="center"/>
    </xf>
    <xf numFmtId="49" fontId="7" fillId="18" borderId="3" xfId="0" applyNumberFormat="1" applyFont="1" applyFill="1" applyBorder="1" applyAlignment="1" applyProtection="1">
      <alignment horizontal="center" vertical="center"/>
    </xf>
    <xf numFmtId="2" fontId="7" fillId="18" borderId="1" xfId="0" applyNumberFormat="1" applyFont="1" applyFill="1" applyBorder="1" applyAlignment="1" applyProtection="1">
      <alignment horizontal="center" vertical="center"/>
    </xf>
    <xf numFmtId="1" fontId="2" fillId="18" borderId="4" xfId="0" applyNumberFormat="1" applyFont="1" applyFill="1" applyBorder="1" applyAlignment="1">
      <alignment horizontal="center" vertical="center"/>
    </xf>
    <xf numFmtId="49" fontId="12" fillId="18" borderId="12" xfId="0" applyNumberFormat="1" applyFont="1" applyFill="1" applyBorder="1" applyAlignment="1" applyProtection="1">
      <alignment horizontal="center" vertical="center"/>
    </xf>
    <xf numFmtId="49" fontId="12" fillId="18" borderId="14" xfId="0" applyNumberFormat="1" applyFont="1" applyFill="1" applyBorder="1" applyAlignment="1" applyProtection="1">
      <alignment horizontal="center" vertical="center" wrapText="1"/>
    </xf>
    <xf numFmtId="10" fontId="22" fillId="0" borderId="39" xfId="0" applyNumberFormat="1" applyFont="1" applyFill="1" applyBorder="1" applyAlignment="1">
      <alignment horizontal="right"/>
    </xf>
    <xf numFmtId="10" fontId="22" fillId="0" borderId="15" xfId="0" applyNumberFormat="1" applyFont="1" applyFill="1" applyBorder="1" applyAlignment="1">
      <alignment horizontal="right"/>
    </xf>
    <xf numFmtId="10" fontId="22" fillId="0" borderId="40" xfId="0" applyNumberFormat="1" applyFont="1" applyFill="1" applyBorder="1" applyAlignment="1">
      <alignment horizontal="right"/>
    </xf>
    <xf numFmtId="10" fontId="22" fillId="0" borderId="41" xfId="0" applyNumberFormat="1" applyFont="1" applyFill="1" applyBorder="1" applyAlignment="1">
      <alignment horizontal="right"/>
    </xf>
    <xf numFmtId="10" fontId="22" fillId="0" borderId="43" xfId="0" applyNumberFormat="1" applyFont="1" applyFill="1" applyBorder="1" applyAlignment="1">
      <alignment horizontal="right"/>
    </xf>
    <xf numFmtId="10" fontId="22" fillId="0" borderId="44" xfId="0" applyNumberFormat="1" applyFont="1" applyFill="1" applyBorder="1" applyAlignment="1">
      <alignment horizontal="right"/>
    </xf>
    <xf numFmtId="10" fontId="22" fillId="8" borderId="42" xfId="0" applyNumberFormat="1" applyFont="1" applyFill="1" applyBorder="1"/>
    <xf numFmtId="10" fontId="22" fillId="0" borderId="46" xfId="0" applyNumberFormat="1" applyFont="1" applyFill="1" applyBorder="1" applyAlignment="1">
      <alignment horizontal="right"/>
    </xf>
    <xf numFmtId="10" fontId="22" fillId="8" borderId="47" xfId="0" applyNumberFormat="1" applyFont="1" applyFill="1" applyBorder="1"/>
    <xf numFmtId="10" fontId="22" fillId="8" borderId="45" xfId="0" applyNumberFormat="1" applyFont="1" applyFill="1" applyBorder="1"/>
    <xf numFmtId="0" fontId="21" fillId="18" borderId="48" xfId="0" applyFont="1" applyFill="1" applyBorder="1" applyAlignment="1">
      <alignment horizontal="center" vertical="center" textRotation="90" wrapText="1"/>
    </xf>
    <xf numFmtId="0" fontId="21" fillId="10" borderId="40" xfId="0" applyFont="1" applyFill="1" applyBorder="1" applyAlignment="1">
      <alignment vertical="center" wrapText="1"/>
    </xf>
    <xf numFmtId="0" fontId="21" fillId="10" borderId="41" xfId="0" applyFont="1" applyFill="1" applyBorder="1" applyAlignment="1">
      <alignment vertical="center" wrapText="1"/>
    </xf>
    <xf numFmtId="0" fontId="21" fillId="10" borderId="49" xfId="0" applyFont="1" applyFill="1" applyBorder="1" applyAlignment="1">
      <alignment vertical="center" wrapText="1"/>
    </xf>
    <xf numFmtId="0" fontId="21" fillId="10" borderId="42" xfId="0" applyFont="1" applyFill="1" applyBorder="1" applyAlignment="1">
      <alignment vertical="center" wrapText="1"/>
    </xf>
    <xf numFmtId="0" fontId="21" fillId="10" borderId="46" xfId="0" applyFont="1" applyFill="1" applyBorder="1" applyAlignment="1">
      <alignment vertical="center" wrapText="1"/>
    </xf>
    <xf numFmtId="0" fontId="21" fillId="10" borderId="39" xfId="0" applyFont="1" applyFill="1" applyBorder="1" applyAlignment="1">
      <alignment vertical="center" wrapText="1"/>
    </xf>
    <xf numFmtId="0" fontId="21" fillId="10" borderId="47" xfId="0" applyFont="1" applyFill="1" applyBorder="1" applyAlignment="1">
      <alignment vertical="center" wrapText="1"/>
    </xf>
    <xf numFmtId="0" fontId="21" fillId="10" borderId="54" xfId="0" applyFont="1" applyFill="1" applyBorder="1" applyAlignment="1">
      <alignment vertical="center"/>
    </xf>
    <xf numFmtId="1" fontId="18" fillId="14" borderId="38" xfId="0" applyNumberFormat="1" applyFont="1" applyFill="1" applyBorder="1" applyAlignment="1">
      <alignment vertical="center"/>
    </xf>
    <xf numFmtId="0" fontId="21" fillId="10" borderId="38" xfId="0" applyFont="1" applyFill="1" applyBorder="1" applyAlignment="1">
      <alignment vertical="center"/>
    </xf>
    <xf numFmtId="0" fontId="21" fillId="10" borderId="55" xfId="0" applyFont="1" applyFill="1" applyBorder="1" applyAlignment="1">
      <alignment vertical="center" wrapText="1"/>
    </xf>
    <xf numFmtId="0" fontId="21" fillId="10" borderId="15" xfId="0" applyFont="1" applyFill="1" applyBorder="1" applyAlignment="1">
      <alignment vertical="center" wrapText="1"/>
    </xf>
    <xf numFmtId="10" fontId="22" fillId="0" borderId="56" xfId="0" applyNumberFormat="1" applyFont="1" applyFill="1" applyBorder="1" applyAlignment="1">
      <alignment horizontal="right"/>
    </xf>
    <xf numFmtId="10" fontId="22" fillId="0" borderId="55" xfId="0" applyNumberFormat="1" applyFont="1" applyFill="1" applyBorder="1" applyAlignment="1">
      <alignment horizontal="right"/>
    </xf>
    <xf numFmtId="0" fontId="12" fillId="11" borderId="50" xfId="0" applyFont="1" applyFill="1" applyBorder="1" applyAlignment="1">
      <alignment horizontal="center" vertical="center" wrapText="1"/>
    </xf>
    <xf numFmtId="1" fontId="21" fillId="19" borderId="6" xfId="0" applyNumberFormat="1" applyFont="1" applyFill="1" applyBorder="1" applyAlignment="1">
      <alignment horizontal="center" vertical="center"/>
    </xf>
    <xf numFmtId="1" fontId="21" fillId="19" borderId="1" xfId="0" applyNumberFormat="1" applyFont="1" applyFill="1" applyBorder="1" applyAlignment="1" applyProtection="1">
      <alignment horizontal="center" vertical="center" wrapText="1"/>
      <protection locked="0"/>
    </xf>
    <xf numFmtId="0" fontId="11" fillId="15" borderId="27" xfId="0" applyFont="1" applyFill="1" applyBorder="1" applyAlignment="1">
      <alignment vertical="center"/>
    </xf>
    <xf numFmtId="0" fontId="11" fillId="11" borderId="50" xfId="0" applyFont="1" applyFill="1" applyBorder="1" applyAlignment="1">
      <alignment horizontal="center" vertical="center" wrapText="1"/>
    </xf>
    <xf numFmtId="0" fontId="21" fillId="10" borderId="6" xfId="0" applyFont="1" applyFill="1" applyBorder="1" applyAlignment="1">
      <alignment horizontal="center" vertical="center" wrapText="1"/>
    </xf>
    <xf numFmtId="0" fontId="25" fillId="19" borderId="9" xfId="0" applyFont="1" applyFill="1" applyBorder="1" applyAlignment="1">
      <alignment horizontal="center" vertical="center" wrapText="1"/>
    </xf>
    <xf numFmtId="0" fontId="25" fillId="19" borderId="10" xfId="0" applyFont="1" applyFill="1" applyBorder="1" applyAlignment="1">
      <alignment horizontal="center" vertical="center" wrapText="1"/>
    </xf>
    <xf numFmtId="0" fontId="25" fillId="19" borderId="24" xfId="0" applyFont="1" applyFill="1" applyBorder="1" applyAlignment="1">
      <alignment horizontal="center" vertical="center" wrapText="1"/>
    </xf>
    <xf numFmtId="0" fontId="25" fillId="19" borderId="5" xfId="0" applyFont="1" applyFill="1" applyBorder="1" applyAlignment="1">
      <alignment horizontal="center" vertical="center" wrapText="1"/>
    </xf>
    <xf numFmtId="0" fontId="25" fillId="19" borderId="32" xfId="0" applyFont="1" applyFill="1" applyBorder="1" applyAlignment="1">
      <alignment horizontal="center" vertical="center" wrapText="1"/>
    </xf>
    <xf numFmtId="0" fontId="11" fillId="10" borderId="50" xfId="0" applyFont="1" applyFill="1" applyBorder="1" applyAlignment="1">
      <alignment horizontal="center" vertical="center" wrapText="1"/>
    </xf>
    <xf numFmtId="1" fontId="2" fillId="0" borderId="39" xfId="0" applyNumberFormat="1" applyFont="1" applyFill="1" applyBorder="1" applyAlignment="1">
      <alignment horizontal="center" vertical="center"/>
    </xf>
    <xf numFmtId="0" fontId="39" fillId="0" borderId="39" xfId="1" applyFont="1" applyBorder="1" applyAlignment="1">
      <alignment horizontal="justify" vertical="center"/>
    </xf>
    <xf numFmtId="0" fontId="39" fillId="0" borderId="39" xfId="1" applyFont="1" applyBorder="1"/>
    <xf numFmtId="0" fontId="39" fillId="0" borderId="39" xfId="1" applyFont="1" applyFill="1" applyBorder="1" applyAlignment="1">
      <alignment vertical="center"/>
    </xf>
    <xf numFmtId="49" fontId="4" fillId="7" borderId="39" xfId="0" applyNumberFormat="1" applyFont="1" applyFill="1" applyBorder="1" applyAlignment="1" applyProtection="1">
      <alignment vertical="center" wrapText="1"/>
    </xf>
    <xf numFmtId="49" fontId="4" fillId="7" borderId="39" xfId="0" applyNumberFormat="1" applyFont="1" applyFill="1" applyBorder="1" applyAlignment="1" applyProtection="1">
      <alignment horizontal="left" vertical="center" wrapText="1"/>
    </xf>
    <xf numFmtId="49" fontId="4" fillId="7" borderId="37" xfId="0" applyNumberFormat="1" applyFont="1" applyFill="1" applyBorder="1" applyAlignment="1" applyProtection="1">
      <alignment horizontal="center" vertical="center" wrapText="1"/>
    </xf>
    <xf numFmtId="0" fontId="3" fillId="4" borderId="37" xfId="0" applyFont="1" applyFill="1" applyBorder="1" applyAlignment="1">
      <alignment horizontal="center" vertical="center"/>
    </xf>
    <xf numFmtId="0" fontId="3" fillId="4" borderId="38" xfId="0" applyFont="1" applyFill="1" applyBorder="1" applyAlignment="1">
      <alignment horizontal="center" vertical="center" wrapText="1"/>
    </xf>
    <xf numFmtId="49" fontId="7" fillId="18" borderId="38" xfId="0" applyNumberFormat="1" applyFont="1" applyFill="1" applyBorder="1" applyAlignment="1" applyProtection="1">
      <alignment horizontal="center" vertical="center" wrapText="1"/>
    </xf>
    <xf numFmtId="0" fontId="3" fillId="4" borderId="37" xfId="0" applyFont="1" applyFill="1" applyBorder="1" applyAlignment="1">
      <alignment horizontal="center" vertical="center" wrapText="1"/>
    </xf>
    <xf numFmtId="49" fontId="7" fillId="6" borderId="38" xfId="0" applyNumberFormat="1" applyFont="1" applyFill="1" applyBorder="1" applyAlignment="1" applyProtection="1">
      <alignment horizontal="center" vertical="center" wrapText="1"/>
    </xf>
    <xf numFmtId="49" fontId="7" fillId="18" borderId="39" xfId="0" applyNumberFormat="1" applyFont="1" applyFill="1" applyBorder="1" applyAlignment="1" applyProtection="1">
      <alignment vertical="center"/>
    </xf>
    <xf numFmtId="0" fontId="39" fillId="0" borderId="39" xfId="1" applyFont="1" applyBorder="1" applyAlignment="1">
      <alignment wrapText="1"/>
    </xf>
    <xf numFmtId="49" fontId="7" fillId="6" borderId="39" xfId="0" applyNumberFormat="1" applyFont="1" applyFill="1" applyBorder="1" applyAlignment="1" applyProtection="1">
      <alignment vertical="center"/>
    </xf>
    <xf numFmtId="1" fontId="15" fillId="20" borderId="12" xfId="0" applyNumberFormat="1" applyFont="1" applyFill="1" applyBorder="1" applyAlignment="1" applyProtection="1">
      <alignment horizontal="center" vertical="center"/>
      <protection locked="0"/>
    </xf>
    <xf numFmtId="0" fontId="2" fillId="20" borderId="3" xfId="0" applyFont="1" applyFill="1" applyBorder="1" applyAlignment="1" applyProtection="1">
      <alignment horizontal="center" vertical="center"/>
      <protection locked="0"/>
    </xf>
    <xf numFmtId="49" fontId="4" fillId="7" borderId="3" xfId="0" applyNumberFormat="1" applyFont="1" applyFill="1" applyBorder="1" applyAlignment="1" applyProtection="1">
      <alignment horizontal="center" vertical="center" wrapText="1"/>
      <protection locked="0"/>
    </xf>
    <xf numFmtId="0" fontId="2" fillId="20" borderId="7" xfId="0" applyFont="1" applyFill="1" applyBorder="1" applyAlignment="1" applyProtection="1">
      <alignment horizontal="center" vertical="center"/>
      <protection locked="0"/>
    </xf>
    <xf numFmtId="49" fontId="7" fillId="18" borderId="3" xfId="0" applyNumberFormat="1" applyFont="1" applyFill="1" applyBorder="1" applyAlignment="1" applyProtection="1">
      <alignment horizontal="center" vertical="center"/>
      <protection locked="0"/>
    </xf>
    <xf numFmtId="49" fontId="7" fillId="6" borderId="3" xfId="0" applyNumberFormat="1" applyFont="1" applyFill="1" applyBorder="1" applyAlignment="1" applyProtection="1">
      <alignment horizontal="center" vertical="center"/>
      <protection locked="0"/>
    </xf>
    <xf numFmtId="0" fontId="2" fillId="20" borderId="3" xfId="0" applyFont="1" applyFill="1" applyBorder="1" applyAlignment="1" applyProtection="1">
      <alignment horizontal="center" vertical="center" wrapText="1"/>
      <protection locked="0"/>
    </xf>
    <xf numFmtId="9" fontId="4" fillId="7" borderId="1" xfId="0" applyNumberFormat="1" applyFont="1" applyFill="1" applyBorder="1" applyAlignment="1" applyProtection="1">
      <alignment horizontal="center" vertical="center" wrapText="1"/>
      <protection locked="0"/>
    </xf>
    <xf numFmtId="0" fontId="2" fillId="20" borderId="1" xfId="0" applyFont="1" applyFill="1" applyBorder="1" applyAlignment="1" applyProtection="1">
      <alignment horizontal="center" vertical="center" wrapText="1"/>
      <protection locked="0"/>
    </xf>
    <xf numFmtId="0" fontId="2" fillId="20" borderId="12" xfId="0" applyFont="1" applyFill="1" applyBorder="1" applyAlignment="1" applyProtection="1">
      <alignment horizontal="center" vertical="center" wrapText="1"/>
      <protection locked="0"/>
    </xf>
    <xf numFmtId="10" fontId="5" fillId="20" borderId="19" xfId="0" applyNumberFormat="1" applyFont="1" applyFill="1" applyBorder="1" applyAlignment="1" applyProtection="1">
      <alignment horizontal="center" vertical="center"/>
      <protection locked="0"/>
    </xf>
    <xf numFmtId="1" fontId="12" fillId="18" borderId="12" xfId="0" applyNumberFormat="1" applyFont="1" applyFill="1" applyBorder="1" applyAlignment="1" applyProtection="1">
      <alignment horizontal="center" vertical="center"/>
    </xf>
    <xf numFmtId="1" fontId="12" fillId="18" borderId="12" xfId="0" applyNumberFormat="1" applyFont="1" applyFill="1" applyBorder="1" applyAlignment="1" applyProtection="1">
      <alignment horizontal="center" vertical="center" wrapText="1"/>
    </xf>
    <xf numFmtId="0" fontId="15" fillId="4" borderId="12" xfId="0" applyNumberFormat="1" applyFont="1" applyFill="1" applyBorder="1" applyAlignment="1" applyProtection="1">
      <alignment horizontal="center" vertical="center"/>
    </xf>
    <xf numFmtId="0" fontId="19" fillId="4" borderId="12" xfId="0" applyFont="1" applyFill="1" applyBorder="1" applyAlignment="1" applyProtection="1">
      <alignment horizontal="center" vertical="center"/>
    </xf>
    <xf numFmtId="1" fontId="15" fillId="0" borderId="12" xfId="0" applyNumberFormat="1" applyFont="1" applyFill="1" applyBorder="1" applyAlignment="1" applyProtection="1">
      <alignment horizontal="left" vertical="top" wrapText="1"/>
    </xf>
    <xf numFmtId="1" fontId="15" fillId="0" borderId="12" xfId="0" applyNumberFormat="1" applyFont="1" applyFill="1" applyBorder="1" applyAlignment="1" applyProtection="1">
      <alignment horizontal="center" vertical="center"/>
    </xf>
    <xf numFmtId="0" fontId="1" fillId="0" borderId="12" xfId="1" applyFont="1" applyFill="1" applyBorder="1" applyAlignment="1" applyProtection="1">
      <alignment horizontal="left" vertical="center" wrapText="1"/>
    </xf>
    <xf numFmtId="1" fontId="15" fillId="0" borderId="13" xfId="0" applyNumberFormat="1" applyFont="1" applyFill="1" applyBorder="1" applyAlignment="1" applyProtection="1">
      <alignment horizontal="left" vertical="center" wrapText="1"/>
    </xf>
    <xf numFmtId="0" fontId="15" fillId="4" borderId="12" xfId="0" applyFont="1" applyFill="1" applyBorder="1" applyAlignment="1" applyProtection="1">
      <alignment horizontal="center" vertical="center"/>
    </xf>
    <xf numFmtId="1" fontId="15" fillId="0" borderId="12" xfId="0" applyNumberFormat="1" applyFont="1" applyFill="1" applyBorder="1" applyAlignment="1" applyProtection="1">
      <alignment horizontal="left" vertical="center" wrapText="1"/>
    </xf>
    <xf numFmtId="0" fontId="1" fillId="0" borderId="12" xfId="1" applyFont="1" applyFill="1" applyBorder="1" applyAlignment="1" applyProtection="1">
      <alignment horizontal="left" vertical="top" wrapText="1"/>
    </xf>
    <xf numFmtId="1" fontId="15" fillId="0" borderId="13" xfId="0" applyNumberFormat="1" applyFont="1" applyFill="1" applyBorder="1" applyAlignment="1" applyProtection="1">
      <alignment horizontal="left" vertical="top" wrapText="1"/>
    </xf>
    <xf numFmtId="164" fontId="8" fillId="0" borderId="39" xfId="0" applyNumberFormat="1" applyFont="1" applyFill="1" applyBorder="1" applyAlignment="1">
      <alignment horizontal="center" vertical="center" wrapText="1"/>
    </xf>
    <xf numFmtId="1" fontId="3" fillId="4" borderId="39" xfId="0" applyNumberFormat="1" applyFont="1" applyFill="1" applyBorder="1" applyAlignment="1" applyProtection="1">
      <alignment horizontal="center" vertical="center" wrapText="1"/>
      <protection locked="0"/>
    </xf>
    <xf numFmtId="0" fontId="3" fillId="4" borderId="39" xfId="0" applyFont="1" applyFill="1" applyBorder="1" applyAlignment="1">
      <alignment horizontal="center" vertical="center" wrapText="1"/>
    </xf>
    <xf numFmtId="0" fontId="2" fillId="4" borderId="3" xfId="0" applyFont="1" applyFill="1" applyBorder="1" applyAlignment="1">
      <alignment horizontal="left" vertical="center" wrapText="1"/>
    </xf>
    <xf numFmtId="0" fontId="2" fillId="4" borderId="6"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23" xfId="0" applyFont="1" applyFill="1" applyBorder="1" applyAlignment="1">
      <alignment horizontal="left" vertical="center" wrapText="1"/>
    </xf>
    <xf numFmtId="0" fontId="2" fillId="4" borderId="39" xfId="0" applyFont="1" applyFill="1" applyBorder="1" applyAlignment="1">
      <alignment horizontal="left" vertical="center" wrapText="1"/>
    </xf>
    <xf numFmtId="10" fontId="22" fillId="0" borderId="15" xfId="0" applyNumberFormat="1" applyFont="1" applyBorder="1" applyAlignment="1">
      <alignment horizontal="center" vertical="center"/>
    </xf>
    <xf numFmtId="1" fontId="21" fillId="19" borderId="39" xfId="0" applyNumberFormat="1" applyFont="1" applyFill="1" applyBorder="1" applyAlignment="1" applyProtection="1">
      <alignment horizontal="center" vertical="center" wrapText="1"/>
      <protection locked="0"/>
    </xf>
    <xf numFmtId="1" fontId="21" fillId="7" borderId="39" xfId="0" applyNumberFormat="1" applyFont="1" applyFill="1" applyBorder="1" applyAlignment="1" applyProtection="1">
      <alignment horizontal="center" vertical="center" wrapText="1"/>
      <protection locked="0"/>
    </xf>
    <xf numFmtId="0" fontId="22" fillId="7" borderId="39" xfId="0" applyFont="1" applyFill="1" applyBorder="1" applyAlignment="1"/>
    <xf numFmtId="0" fontId="19" fillId="4" borderId="39" xfId="0" applyFont="1" applyFill="1" applyBorder="1" applyAlignment="1" applyProtection="1">
      <alignment horizontal="center" vertical="center"/>
    </xf>
    <xf numFmtId="1" fontId="15" fillId="0" borderId="37" xfId="0" applyNumberFormat="1" applyFont="1" applyFill="1" applyBorder="1" applyAlignment="1" applyProtection="1">
      <alignment horizontal="left" vertical="top" wrapText="1"/>
    </xf>
    <xf numFmtId="1" fontId="15" fillId="0" borderId="39" xfId="0" applyNumberFormat="1" applyFont="1" applyFill="1" applyBorder="1" applyAlignment="1" applyProtection="1">
      <alignment horizontal="center" vertical="center"/>
    </xf>
    <xf numFmtId="0" fontId="1" fillId="0" borderId="39" xfId="1" applyFont="1" applyFill="1" applyBorder="1" applyAlignment="1" applyProtection="1">
      <alignment horizontal="left" vertical="center" wrapText="1"/>
    </xf>
    <xf numFmtId="1" fontId="18" fillId="14" borderId="57" xfId="0" applyNumberFormat="1" applyFont="1" applyFill="1" applyBorder="1" applyAlignment="1">
      <alignment vertical="center"/>
    </xf>
    <xf numFmtId="0" fontId="21" fillId="10" borderId="38" xfId="0" applyFont="1" applyFill="1" applyBorder="1" applyAlignment="1">
      <alignment horizontal="center" vertical="center"/>
    </xf>
    <xf numFmtId="10" fontId="21" fillId="7" borderId="39" xfId="0" applyNumberFormat="1" applyFont="1" applyFill="1" applyBorder="1" applyAlignment="1">
      <alignment horizontal="center" vertical="center"/>
    </xf>
    <xf numFmtId="1" fontId="21" fillId="17" borderId="39" xfId="0" applyNumberFormat="1" applyFont="1" applyFill="1" applyBorder="1" applyAlignment="1">
      <alignment vertical="center"/>
    </xf>
    <xf numFmtId="1" fontId="15" fillId="0" borderId="39" xfId="0" applyNumberFormat="1" applyFont="1" applyFill="1" applyBorder="1" applyAlignment="1" applyProtection="1">
      <alignment horizontal="left" vertical="center" wrapText="1"/>
    </xf>
    <xf numFmtId="49" fontId="12" fillId="18" borderId="12" xfId="0" applyNumberFormat="1" applyFont="1" applyFill="1" applyBorder="1" applyAlignment="1" applyProtection="1">
      <alignment horizontal="center" vertical="center" wrapText="1"/>
    </xf>
    <xf numFmtId="10" fontId="15" fillId="0" borderId="12" xfId="0" applyNumberFormat="1" applyFont="1" applyFill="1" applyBorder="1" applyAlignment="1" applyProtection="1">
      <alignment horizontal="left" vertical="top" wrapText="1"/>
    </xf>
    <xf numFmtId="0" fontId="19" fillId="4" borderId="12" xfId="0" applyFont="1" applyFill="1" applyBorder="1" applyAlignment="1" applyProtection="1">
      <alignment horizontal="center" vertical="center" wrapText="1"/>
    </xf>
    <xf numFmtId="49" fontId="7" fillId="18" borderId="38" xfId="0" applyNumberFormat="1" applyFont="1" applyFill="1" applyBorder="1" applyAlignment="1" applyProtection="1">
      <alignment horizontal="center" vertical="center" wrapText="1"/>
      <protection locked="0"/>
    </xf>
    <xf numFmtId="1" fontId="40" fillId="10" borderId="17" xfId="0" applyNumberFormat="1" applyFont="1" applyFill="1" applyBorder="1" applyAlignment="1">
      <alignment horizontal="left" vertical="center"/>
    </xf>
    <xf numFmtId="1" fontId="40" fillId="10" borderId="17" xfId="0" applyNumberFormat="1" applyFont="1" applyFill="1" applyBorder="1" applyAlignment="1">
      <alignment horizontal="left" vertical="center" wrapText="1"/>
    </xf>
    <xf numFmtId="9" fontId="0" fillId="0" borderId="0" xfId="6" applyFont="1"/>
    <xf numFmtId="1" fontId="40" fillId="10" borderId="30" xfId="0" applyNumberFormat="1" applyFont="1" applyFill="1" applyBorder="1" applyAlignment="1">
      <alignment horizontal="left" vertical="center"/>
    </xf>
    <xf numFmtId="0" fontId="44" fillId="0" borderId="29" xfId="0" applyFont="1" applyBorder="1"/>
    <xf numFmtId="0" fontId="44" fillId="0" borderId="59" xfId="0" applyFont="1" applyBorder="1"/>
    <xf numFmtId="0" fontId="40" fillId="10" borderId="28" xfId="0" applyFont="1" applyFill="1" applyBorder="1" applyAlignment="1">
      <alignment horizontal="left" vertical="center"/>
    </xf>
    <xf numFmtId="10" fontId="12" fillId="10" borderId="8" xfId="0" applyNumberFormat="1" applyFont="1" applyFill="1" applyBorder="1" applyAlignment="1" applyProtection="1">
      <alignment horizontal="center" vertical="center"/>
      <protection locked="0"/>
    </xf>
    <xf numFmtId="10" fontId="12" fillId="10" borderId="58" xfId="0" applyNumberFormat="1" applyFont="1" applyFill="1" applyBorder="1" applyAlignment="1" applyProtection="1">
      <alignment horizontal="center" vertical="center"/>
      <protection locked="0"/>
    </xf>
    <xf numFmtId="10" fontId="12" fillId="10" borderId="60" xfId="0" applyNumberFormat="1" applyFont="1" applyFill="1" applyBorder="1" applyAlignment="1" applyProtection="1">
      <alignment horizontal="center" vertical="center"/>
      <protection locked="0"/>
    </xf>
    <xf numFmtId="1" fontId="47" fillId="20" borderId="30" xfId="0" applyNumberFormat="1" applyFont="1" applyFill="1" applyBorder="1" applyAlignment="1">
      <alignment horizontal="center" vertical="center"/>
    </xf>
    <xf numFmtId="1" fontId="47" fillId="20" borderId="17" xfId="0" applyNumberFormat="1" applyFont="1" applyFill="1" applyBorder="1" applyAlignment="1">
      <alignment horizontal="center" vertical="center"/>
    </xf>
    <xf numFmtId="0" fontId="48" fillId="0" borderId="26" xfId="0" applyFont="1" applyBorder="1"/>
    <xf numFmtId="0" fontId="0" fillId="0" borderId="17" xfId="0" applyBorder="1"/>
    <xf numFmtId="9" fontId="0" fillId="0" borderId="19" xfId="6" applyFont="1" applyBorder="1"/>
    <xf numFmtId="0" fontId="0" fillId="0" borderId="9" xfId="0" applyBorder="1"/>
    <xf numFmtId="9" fontId="0" fillId="0" borderId="10" xfId="6" applyFont="1" applyBorder="1"/>
    <xf numFmtId="0" fontId="0" fillId="0" borderId="27" xfId="0" applyBorder="1"/>
    <xf numFmtId="9" fontId="0" fillId="0" borderId="11" xfId="6" applyFont="1" applyBorder="1"/>
    <xf numFmtId="0" fontId="40" fillId="10" borderId="22" xfId="0" applyFont="1" applyFill="1" applyBorder="1" applyAlignment="1">
      <alignment horizontal="left" vertical="center"/>
    </xf>
    <xf numFmtId="10" fontId="5" fillId="20" borderId="26" xfId="0" applyNumberFormat="1" applyFont="1" applyFill="1" applyBorder="1" applyAlignment="1" applyProtection="1">
      <alignment horizontal="center" vertical="center"/>
      <protection locked="0"/>
    </xf>
    <xf numFmtId="1" fontId="47" fillId="20" borderId="28" xfId="0" applyNumberFormat="1" applyFont="1" applyFill="1" applyBorder="1" applyAlignment="1">
      <alignment horizontal="center" vertical="center"/>
    </xf>
    <xf numFmtId="9" fontId="0" fillId="0" borderId="0" xfId="6" applyFont="1" applyBorder="1"/>
    <xf numFmtId="1" fontId="47" fillId="20" borderId="62" xfId="0" applyNumberFormat="1" applyFont="1" applyFill="1" applyBorder="1" applyAlignment="1">
      <alignment horizontal="center" vertical="center"/>
    </xf>
    <xf numFmtId="1" fontId="40" fillId="10" borderId="29" xfId="0" applyNumberFormat="1" applyFont="1" applyFill="1" applyBorder="1" applyAlignment="1">
      <alignment horizontal="left" vertical="center" wrapText="1"/>
    </xf>
    <xf numFmtId="1" fontId="3" fillId="18" borderId="37" xfId="0" applyNumberFormat="1" applyFont="1" applyFill="1" applyBorder="1" applyAlignment="1" applyProtection="1">
      <alignment horizontal="center" vertical="center"/>
      <protection locked="0"/>
    </xf>
    <xf numFmtId="1" fontId="3" fillId="18" borderId="38" xfId="0" applyNumberFormat="1" applyFont="1" applyFill="1" applyBorder="1" applyAlignment="1" applyProtection="1">
      <alignment horizontal="center" vertical="center"/>
      <protection locked="0"/>
    </xf>
    <xf numFmtId="0" fontId="38" fillId="18" borderId="8" xfId="0" applyFont="1" applyFill="1" applyBorder="1" applyAlignment="1" applyProtection="1">
      <alignment horizontal="center" vertical="center" wrapText="1"/>
    </xf>
    <xf numFmtId="0" fontId="38" fillId="18" borderId="34" xfId="0" applyFont="1" applyFill="1" applyBorder="1" applyAlignment="1" applyProtection="1">
      <alignment horizontal="center" vertical="center" wrapText="1"/>
    </xf>
    <xf numFmtId="0" fontId="16" fillId="18" borderId="1" xfId="0" applyFont="1" applyFill="1" applyBorder="1" applyAlignment="1">
      <alignment horizontal="center" vertical="center" wrapText="1"/>
    </xf>
    <xf numFmtId="0" fontId="11" fillId="19" borderId="51" xfId="0" applyFont="1" applyFill="1" applyBorder="1" applyAlignment="1">
      <alignment horizontal="center" vertical="center" wrapText="1"/>
    </xf>
    <xf numFmtId="0" fontId="11" fillId="19" borderId="52" xfId="0" applyFont="1" applyFill="1" applyBorder="1" applyAlignment="1">
      <alignment horizontal="center" vertical="center" wrapText="1"/>
    </xf>
    <xf numFmtId="0" fontId="11" fillId="19" borderId="53" xfId="0" applyFont="1" applyFill="1" applyBorder="1" applyAlignment="1">
      <alignment horizontal="center" vertical="center" wrapText="1"/>
    </xf>
    <xf numFmtId="0" fontId="41" fillId="18" borderId="33" xfId="0" applyFont="1" applyFill="1" applyBorder="1" applyAlignment="1">
      <alignment horizontal="center" vertical="center" wrapText="1"/>
    </xf>
    <xf numFmtId="0" fontId="41" fillId="18" borderId="6" xfId="0" applyFont="1" applyFill="1" applyBorder="1" applyAlignment="1">
      <alignment horizontal="center" vertical="center" wrapText="1"/>
    </xf>
    <xf numFmtId="0" fontId="16" fillId="18" borderId="28" xfId="0" applyFont="1" applyFill="1" applyBorder="1" applyAlignment="1">
      <alignment horizontal="center" vertical="center" wrapText="1"/>
    </xf>
    <xf numFmtId="0" fontId="29" fillId="8" borderId="1" xfId="0" applyFont="1" applyFill="1" applyBorder="1" applyAlignment="1">
      <alignment horizontal="center" vertical="center" wrapText="1"/>
    </xf>
    <xf numFmtId="0" fontId="46" fillId="0" borderId="0" xfId="0" applyFont="1" applyAlignment="1">
      <alignment horizontal="left" vertical="top" wrapText="1"/>
    </xf>
    <xf numFmtId="0" fontId="45" fillId="0" borderId="0" xfId="0" applyFont="1" applyAlignment="1">
      <alignment horizontal="left" vertical="top" wrapText="1"/>
    </xf>
    <xf numFmtId="0" fontId="44" fillId="0" borderId="22" xfId="0" applyFont="1" applyBorder="1" applyAlignment="1">
      <alignment horizontal="center"/>
    </xf>
    <xf numFmtId="0" fontId="44" fillId="0" borderId="61" xfId="0" applyFont="1" applyBorder="1" applyAlignment="1">
      <alignment horizontal="center"/>
    </xf>
    <xf numFmtId="0" fontId="0" fillId="0" borderId="64" xfId="0" applyBorder="1" applyAlignment="1">
      <alignment horizontal="left" vertical="top" wrapText="1"/>
    </xf>
    <xf numFmtId="0" fontId="0" fillId="0" borderId="63" xfId="0" applyBorder="1" applyAlignment="1">
      <alignment horizontal="left" vertical="top" wrapText="1"/>
    </xf>
    <xf numFmtId="0" fontId="0" fillId="0" borderId="65" xfId="0" applyBorder="1" applyAlignment="1">
      <alignment horizontal="left" vertical="top" wrapText="1"/>
    </xf>
    <xf numFmtId="0" fontId="0" fillId="0" borderId="66" xfId="0" applyBorder="1" applyAlignment="1">
      <alignment horizontal="left" vertical="top" wrapText="1"/>
    </xf>
    <xf numFmtId="0" fontId="0" fillId="0" borderId="67" xfId="0" applyBorder="1" applyAlignment="1">
      <alignment horizontal="left" vertical="top" wrapText="1"/>
    </xf>
    <xf numFmtId="0" fontId="0" fillId="0" borderId="68" xfId="0" applyBorder="1" applyAlignment="1">
      <alignment horizontal="left" vertical="top" wrapText="1"/>
    </xf>
  </cellXfs>
  <cellStyles count="7">
    <cellStyle name="Hyperlink" xfId="1" builtinId="8"/>
    <cellStyle name="Normal" xfId="0" builtinId="0"/>
    <cellStyle name="Normal 2" xfId="5"/>
    <cellStyle name="Normal 3" xfId="2"/>
    <cellStyle name="Normal 3 2" xfId="3"/>
    <cellStyle name="Normal 4" xfId="4"/>
    <cellStyle name="Percent" xfId="6" builtinId="5"/>
  </cellStyles>
  <dxfs count="3829">
    <dxf>
      <font>
        <color rgb="FF9C6500"/>
      </font>
      <fill>
        <patternFill>
          <bgColor rgb="FFFFEB9C"/>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theme="8" tint="0.79998168889431442"/>
        </patternFill>
      </fill>
    </dxf>
    <dxf>
      <font>
        <color rgb="FF9C6500"/>
      </font>
      <fill>
        <patternFill>
          <bgColor rgb="FFFFEB9C"/>
        </patternFill>
      </fill>
    </dxf>
    <dxf>
      <font>
        <color rgb="FF9C6500"/>
      </font>
      <fill>
        <patternFill>
          <bgColor theme="8" tint="0.79998168889431442"/>
        </patternFill>
      </fill>
    </dxf>
  </dxfs>
  <tableStyles count="0" defaultTableStyle="TableStyleMedium2" defaultPivotStyle="PivotStyleLight16"/>
  <colors>
    <mruColors>
      <color rgb="FFFFFF99"/>
      <color rgb="FFB3BC38"/>
      <color rgb="FFB30000"/>
      <color rgb="FFC40000"/>
      <color rgb="FFFF0101"/>
      <color rgb="FF860000"/>
      <color rgb="FFCC0000"/>
      <color rgb="FF5C0000"/>
      <color rgb="FFC80000"/>
      <color rgb="FF4FD1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en-GB"/>
              <a:t>Functional Vs Non Functional Weight Distribution</a:t>
            </a:r>
          </a:p>
        </c:rich>
      </c:tx>
      <c:overlay val="0"/>
      <c:spPr>
        <a:noFill/>
        <a:ln>
          <a:noFill/>
        </a:ln>
        <a:effectLst/>
      </c:spPr>
    </c:title>
    <c:autoTitleDeleted val="0"/>
    <c:view3D>
      <c:rotX val="75"/>
      <c:rotY val="0"/>
      <c:rAngAx val="0"/>
      <c:perspective val="30"/>
    </c:view3D>
    <c:floor>
      <c:thickness val="0"/>
      <c:spPr>
        <a:noFill/>
        <a:ln w="6350" cap="flat" cmpd="sng" algn="ctr">
          <a:solidFill>
            <a:schemeClr val="tx1">
              <a:tint val="75000"/>
            </a:schemeClr>
          </a:solidFill>
          <a:prstDash val="solid"/>
          <a:round/>
        </a:ln>
        <a:effectLst/>
        <a:sp3d contourW="6350">
          <a:contourClr>
            <a:schemeClr val="tx1">
              <a:tint val="75000"/>
            </a:schemeClr>
          </a:contourClr>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002060"/>
              </a:solidFill>
              <a:ln>
                <a:noFill/>
              </a:ln>
              <a:effectLst/>
              <a:sp3d/>
            </c:spPr>
          </c:dPt>
          <c:dPt>
            <c:idx val="1"/>
            <c:bubble3D val="0"/>
            <c:explosion val="19"/>
            <c:spPr>
              <a:solidFill>
                <a:srgbClr val="92D050"/>
              </a:solidFill>
              <a:ln>
                <a:noFill/>
              </a:ln>
              <a:effectLst/>
              <a:sp3d/>
            </c:spPr>
          </c:dPt>
          <c:dLbls>
            <c:dLbl>
              <c:idx val="0"/>
              <c:showLegendKey val="0"/>
              <c:showVal val="0"/>
              <c:showCatName val="0"/>
              <c:showSerName val="0"/>
              <c:showPercent val="1"/>
              <c:showBubbleSize val="0"/>
              <c:extLst>
                <c:ext xmlns:c15="http://schemas.microsoft.com/office/drawing/2012/chart" uri="{CE6537A1-D6FC-4f65-9D91-7224C49458BB}"/>
              </c:extLst>
            </c:dLbl>
            <c:dLbl>
              <c:idx val="1"/>
              <c:showLegendKey val="0"/>
              <c:showVal val="0"/>
              <c:showCatName val="0"/>
              <c:showSerName val="0"/>
              <c:showPercent val="1"/>
              <c:showBubbleSize val="0"/>
              <c:extLs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n-US"/>
              </a:p>
            </c:txPr>
            <c:showLegendKey val="0"/>
            <c:showVal val="0"/>
            <c:showCatName val="1"/>
            <c:showSerName val="0"/>
            <c:showPercent val="1"/>
            <c:showBubbleSize val="0"/>
            <c:showLeaderLines val="1"/>
            <c:leaderLines>
              <c:spPr>
                <a:ln w="6350" cap="flat" cmpd="sng" algn="ctr">
                  <a:solidFill>
                    <a:schemeClr val="tx1"/>
                  </a:solidFill>
                  <a:prstDash val="solid"/>
                  <a:round/>
                </a:ln>
                <a:effectLst/>
              </c:spPr>
            </c:leaderLines>
            <c:extLst>
              <c:ext xmlns:c15="http://schemas.microsoft.com/office/drawing/2012/chart" uri="{CE6537A1-D6FC-4f65-9D91-7224C49458BB}"/>
            </c:extLst>
          </c:dLbls>
          <c:val>
            <c:numRef>
              <c:f>'05_Ponderation'!$C$134:$C$135</c:f>
              <c:numCache>
                <c:formatCode>0.00%</c:formatCode>
                <c:ptCount val="2"/>
                <c:pt idx="0">
                  <c:v>0.6</c:v>
                </c:pt>
                <c:pt idx="1">
                  <c:v>0.4</c:v>
                </c:pt>
              </c:numCache>
            </c:numRef>
          </c:val>
          <c:extLst>
            <c:ext xmlns:c15="http://schemas.microsoft.com/office/drawing/2012/chart" uri="{02D57815-91ED-43cb-92C2-25804820EDAC}">
              <c15:filteredSeriesTitle>
                <c15:tx>
                  <c:strRef>
                    <c:extLst>
                      <c:ext uri="{02D57815-91ED-43cb-92C2-25804820EDAC}">
                        <c15:formulaRef>
                          <c15:sqref>'05_Ponderation'!#REF!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'05_Ponderation'!#REF!</c15:sqref>
                        </c15:formulaRef>
                      </c:ext>
                    </c:extLst>
                  </c:multiLvlStrRef>
                </c15:cat>
              </c15:filteredCategoryTitle>
            </c:ext>
          </c:extLst>
        </c:ser>
        <c:dLbls>
          <c:showLegendKey val="0"/>
          <c:showVal val="0"/>
          <c:showCatName val="1"/>
          <c:showSerName val="0"/>
          <c:showPercent val="1"/>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6350" cap="flat" cmpd="sng" algn="ctr">
      <a:solidFill>
        <a:schemeClr val="tx1">
          <a:tint val="75000"/>
        </a:schemeClr>
      </a:solidFill>
      <a:prstDash val="solid"/>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lang="es-ES" sz="1600" b="1" i="0" u="none" strike="noStrike" kern="1200" spc="0" baseline="0">
                <a:solidFill>
                  <a:srgbClr val="323232"/>
                </a:solidFill>
                <a:latin typeface="+mn-lt"/>
                <a:ea typeface="+mn-ea"/>
                <a:cs typeface="+mn-cs"/>
              </a:defRPr>
            </a:pPr>
            <a:r>
              <a:rPr lang="es-ES" sz="1600" b="1" i="0" u="none" strike="noStrike" kern="1200" baseline="0">
                <a:solidFill>
                  <a:srgbClr val="323232"/>
                </a:solidFill>
                <a:latin typeface="+mn-lt"/>
                <a:ea typeface="+mn-ea"/>
                <a:cs typeface="+mn-cs"/>
              </a:rPr>
              <a:t>Recommended IT-Tools by Standards Criteria</a:t>
            </a:r>
          </a:p>
        </c:rich>
      </c:tx>
      <c:layout/>
      <c:overlay val="0"/>
      <c:spPr>
        <a:noFill/>
        <a:ln>
          <a:noFill/>
        </a:ln>
        <a:effectLst/>
      </c:spPr>
    </c:title>
    <c:autoTitleDeleted val="0"/>
    <c:plotArea>
      <c:layout/>
      <c:radarChart>
        <c:radarStyle val="marker"/>
        <c:varyColors val="0"/>
        <c:ser>
          <c:idx val="0"/>
          <c:order val="0"/>
          <c:tx>
            <c:strRef>
              <c:f>'06_Assessment'!$D$5</c:f>
              <c:strCache>
                <c:ptCount val="1"/>
                <c:pt idx="0">
                  <c:v>Archival description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'06_Assessment'!$E$3:$L$3</c:f>
              <c:strCache>
                <c:ptCount val="8"/>
                <c:pt idx="0">
                  <c:v>ArchivesSpace</c:v>
                </c:pt>
                <c:pt idx="1">
                  <c:v>AtoM</c:v>
                </c:pt>
                <c:pt idx="2">
                  <c:v>Cuadra Star/Archives</c:v>
                </c:pt>
                <c:pt idx="3">
                  <c:v>Eloquent Archives</c:v>
                </c:pt>
                <c:pt idx="4">
                  <c:v>Axiell CALM</c:v>
                </c:pt>
                <c:pt idx="5">
                  <c:v>scopeArchiv</c:v>
                </c:pt>
                <c:pt idx="6">
                  <c:v>Archidoc</c:v>
                </c:pt>
                <c:pt idx="7">
                  <c:v>Archeevo</c:v>
                </c:pt>
              </c:strCache>
            </c:strRef>
          </c:cat>
          <c:val>
            <c:numRef>
              <c:f>'06_Assessment'!$E$5:$L$5</c:f>
              <c:numCache>
                <c:formatCode>0.00%</c:formatCode>
                <c:ptCount val="8"/>
                <c:pt idx="0">
                  <c:v>0.3954545454545455</c:v>
                </c:pt>
                <c:pt idx="1">
                  <c:v>0.69999999999999973</c:v>
                </c:pt>
                <c:pt idx="2">
                  <c:v>0.45454545454545464</c:v>
                </c:pt>
                <c:pt idx="3">
                  <c:v>0.45454545454545464</c:v>
                </c:pt>
                <c:pt idx="4">
                  <c:v>0.69999999999999973</c:v>
                </c:pt>
                <c:pt idx="5">
                  <c:v>0.45454545454545464</c:v>
                </c:pt>
                <c:pt idx="6">
                  <c:v>0.19090909090909086</c:v>
                </c:pt>
                <c:pt idx="7">
                  <c:v>0.19090909090909086</c:v>
                </c:pt>
              </c:numCache>
            </c:numRef>
          </c:val>
        </c:ser>
        <c:ser>
          <c:idx val="1"/>
          <c:order val="1"/>
          <c:tx>
            <c:strRef>
              <c:f>'06_Assessment'!$D$6</c:f>
              <c:strCache>
                <c:ptCount val="1"/>
                <c:pt idx="0">
                  <c:v>Exchange and Interoperability</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'06_Assessment'!$E$3:$L$3</c:f>
              <c:strCache>
                <c:ptCount val="8"/>
                <c:pt idx="0">
                  <c:v>ArchivesSpace</c:v>
                </c:pt>
                <c:pt idx="1">
                  <c:v>AtoM</c:v>
                </c:pt>
                <c:pt idx="2">
                  <c:v>Cuadra Star/Archives</c:v>
                </c:pt>
                <c:pt idx="3">
                  <c:v>Eloquent Archives</c:v>
                </c:pt>
                <c:pt idx="4">
                  <c:v>Axiell CALM</c:v>
                </c:pt>
                <c:pt idx="5">
                  <c:v>scopeArchiv</c:v>
                </c:pt>
                <c:pt idx="6">
                  <c:v>Archidoc</c:v>
                </c:pt>
                <c:pt idx="7">
                  <c:v>Archeevo</c:v>
                </c:pt>
              </c:strCache>
            </c:strRef>
          </c:cat>
          <c:val>
            <c:numRef>
              <c:f>'06_Assessment'!$E$6:$L$6</c:f>
              <c:numCache>
                <c:formatCode>0.00%</c:formatCode>
                <c:ptCount val="8"/>
                <c:pt idx="0">
                  <c:v>0.38461538461538464</c:v>
                </c:pt>
                <c:pt idx="1">
                  <c:v>0.31538461538461537</c:v>
                </c:pt>
                <c:pt idx="2">
                  <c:v>0</c:v>
                </c:pt>
                <c:pt idx="3">
                  <c:v>0</c:v>
                </c:pt>
                <c:pt idx="4">
                  <c:v>0.31538461538461537</c:v>
                </c:pt>
                <c:pt idx="5">
                  <c:v>0.15384615384615385</c:v>
                </c:pt>
                <c:pt idx="6">
                  <c:v>0</c:v>
                </c:pt>
                <c:pt idx="7">
                  <c:v>0</c:v>
                </c:pt>
              </c:numCache>
            </c:numRef>
          </c:val>
        </c:ser>
        <c:ser>
          <c:idx val="2"/>
          <c:order val="2"/>
          <c:tx>
            <c:strRef>
              <c:f>'06_Assessment'!$D$7</c:f>
              <c:strCache>
                <c:ptCount val="1"/>
                <c:pt idx="0">
                  <c:v>Records Management</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'06_Assessment'!$E$3:$L$3</c:f>
              <c:strCache>
                <c:ptCount val="8"/>
                <c:pt idx="0">
                  <c:v>ArchivesSpace</c:v>
                </c:pt>
                <c:pt idx="1">
                  <c:v>AtoM</c:v>
                </c:pt>
                <c:pt idx="2">
                  <c:v>Cuadra Star/Archives</c:v>
                </c:pt>
                <c:pt idx="3">
                  <c:v>Eloquent Archives</c:v>
                </c:pt>
                <c:pt idx="4">
                  <c:v>Axiell CALM</c:v>
                </c:pt>
                <c:pt idx="5">
                  <c:v>scopeArchiv</c:v>
                </c:pt>
                <c:pt idx="6">
                  <c:v>Archidoc</c:v>
                </c:pt>
                <c:pt idx="7">
                  <c:v>Archeevo</c:v>
                </c:pt>
              </c:strCache>
            </c:strRef>
          </c:cat>
          <c:val>
            <c:numRef>
              <c:f>'06_Assessment'!$E$7:$L$7</c:f>
              <c:numCache>
                <c:formatCode>0.00%</c:formatCode>
                <c:ptCount val="8"/>
                <c:pt idx="0">
                  <c:v>0</c:v>
                </c:pt>
                <c:pt idx="1">
                  <c:v>0</c:v>
                </c:pt>
                <c:pt idx="2">
                  <c:v>0.23076923076923078</c:v>
                </c:pt>
                <c:pt idx="3">
                  <c:v>0.23076923076923078</c:v>
                </c:pt>
                <c:pt idx="4">
                  <c:v>0</c:v>
                </c:pt>
                <c:pt idx="5">
                  <c:v>0.23076923076923078</c:v>
                </c:pt>
                <c:pt idx="6">
                  <c:v>0</c:v>
                </c:pt>
                <c:pt idx="7">
                  <c:v>0</c:v>
                </c:pt>
              </c:numCache>
            </c:numRef>
          </c:val>
        </c:ser>
        <c:ser>
          <c:idx val="3"/>
          <c:order val="3"/>
          <c:tx>
            <c:strRef>
              <c:f>'06_Assessment'!$D$8</c:f>
              <c:strCache>
                <c:ptCount val="1"/>
                <c:pt idx="0">
                  <c:v>Preservation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'06_Assessment'!$E$3:$L$3</c:f>
              <c:strCache>
                <c:ptCount val="8"/>
                <c:pt idx="0">
                  <c:v>ArchivesSpace</c:v>
                </c:pt>
                <c:pt idx="1">
                  <c:v>AtoM</c:v>
                </c:pt>
                <c:pt idx="2">
                  <c:v>Cuadra Star/Archives</c:v>
                </c:pt>
                <c:pt idx="3">
                  <c:v>Eloquent Archives</c:v>
                </c:pt>
                <c:pt idx="4">
                  <c:v>Axiell CALM</c:v>
                </c:pt>
                <c:pt idx="5">
                  <c:v>scopeArchiv</c:v>
                </c:pt>
                <c:pt idx="6">
                  <c:v>Archidoc</c:v>
                </c:pt>
                <c:pt idx="7">
                  <c:v>Archeevo</c:v>
                </c:pt>
              </c:strCache>
            </c:strRef>
          </c:cat>
          <c:val>
            <c:numRef>
              <c:f>'06_Assessment'!$E$8:$L$8</c:f>
              <c:numCache>
                <c:formatCode>0.00%</c:formatCode>
                <c:ptCount val="8"/>
                <c:pt idx="0">
                  <c:v>0.30769230769230771</c:v>
                </c:pt>
                <c:pt idx="1">
                  <c:v>4.6153846153846156E-2</c:v>
                </c:pt>
                <c:pt idx="2">
                  <c:v>0</c:v>
                </c:pt>
                <c:pt idx="3">
                  <c:v>0</c:v>
                </c:pt>
                <c:pt idx="4">
                  <c:v>4.6153846153846156E-2</c:v>
                </c:pt>
                <c:pt idx="5">
                  <c:v>0.30769230769230771</c:v>
                </c:pt>
                <c:pt idx="6">
                  <c:v>0</c:v>
                </c:pt>
                <c:pt idx="7">
                  <c:v>0</c:v>
                </c:pt>
              </c:numCache>
            </c:numRef>
          </c:val>
        </c:ser>
        <c:ser>
          <c:idx val="4"/>
          <c:order val="4"/>
          <c:tx>
            <c:strRef>
              <c:f>'06_Assessment'!$D$9</c:f>
              <c:strCache>
                <c:ptCount val="1"/>
                <c:pt idx="0">
                  <c:v>Storage accomodation</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'06_Assessment'!$E$3:$L$3</c:f>
              <c:strCache>
                <c:ptCount val="8"/>
                <c:pt idx="0">
                  <c:v>ArchivesSpace</c:v>
                </c:pt>
                <c:pt idx="1">
                  <c:v>AtoM</c:v>
                </c:pt>
                <c:pt idx="2">
                  <c:v>Cuadra Star/Archives</c:v>
                </c:pt>
                <c:pt idx="3">
                  <c:v>Eloquent Archives</c:v>
                </c:pt>
                <c:pt idx="4">
                  <c:v>Axiell CALM</c:v>
                </c:pt>
                <c:pt idx="5">
                  <c:v>scopeArchiv</c:v>
                </c:pt>
                <c:pt idx="6">
                  <c:v>Archidoc</c:v>
                </c:pt>
                <c:pt idx="7">
                  <c:v>Archeevo</c:v>
                </c:pt>
              </c:strCache>
            </c:strRef>
          </c:cat>
          <c:val>
            <c:numRef>
              <c:f>'06_Assessment'!$E$9:$L$9</c:f>
              <c:numCache>
                <c:formatCode>0.00%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axId val="151564288"/>
        <c:axId val="151566208"/>
      </c:radarChart>
      <c:catAx>
        <c:axId val="151564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566208"/>
        <c:crosses val="autoZero"/>
        <c:auto val="1"/>
        <c:lblAlgn val="ctr"/>
        <c:lblOffset val="100"/>
        <c:noMultiLvlLbl val="0"/>
      </c:catAx>
      <c:valAx>
        <c:axId val="15156620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56428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ES"/>
              <a:t>Ranking of IT-Tools  </a:t>
            </a:r>
          </a:p>
        </c:rich>
      </c:tx>
      <c:layout/>
      <c:overlay val="0"/>
      <c:spPr>
        <a:noFill/>
        <a:ln>
          <a:noFill/>
        </a:ln>
        <a:effectLst/>
      </c:spPr>
    </c:title>
    <c:autoTitleDeleted val="0"/>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'09_Archive Mgm Syst.'!$K$23:$K$30</c:f>
              <c:strCache>
                <c:ptCount val="8"/>
                <c:pt idx="0">
                  <c:v>ArchivesSpace</c:v>
                </c:pt>
                <c:pt idx="1">
                  <c:v>AtoM</c:v>
                </c:pt>
                <c:pt idx="2">
                  <c:v>Cuadra Star/Archives</c:v>
                </c:pt>
                <c:pt idx="3">
                  <c:v>Eloquent Archives</c:v>
                </c:pt>
                <c:pt idx="4">
                  <c:v>Axiell CALM</c:v>
                </c:pt>
                <c:pt idx="5">
                  <c:v>scopeArchiv</c:v>
                </c:pt>
                <c:pt idx="6">
                  <c:v>Archidoc</c:v>
                </c:pt>
                <c:pt idx="7">
                  <c:v>Archeevo</c:v>
                </c:pt>
              </c:strCache>
            </c:strRef>
          </c:cat>
          <c:val>
            <c:numRef>
              <c:f>'09_Archive Mgm Syst.'!$L$23:$L$30</c:f>
              <c:numCache>
                <c:formatCode>0%</c:formatCode>
                <c:ptCount val="8"/>
                <c:pt idx="0">
                  <c:v>0</c:v>
                </c:pt>
                <c:pt idx="1">
                  <c:v>0</c:v>
                </c:pt>
                <c:pt idx="2">
                  <c:v>0</c:v>
                </c:pt>
                <c:pt idx="3">
                  <c:v>0</c:v>
                </c:pt>
                <c:pt idx="4">
                  <c:v>0</c:v>
                </c:pt>
                <c:pt idx="5">
                  <c:v>0</c:v>
                </c:pt>
                <c:pt idx="6">
                  <c:v>0</c:v>
                </c:pt>
                <c:pt idx="7">
                  <c:v>0</c:v>
                </c:pt>
              </c:numCache>
            </c:numRef>
          </c:val>
        </c:ser>
        <c:dLbls>
          <c:dLblPos val="inEnd"/>
          <c:showLegendKey val="0"/>
          <c:showVal val="1"/>
          <c:showCatName val="0"/>
          <c:showSerName val="0"/>
          <c:showPercent val="0"/>
          <c:showBubbleSize val="0"/>
        </c:dLbls>
        <c:gapWidth val="65"/>
        <c:axId val="151676416"/>
        <c:axId val="151687552"/>
      </c:barChart>
      <c:catAx>
        <c:axId val="15167641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51687552"/>
        <c:crosses val="autoZero"/>
        <c:auto val="1"/>
        <c:lblAlgn val="ctr"/>
        <c:lblOffset val="100"/>
        <c:noMultiLvlLbl val="0"/>
      </c:catAx>
      <c:valAx>
        <c:axId val="151687552"/>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15167641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ES"/>
              <a:t>Ranking of IT-Tools  </a:t>
            </a:r>
          </a:p>
        </c:rich>
      </c:tx>
      <c:layout/>
      <c:overlay val="0"/>
      <c:spPr>
        <a:noFill/>
        <a:ln>
          <a:noFill/>
        </a:ln>
        <a:effectLst/>
      </c:spPr>
    </c:title>
    <c:autoTitleDeleted val="0"/>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'09_Archive Mgm Syst.'!$K$23:$K$30</c:f>
              <c:strCache>
                <c:ptCount val="8"/>
                <c:pt idx="0">
                  <c:v>ArchivesSpace</c:v>
                </c:pt>
                <c:pt idx="1">
                  <c:v>AtoM</c:v>
                </c:pt>
                <c:pt idx="2">
                  <c:v>Cuadra Star/Archives</c:v>
                </c:pt>
                <c:pt idx="3">
                  <c:v>Eloquent Archives</c:v>
                </c:pt>
                <c:pt idx="4">
                  <c:v>Axiell CALM</c:v>
                </c:pt>
                <c:pt idx="5">
                  <c:v>scopeArchiv</c:v>
                </c:pt>
                <c:pt idx="6">
                  <c:v>Archidoc</c:v>
                </c:pt>
                <c:pt idx="7">
                  <c:v>Archeevo</c:v>
                </c:pt>
              </c:strCache>
            </c:strRef>
          </c:cat>
          <c:val>
            <c:numRef>
              <c:f>'09_Archive Mgm Syst.'!$L$45:$L$51</c:f>
              <c:numCache>
                <c:formatCode>0%</c:formatCode>
                <c:ptCount val="7"/>
                <c:pt idx="0">
                  <c:v>0</c:v>
                </c:pt>
                <c:pt idx="1">
                  <c:v>0</c:v>
                </c:pt>
                <c:pt idx="2">
                  <c:v>0</c:v>
                </c:pt>
                <c:pt idx="3">
                  <c:v>0</c:v>
                </c:pt>
                <c:pt idx="4">
                  <c:v>0</c:v>
                </c:pt>
                <c:pt idx="5">
                  <c:v>0</c:v>
                </c:pt>
                <c:pt idx="6">
                  <c:v>0</c:v>
                </c:pt>
              </c:numCache>
            </c:numRef>
          </c:val>
        </c:ser>
        <c:dLbls>
          <c:dLblPos val="inEnd"/>
          <c:showLegendKey val="0"/>
          <c:showVal val="1"/>
          <c:showCatName val="0"/>
          <c:showSerName val="0"/>
          <c:showPercent val="0"/>
          <c:showBubbleSize val="0"/>
        </c:dLbls>
        <c:gapWidth val="65"/>
        <c:axId val="151698432"/>
        <c:axId val="151984000"/>
      </c:barChart>
      <c:catAx>
        <c:axId val="151698432"/>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51984000"/>
        <c:crosses val="autoZero"/>
        <c:auto val="1"/>
        <c:lblAlgn val="ctr"/>
        <c:lblOffset val="100"/>
        <c:noMultiLvlLbl val="0"/>
      </c:catAx>
      <c:valAx>
        <c:axId val="151984000"/>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15169843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ES"/>
              <a:t>Recommended IT-Tool by Standard</a:t>
            </a:r>
            <a:r>
              <a:rPr lang="es-ES" baseline="0"/>
              <a:t> Criteria</a:t>
            </a:r>
            <a:endParaRPr lang="es-ES"/>
          </a:p>
        </c:rich>
      </c:tx>
      <c:layout/>
      <c:overlay val="0"/>
      <c:spPr>
        <a:noFill/>
        <a:ln>
          <a:noFill/>
        </a:ln>
        <a:effectLst/>
      </c:spPr>
    </c:title>
    <c:autoTitleDeleted val="0"/>
    <c:plotArea>
      <c:layout/>
      <c:radarChart>
        <c:radarStyle val="marker"/>
        <c:varyColors val="0"/>
        <c:ser>
          <c:idx val="5"/>
          <c:order val="0"/>
          <c:tx>
            <c:strRef>
              <c:f>'06_Assessment'!$D$5</c:f>
              <c:strCache>
                <c:ptCount val="1"/>
                <c:pt idx="0">
                  <c:v>Archival description</c:v>
                </c:pt>
              </c:strCache>
            </c:strRef>
          </c:tx>
          <c:spPr>
            <a:ln w="31750" cap="rnd">
              <a:solidFill>
                <a:schemeClr val="accent6"/>
              </a:solidFill>
              <a:round/>
            </a:ln>
            <a:effectLst/>
          </c:spPr>
          <c:marker>
            <c:symbol val="circle"/>
            <c:size val="6"/>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12700">
                <a:solidFill>
                  <a:schemeClr val="lt2"/>
                </a:solidFill>
                <a:round/>
              </a:ln>
              <a:effectLst/>
            </c:spPr>
          </c:marker>
          <c:cat>
            <c:strRef>
              <c:f>'06_Assessment'!$E$3:$L$3</c:f>
              <c:strCache>
                <c:ptCount val="8"/>
                <c:pt idx="0">
                  <c:v>ArchivesSpace</c:v>
                </c:pt>
                <c:pt idx="1">
                  <c:v>AtoM</c:v>
                </c:pt>
                <c:pt idx="2">
                  <c:v>Cuadra Star/Archives</c:v>
                </c:pt>
                <c:pt idx="3">
                  <c:v>Eloquent Archives</c:v>
                </c:pt>
                <c:pt idx="4">
                  <c:v>Axiell CALM</c:v>
                </c:pt>
                <c:pt idx="5">
                  <c:v>scopeArchiv</c:v>
                </c:pt>
                <c:pt idx="6">
                  <c:v>Archidoc</c:v>
                </c:pt>
                <c:pt idx="7">
                  <c:v>Archeevo</c:v>
                </c:pt>
              </c:strCache>
            </c:strRef>
          </c:cat>
          <c:val>
            <c:numRef>
              <c:f>'06_Assessment'!$E$5:$L$5</c:f>
              <c:numCache>
                <c:formatCode>0.00%</c:formatCode>
                <c:ptCount val="8"/>
                <c:pt idx="0">
                  <c:v>0.3954545454545455</c:v>
                </c:pt>
                <c:pt idx="1">
                  <c:v>0.69999999999999973</c:v>
                </c:pt>
                <c:pt idx="2">
                  <c:v>0.45454545454545464</c:v>
                </c:pt>
                <c:pt idx="3">
                  <c:v>0.45454545454545464</c:v>
                </c:pt>
                <c:pt idx="4">
                  <c:v>0.69999999999999973</c:v>
                </c:pt>
                <c:pt idx="5">
                  <c:v>0.45454545454545464</c:v>
                </c:pt>
                <c:pt idx="6">
                  <c:v>0.19090909090909086</c:v>
                </c:pt>
                <c:pt idx="7">
                  <c:v>0.19090909090909086</c:v>
                </c:pt>
              </c:numCache>
            </c:numRef>
          </c:val>
        </c:ser>
        <c:ser>
          <c:idx val="6"/>
          <c:order val="1"/>
          <c:tx>
            <c:strRef>
              <c:f>'06_Assessment'!$D$6</c:f>
              <c:strCache>
                <c:ptCount val="1"/>
                <c:pt idx="0">
                  <c:v>Exchange and Interoperability</c:v>
                </c:pt>
              </c:strCache>
            </c:strRef>
          </c:tx>
          <c:spPr>
            <a:ln w="31750" cap="rnd">
              <a:solidFill>
                <a:schemeClr val="accent1">
                  <a:lumMod val="60000"/>
                </a:schemeClr>
              </a:solidFill>
              <a:round/>
            </a:ln>
            <a:effectLst/>
          </c:spPr>
          <c:marker>
            <c:symbol val="circle"/>
            <c:size val="6"/>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w="12700">
                <a:solidFill>
                  <a:schemeClr val="lt2"/>
                </a:solidFill>
                <a:round/>
              </a:ln>
              <a:effectLst/>
            </c:spPr>
          </c:marker>
          <c:cat>
            <c:strRef>
              <c:f>'06_Assessment'!$E$3:$L$3</c:f>
              <c:strCache>
                <c:ptCount val="8"/>
                <c:pt idx="0">
                  <c:v>ArchivesSpace</c:v>
                </c:pt>
                <c:pt idx="1">
                  <c:v>AtoM</c:v>
                </c:pt>
                <c:pt idx="2">
                  <c:v>Cuadra Star/Archives</c:v>
                </c:pt>
                <c:pt idx="3">
                  <c:v>Eloquent Archives</c:v>
                </c:pt>
                <c:pt idx="4">
                  <c:v>Axiell CALM</c:v>
                </c:pt>
                <c:pt idx="5">
                  <c:v>scopeArchiv</c:v>
                </c:pt>
                <c:pt idx="6">
                  <c:v>Archidoc</c:v>
                </c:pt>
                <c:pt idx="7">
                  <c:v>Archeevo</c:v>
                </c:pt>
              </c:strCache>
            </c:strRef>
          </c:cat>
          <c:val>
            <c:numRef>
              <c:f>'06_Assessment'!$E$6:$L$6</c:f>
              <c:numCache>
                <c:formatCode>0.00%</c:formatCode>
                <c:ptCount val="8"/>
                <c:pt idx="0">
                  <c:v>0.38461538461538464</c:v>
                </c:pt>
                <c:pt idx="1">
                  <c:v>0.31538461538461537</c:v>
                </c:pt>
                <c:pt idx="2">
                  <c:v>0</c:v>
                </c:pt>
                <c:pt idx="3">
                  <c:v>0</c:v>
                </c:pt>
                <c:pt idx="4">
                  <c:v>0.31538461538461537</c:v>
                </c:pt>
                <c:pt idx="5">
                  <c:v>0.15384615384615385</c:v>
                </c:pt>
                <c:pt idx="6">
                  <c:v>0</c:v>
                </c:pt>
                <c:pt idx="7">
                  <c:v>0</c:v>
                </c:pt>
              </c:numCache>
            </c:numRef>
          </c:val>
        </c:ser>
        <c:ser>
          <c:idx val="7"/>
          <c:order val="2"/>
          <c:tx>
            <c:strRef>
              <c:f>'06_Assessment'!$D$7</c:f>
              <c:strCache>
                <c:ptCount val="1"/>
                <c:pt idx="0">
                  <c:v>Records Management</c:v>
                </c:pt>
              </c:strCache>
            </c:strRef>
          </c:tx>
          <c:spPr>
            <a:ln w="31750" cap="rnd">
              <a:solidFill>
                <a:schemeClr val="accent2">
                  <a:lumMod val="60000"/>
                </a:schemeClr>
              </a:solidFill>
              <a:round/>
            </a:ln>
            <a:effectLst/>
          </c:spPr>
          <c:marker>
            <c:symbol val="circle"/>
            <c:size val="6"/>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w="12700">
                <a:solidFill>
                  <a:schemeClr val="lt2"/>
                </a:solidFill>
                <a:round/>
              </a:ln>
              <a:effectLst/>
            </c:spPr>
          </c:marker>
          <c:cat>
            <c:strRef>
              <c:f>'06_Assessment'!$E$3:$L$3</c:f>
              <c:strCache>
                <c:ptCount val="8"/>
                <c:pt idx="0">
                  <c:v>ArchivesSpace</c:v>
                </c:pt>
                <c:pt idx="1">
                  <c:v>AtoM</c:v>
                </c:pt>
                <c:pt idx="2">
                  <c:v>Cuadra Star/Archives</c:v>
                </c:pt>
                <c:pt idx="3">
                  <c:v>Eloquent Archives</c:v>
                </c:pt>
                <c:pt idx="4">
                  <c:v>Axiell CALM</c:v>
                </c:pt>
                <c:pt idx="5">
                  <c:v>scopeArchiv</c:v>
                </c:pt>
                <c:pt idx="6">
                  <c:v>Archidoc</c:v>
                </c:pt>
                <c:pt idx="7">
                  <c:v>Archeevo</c:v>
                </c:pt>
              </c:strCache>
            </c:strRef>
          </c:cat>
          <c:val>
            <c:numRef>
              <c:f>'06_Assessment'!$E$7:$L$7</c:f>
              <c:numCache>
                <c:formatCode>0.00%</c:formatCode>
                <c:ptCount val="8"/>
                <c:pt idx="0">
                  <c:v>0</c:v>
                </c:pt>
                <c:pt idx="1">
                  <c:v>0</c:v>
                </c:pt>
                <c:pt idx="2">
                  <c:v>0.23076923076923078</c:v>
                </c:pt>
                <c:pt idx="3">
                  <c:v>0.23076923076923078</c:v>
                </c:pt>
                <c:pt idx="4">
                  <c:v>0</c:v>
                </c:pt>
                <c:pt idx="5">
                  <c:v>0.23076923076923078</c:v>
                </c:pt>
                <c:pt idx="6">
                  <c:v>0</c:v>
                </c:pt>
                <c:pt idx="7">
                  <c:v>0</c:v>
                </c:pt>
              </c:numCache>
            </c:numRef>
          </c:val>
        </c:ser>
        <c:ser>
          <c:idx val="8"/>
          <c:order val="3"/>
          <c:tx>
            <c:strRef>
              <c:f>'06_Assessment'!$D$8</c:f>
              <c:strCache>
                <c:ptCount val="1"/>
                <c:pt idx="0">
                  <c:v>Preservation</c:v>
                </c:pt>
              </c:strCache>
            </c:strRef>
          </c:tx>
          <c:spPr>
            <a:ln w="31750" cap="rnd">
              <a:solidFill>
                <a:schemeClr val="accent3">
                  <a:lumMod val="60000"/>
                </a:schemeClr>
              </a:solidFill>
              <a:round/>
            </a:ln>
            <a:effectLst/>
          </c:spPr>
          <c:marker>
            <c:symbol val="circle"/>
            <c:size val="6"/>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w="12700">
                <a:solidFill>
                  <a:schemeClr val="lt2"/>
                </a:solidFill>
                <a:round/>
              </a:ln>
              <a:effectLst/>
            </c:spPr>
          </c:marker>
          <c:cat>
            <c:strRef>
              <c:f>'06_Assessment'!$E$3:$L$3</c:f>
              <c:strCache>
                <c:ptCount val="8"/>
                <c:pt idx="0">
                  <c:v>ArchivesSpace</c:v>
                </c:pt>
                <c:pt idx="1">
                  <c:v>AtoM</c:v>
                </c:pt>
                <c:pt idx="2">
                  <c:v>Cuadra Star/Archives</c:v>
                </c:pt>
                <c:pt idx="3">
                  <c:v>Eloquent Archives</c:v>
                </c:pt>
                <c:pt idx="4">
                  <c:v>Axiell CALM</c:v>
                </c:pt>
                <c:pt idx="5">
                  <c:v>scopeArchiv</c:v>
                </c:pt>
                <c:pt idx="6">
                  <c:v>Archidoc</c:v>
                </c:pt>
                <c:pt idx="7">
                  <c:v>Archeevo</c:v>
                </c:pt>
              </c:strCache>
            </c:strRef>
          </c:cat>
          <c:val>
            <c:numRef>
              <c:f>'06_Assessment'!$E$8:$L$8</c:f>
              <c:numCache>
                <c:formatCode>0.00%</c:formatCode>
                <c:ptCount val="8"/>
                <c:pt idx="0">
                  <c:v>0.30769230769230771</c:v>
                </c:pt>
                <c:pt idx="1">
                  <c:v>4.6153846153846156E-2</c:v>
                </c:pt>
                <c:pt idx="2">
                  <c:v>0</c:v>
                </c:pt>
                <c:pt idx="3">
                  <c:v>0</c:v>
                </c:pt>
                <c:pt idx="4">
                  <c:v>4.6153846153846156E-2</c:v>
                </c:pt>
                <c:pt idx="5">
                  <c:v>0.30769230769230771</c:v>
                </c:pt>
                <c:pt idx="6">
                  <c:v>0</c:v>
                </c:pt>
                <c:pt idx="7">
                  <c:v>0</c:v>
                </c:pt>
              </c:numCache>
            </c:numRef>
          </c:val>
        </c:ser>
        <c:ser>
          <c:idx val="9"/>
          <c:order val="4"/>
          <c:tx>
            <c:strRef>
              <c:f>'06_Assessment'!$D$9</c:f>
              <c:strCache>
                <c:ptCount val="1"/>
                <c:pt idx="0">
                  <c:v>Storage accomodation</c:v>
                </c:pt>
              </c:strCache>
            </c:strRef>
          </c:tx>
          <c:spPr>
            <a:ln w="31750" cap="rnd">
              <a:solidFill>
                <a:schemeClr val="accent4">
                  <a:lumMod val="60000"/>
                </a:schemeClr>
              </a:solidFill>
              <a:round/>
            </a:ln>
            <a:effectLst/>
          </c:spPr>
          <c:marker>
            <c:symbol val="circle"/>
            <c:size val="6"/>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w="12700">
                <a:solidFill>
                  <a:schemeClr val="lt2"/>
                </a:solidFill>
                <a:round/>
              </a:ln>
              <a:effectLst/>
            </c:spPr>
          </c:marker>
          <c:cat>
            <c:strRef>
              <c:f>'06_Assessment'!$E$3:$L$3</c:f>
              <c:strCache>
                <c:ptCount val="8"/>
                <c:pt idx="0">
                  <c:v>ArchivesSpace</c:v>
                </c:pt>
                <c:pt idx="1">
                  <c:v>AtoM</c:v>
                </c:pt>
                <c:pt idx="2">
                  <c:v>Cuadra Star/Archives</c:v>
                </c:pt>
                <c:pt idx="3">
                  <c:v>Eloquent Archives</c:v>
                </c:pt>
                <c:pt idx="4">
                  <c:v>Axiell CALM</c:v>
                </c:pt>
                <c:pt idx="5">
                  <c:v>scopeArchiv</c:v>
                </c:pt>
                <c:pt idx="6">
                  <c:v>Archidoc</c:v>
                </c:pt>
                <c:pt idx="7">
                  <c:v>Archeevo</c:v>
                </c:pt>
              </c:strCache>
            </c:strRef>
          </c:cat>
          <c:val>
            <c:numRef>
              <c:f>'06_Assessment'!$E$9:$L$9</c:f>
              <c:numCache>
                <c:formatCode>0.00%</c:formatCode>
                <c:ptCount val="8"/>
                <c:pt idx="0">
                  <c:v>0</c:v>
                </c:pt>
                <c:pt idx="1">
                  <c:v>0</c:v>
                </c:pt>
                <c:pt idx="2">
                  <c:v>0</c:v>
                </c:pt>
                <c:pt idx="3">
                  <c:v>0</c:v>
                </c:pt>
                <c:pt idx="4">
                  <c:v>0</c:v>
                </c:pt>
                <c:pt idx="5">
                  <c:v>0</c:v>
                </c:pt>
                <c:pt idx="6">
                  <c:v>0</c:v>
                </c:pt>
                <c:pt idx="7">
                  <c:v>0</c:v>
                </c:pt>
              </c:numCache>
            </c:numRef>
          </c:val>
        </c:ser>
        <c:ser>
          <c:idx val="0"/>
          <c:order val="5"/>
          <c:tx>
            <c:strRef>
              <c:f>'06_Assessment'!$D$5</c:f>
              <c:strCache>
                <c:ptCount val="1"/>
                <c:pt idx="0">
                  <c:v>Archival description</c:v>
                </c:pt>
              </c:strCache>
            </c:strRef>
          </c:tx>
          <c:spPr>
            <a:ln w="31750" cap="rnd">
              <a:solidFill>
                <a:schemeClr val="accent1"/>
              </a:solidFill>
              <a:round/>
            </a:ln>
            <a:effectLst/>
          </c:spPr>
          <c:marker>
            <c:symbol val="circle"/>
            <c:size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12700">
                <a:solidFill>
                  <a:schemeClr val="lt2"/>
                </a:solidFill>
                <a:round/>
              </a:ln>
              <a:effectLst/>
            </c:spPr>
          </c:marker>
          <c:cat>
            <c:strRef>
              <c:f>'06_Assessment'!$M$3:$T$3</c:f>
              <c:strCache>
                <c:ptCount val="8"/>
                <c:pt idx="0">
                  <c:v>Preservica ArchivesSpace Connector</c:v>
                </c:pt>
                <c:pt idx="1">
                  <c:v>Preservica Axiell CALM Connector</c:v>
                </c:pt>
                <c:pt idx="2">
                  <c:v>ArchivesSpace – AtoM – Archivematica Connector</c:v>
                </c:pt>
                <c:pt idx="3">
                  <c:v>E-ARK Extraction Tools</c:v>
                </c:pt>
                <c:pt idx="4">
                  <c:v>E-ARK Access tools</c:v>
                </c:pt>
                <c:pt idx="5">
                  <c:v>Archivematica (DIP provider)</c:v>
                </c:pt>
                <c:pt idx="6">
                  <c:v>Preservica OAI-PMH API</c:v>
                </c:pt>
                <c:pt idx="7">
                  <c:v>AtoM OAI-PMH plugin</c:v>
                </c:pt>
              </c:strCache>
            </c:strRef>
          </c:cat>
          <c:val>
            <c:numRef>
              <c:f>'06_Assessment'!$M$5:$T$5</c:f>
              <c:numCache>
                <c:formatCode>0.00%</c:formatCode>
                <c:ptCount val="8"/>
                <c:pt idx="0">
                  <c:v>0</c:v>
                </c:pt>
                <c:pt idx="1">
                  <c:v>0</c:v>
                </c:pt>
                <c:pt idx="2">
                  <c:v>0</c:v>
                </c:pt>
                <c:pt idx="3">
                  <c:v>0</c:v>
                </c:pt>
                <c:pt idx="4">
                  <c:v>0</c:v>
                </c:pt>
                <c:pt idx="5">
                  <c:v>0</c:v>
                </c:pt>
                <c:pt idx="6">
                  <c:v>0</c:v>
                </c:pt>
                <c:pt idx="7">
                  <c:v>0</c:v>
                </c:pt>
              </c:numCache>
            </c:numRef>
          </c:val>
        </c:ser>
        <c:ser>
          <c:idx val="1"/>
          <c:order val="6"/>
          <c:tx>
            <c:strRef>
              <c:f>'06_Assessment'!$D$6</c:f>
              <c:strCache>
                <c:ptCount val="1"/>
                <c:pt idx="0">
                  <c:v>Exchange and Interoperability</c:v>
                </c:pt>
              </c:strCache>
            </c:strRef>
          </c:tx>
          <c:spPr>
            <a:ln w="31750" cap="rnd">
              <a:solidFill>
                <a:schemeClr val="accent2"/>
              </a:solidFill>
              <a:round/>
            </a:ln>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12700">
                <a:solidFill>
                  <a:schemeClr val="lt2"/>
                </a:solidFill>
                <a:round/>
              </a:ln>
              <a:effectLst/>
            </c:spPr>
          </c:marker>
          <c:cat>
            <c:strRef>
              <c:f>'06_Assessment'!$M$3:$T$3</c:f>
              <c:strCache>
                <c:ptCount val="8"/>
                <c:pt idx="0">
                  <c:v>Preservica ArchivesSpace Connector</c:v>
                </c:pt>
                <c:pt idx="1">
                  <c:v>Preservica Axiell CALM Connector</c:v>
                </c:pt>
                <c:pt idx="2">
                  <c:v>ArchivesSpace – AtoM – Archivematica Connector</c:v>
                </c:pt>
                <c:pt idx="3">
                  <c:v>E-ARK Extraction Tools</c:v>
                </c:pt>
                <c:pt idx="4">
                  <c:v>E-ARK Access tools</c:v>
                </c:pt>
                <c:pt idx="5">
                  <c:v>Archivematica (DIP provider)</c:v>
                </c:pt>
                <c:pt idx="6">
                  <c:v>Preservica OAI-PMH API</c:v>
                </c:pt>
                <c:pt idx="7">
                  <c:v>AtoM OAI-PMH plugin</c:v>
                </c:pt>
              </c:strCache>
            </c:strRef>
          </c:cat>
          <c:val>
            <c:numRef>
              <c:f>'06_Assessment'!$M$6:$T$6</c:f>
              <c:numCache>
                <c:formatCode>0.00%</c:formatCode>
                <c:ptCount val="8"/>
                <c:pt idx="0">
                  <c:v>0</c:v>
                </c:pt>
                <c:pt idx="1">
                  <c:v>0</c:v>
                </c:pt>
                <c:pt idx="2">
                  <c:v>0</c:v>
                </c:pt>
                <c:pt idx="3">
                  <c:v>0</c:v>
                </c:pt>
                <c:pt idx="4">
                  <c:v>0</c:v>
                </c:pt>
                <c:pt idx="5">
                  <c:v>0</c:v>
                </c:pt>
                <c:pt idx="6">
                  <c:v>0.15384615384615385</c:v>
                </c:pt>
                <c:pt idx="7">
                  <c:v>0.15384615384615385</c:v>
                </c:pt>
              </c:numCache>
            </c:numRef>
          </c:val>
        </c:ser>
        <c:ser>
          <c:idx val="2"/>
          <c:order val="7"/>
          <c:tx>
            <c:strRef>
              <c:f>'06_Assessment'!$D$7</c:f>
              <c:strCache>
                <c:ptCount val="1"/>
                <c:pt idx="0">
                  <c:v>Records Management</c:v>
                </c:pt>
              </c:strCache>
            </c:strRef>
          </c:tx>
          <c:spPr>
            <a:ln w="31750" cap="rnd">
              <a:solidFill>
                <a:schemeClr val="accent3"/>
              </a:solidFill>
              <a:round/>
            </a:ln>
            <a:effectLst/>
          </c:spPr>
          <c:marker>
            <c:symbol val="circle"/>
            <c:size val="6"/>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w="12700">
                <a:solidFill>
                  <a:schemeClr val="lt2"/>
                </a:solidFill>
                <a:round/>
              </a:ln>
              <a:effectLst/>
            </c:spPr>
          </c:marker>
          <c:cat>
            <c:strRef>
              <c:f>'06_Assessment'!$M$3:$T$3</c:f>
              <c:strCache>
                <c:ptCount val="8"/>
                <c:pt idx="0">
                  <c:v>Preservica ArchivesSpace Connector</c:v>
                </c:pt>
                <c:pt idx="1">
                  <c:v>Preservica Axiell CALM Connector</c:v>
                </c:pt>
                <c:pt idx="2">
                  <c:v>ArchivesSpace – AtoM – Archivematica Connector</c:v>
                </c:pt>
                <c:pt idx="3">
                  <c:v>E-ARK Extraction Tools</c:v>
                </c:pt>
                <c:pt idx="4">
                  <c:v>E-ARK Access tools</c:v>
                </c:pt>
                <c:pt idx="5">
                  <c:v>Archivematica (DIP provider)</c:v>
                </c:pt>
                <c:pt idx="6">
                  <c:v>Preservica OAI-PMH API</c:v>
                </c:pt>
                <c:pt idx="7">
                  <c:v>AtoM OAI-PMH plugin</c:v>
                </c:pt>
              </c:strCache>
            </c:strRef>
          </c:cat>
          <c:val>
            <c:numRef>
              <c:f>'06_Assessment'!$M$7:$T$7</c:f>
              <c:numCache>
                <c:formatCode>0.00%</c:formatCode>
                <c:ptCount val="8"/>
                <c:pt idx="0">
                  <c:v>0</c:v>
                </c:pt>
                <c:pt idx="1">
                  <c:v>0</c:v>
                </c:pt>
                <c:pt idx="2">
                  <c:v>0</c:v>
                </c:pt>
                <c:pt idx="3">
                  <c:v>0</c:v>
                </c:pt>
                <c:pt idx="4">
                  <c:v>0</c:v>
                </c:pt>
                <c:pt idx="5">
                  <c:v>0</c:v>
                </c:pt>
                <c:pt idx="6">
                  <c:v>0</c:v>
                </c:pt>
                <c:pt idx="7">
                  <c:v>0</c:v>
                </c:pt>
              </c:numCache>
            </c:numRef>
          </c:val>
        </c:ser>
        <c:ser>
          <c:idx val="3"/>
          <c:order val="8"/>
          <c:tx>
            <c:strRef>
              <c:f>'06_Assessment'!$D$8</c:f>
              <c:strCache>
                <c:ptCount val="1"/>
                <c:pt idx="0">
                  <c:v>Preservation</c:v>
                </c:pt>
              </c:strCache>
            </c:strRef>
          </c:tx>
          <c:spPr>
            <a:ln w="31750" cap="rnd">
              <a:solidFill>
                <a:schemeClr val="accent4"/>
              </a:solidFill>
              <a:round/>
            </a:ln>
            <a:effectLst/>
          </c:spPr>
          <c:marker>
            <c:symbol val="circle"/>
            <c:size val="6"/>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12700">
                <a:solidFill>
                  <a:schemeClr val="lt2"/>
                </a:solidFill>
                <a:round/>
              </a:ln>
              <a:effectLst/>
            </c:spPr>
          </c:marker>
          <c:cat>
            <c:strRef>
              <c:f>'06_Assessment'!$M$3:$T$3</c:f>
              <c:strCache>
                <c:ptCount val="8"/>
                <c:pt idx="0">
                  <c:v>Preservica ArchivesSpace Connector</c:v>
                </c:pt>
                <c:pt idx="1">
                  <c:v>Preservica Axiell CALM Connector</c:v>
                </c:pt>
                <c:pt idx="2">
                  <c:v>ArchivesSpace – AtoM – Archivematica Connector</c:v>
                </c:pt>
                <c:pt idx="3">
                  <c:v>E-ARK Extraction Tools</c:v>
                </c:pt>
                <c:pt idx="4">
                  <c:v>E-ARK Access tools</c:v>
                </c:pt>
                <c:pt idx="5">
                  <c:v>Archivematica (DIP provider)</c:v>
                </c:pt>
                <c:pt idx="6">
                  <c:v>Preservica OAI-PMH API</c:v>
                </c:pt>
                <c:pt idx="7">
                  <c:v>AtoM OAI-PMH plugin</c:v>
                </c:pt>
              </c:strCache>
            </c:strRef>
          </c:cat>
          <c:val>
            <c:numRef>
              <c:f>'06_Assessment'!$M$8:$T$8</c:f>
              <c:numCache>
                <c:formatCode>0.00%</c:formatCode>
                <c:ptCount val="8"/>
                <c:pt idx="0">
                  <c:v>0</c:v>
                </c:pt>
                <c:pt idx="1">
                  <c:v>0</c:v>
                </c:pt>
                <c:pt idx="2">
                  <c:v>0</c:v>
                </c:pt>
                <c:pt idx="3">
                  <c:v>0.53846153846153855</c:v>
                </c:pt>
                <c:pt idx="4">
                  <c:v>0.53846153846153855</c:v>
                </c:pt>
                <c:pt idx="5">
                  <c:v>0.53846153846153855</c:v>
                </c:pt>
                <c:pt idx="6">
                  <c:v>0</c:v>
                </c:pt>
                <c:pt idx="7">
                  <c:v>0</c:v>
                </c:pt>
              </c:numCache>
            </c:numRef>
          </c:val>
        </c:ser>
        <c:ser>
          <c:idx val="4"/>
          <c:order val="9"/>
          <c:tx>
            <c:strRef>
              <c:f>'06_Assessment'!$D$9</c:f>
              <c:strCache>
                <c:ptCount val="1"/>
                <c:pt idx="0">
                  <c:v>Storage accomodation</c:v>
                </c:pt>
              </c:strCache>
            </c:strRef>
          </c:tx>
          <c:spPr>
            <a:ln w="31750" cap="rnd">
              <a:solidFill>
                <a:schemeClr val="accent5"/>
              </a:solidFill>
              <a:round/>
            </a:ln>
            <a:effectLst/>
          </c:spPr>
          <c:marker>
            <c:symbol val="circle"/>
            <c:size val="6"/>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w="12700">
                <a:solidFill>
                  <a:schemeClr val="lt2"/>
                </a:solidFill>
                <a:round/>
              </a:ln>
              <a:effectLst/>
            </c:spPr>
          </c:marker>
          <c:cat>
            <c:strRef>
              <c:f>'06_Assessment'!$M$3:$T$3</c:f>
              <c:strCache>
                <c:ptCount val="8"/>
                <c:pt idx="0">
                  <c:v>Preservica ArchivesSpace Connector</c:v>
                </c:pt>
                <c:pt idx="1">
                  <c:v>Preservica Axiell CALM Connector</c:v>
                </c:pt>
                <c:pt idx="2">
                  <c:v>ArchivesSpace – AtoM – Archivematica Connector</c:v>
                </c:pt>
                <c:pt idx="3">
                  <c:v>E-ARK Extraction Tools</c:v>
                </c:pt>
                <c:pt idx="4">
                  <c:v>E-ARK Access tools</c:v>
                </c:pt>
                <c:pt idx="5">
                  <c:v>Archivematica (DIP provider)</c:v>
                </c:pt>
                <c:pt idx="6">
                  <c:v>Preservica OAI-PMH API</c:v>
                </c:pt>
                <c:pt idx="7">
                  <c:v>AtoM OAI-PMH plugin</c:v>
                </c:pt>
              </c:strCache>
            </c:strRef>
          </c:cat>
          <c:val>
            <c:numRef>
              <c:f>'06_Assessment'!$M$9:$T$9</c:f>
              <c:numCache>
                <c:formatCode>0.00%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axId val="151771392"/>
        <c:axId val="152027520"/>
      </c:radarChart>
      <c:catAx>
        <c:axId val="151771392"/>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52027520"/>
        <c:crosses val="autoZero"/>
        <c:auto val="1"/>
        <c:lblAlgn val="ctr"/>
        <c:lblOffset val="100"/>
        <c:noMultiLvlLbl val="0"/>
      </c:catAx>
      <c:valAx>
        <c:axId val="152027520"/>
        <c:scaling>
          <c:orientation val="minMax"/>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517713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ES"/>
              <a:t>Ranking of IT-Tools</a:t>
            </a:r>
          </a:p>
        </c:rich>
      </c:tx>
      <c:layout/>
      <c:overlay val="0"/>
      <c:spPr>
        <a:noFill/>
        <a:ln>
          <a:noFill/>
        </a:ln>
        <a:effectLst/>
      </c:spPr>
    </c:title>
    <c:autoTitleDeleted val="0"/>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'10_Connectivity Tools'!$K$45:$K$52</c:f>
              <c:strCache>
                <c:ptCount val="8"/>
                <c:pt idx="0">
                  <c:v>Preservica ArchivesSpace Connector</c:v>
                </c:pt>
                <c:pt idx="1">
                  <c:v>Preservica Axiell CALM Connector</c:v>
                </c:pt>
                <c:pt idx="2">
                  <c:v>ArchivesSpace – AtoM – Archivematica Connector</c:v>
                </c:pt>
                <c:pt idx="3">
                  <c:v>E-ARK Extraction Tools</c:v>
                </c:pt>
                <c:pt idx="4">
                  <c:v>E-ARK Access tools</c:v>
                </c:pt>
                <c:pt idx="5">
                  <c:v>Archivematica (DIP provider)</c:v>
                </c:pt>
                <c:pt idx="6">
                  <c:v>Preservica OAI-PMH API</c:v>
                </c:pt>
                <c:pt idx="7">
                  <c:v>AtoM OAI-PMH plugin</c:v>
                </c:pt>
              </c:strCache>
            </c:strRef>
          </c:cat>
          <c:val>
            <c:numRef>
              <c:f>'10_Connectivity Tools'!$L$45:$L$52</c:f>
              <c:numCache>
                <c:formatCode>0%</c:formatCode>
                <c:ptCount val="8"/>
                <c:pt idx="0">
                  <c:v>0</c:v>
                </c:pt>
                <c:pt idx="1">
                  <c:v>0</c:v>
                </c:pt>
                <c:pt idx="2">
                  <c:v>0</c:v>
                </c:pt>
                <c:pt idx="3">
                  <c:v>0</c:v>
                </c:pt>
                <c:pt idx="4">
                  <c:v>0</c:v>
                </c:pt>
                <c:pt idx="5">
                  <c:v>0</c:v>
                </c:pt>
                <c:pt idx="6">
                  <c:v>0</c:v>
                </c:pt>
                <c:pt idx="7">
                  <c:v>0</c:v>
                </c:pt>
              </c:numCache>
            </c:numRef>
          </c:val>
        </c:ser>
        <c:dLbls>
          <c:dLblPos val="inEnd"/>
          <c:showLegendKey val="0"/>
          <c:showVal val="1"/>
          <c:showCatName val="0"/>
          <c:showSerName val="0"/>
          <c:showPercent val="0"/>
          <c:showBubbleSize val="0"/>
        </c:dLbls>
        <c:gapWidth val="65"/>
        <c:axId val="151920000"/>
        <c:axId val="151947520"/>
      </c:barChart>
      <c:catAx>
        <c:axId val="151920000"/>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51947520"/>
        <c:crosses val="autoZero"/>
        <c:auto val="1"/>
        <c:lblAlgn val="ctr"/>
        <c:lblOffset val="100"/>
        <c:noMultiLvlLbl val="0"/>
      </c:catAx>
      <c:valAx>
        <c:axId val="151947520"/>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15192000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ES"/>
              <a:t>Ranking of IT Tools</a:t>
            </a:r>
          </a:p>
        </c:rich>
      </c:tx>
      <c:layout/>
      <c:overlay val="0"/>
      <c:spPr>
        <a:noFill/>
        <a:ln>
          <a:noFill/>
        </a:ln>
        <a:effectLst/>
      </c:spPr>
    </c:title>
    <c:autoTitleDeleted val="0"/>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'10_Connectivity Tools'!$K$23:$K$30</c:f>
              <c:strCache>
                <c:ptCount val="8"/>
                <c:pt idx="0">
                  <c:v>Preservica ArchivesSpace Connector</c:v>
                </c:pt>
                <c:pt idx="1">
                  <c:v>Preservica Axiell CALM Connector</c:v>
                </c:pt>
                <c:pt idx="2">
                  <c:v>Cuadra Star/Archives</c:v>
                </c:pt>
                <c:pt idx="3">
                  <c:v>E-ARK Extraction Tools</c:v>
                </c:pt>
                <c:pt idx="4">
                  <c:v>E-ARK Access tools</c:v>
                </c:pt>
                <c:pt idx="5">
                  <c:v>Archivematica (DIP provider)</c:v>
                </c:pt>
                <c:pt idx="6">
                  <c:v>Preservica OAI-PMH API</c:v>
                </c:pt>
                <c:pt idx="7">
                  <c:v>AtoM OAI-PMH plugin</c:v>
                </c:pt>
              </c:strCache>
            </c:strRef>
          </c:cat>
          <c:val>
            <c:numRef>
              <c:f>'10_Connectivity Tools'!$L$23:$L$30</c:f>
              <c:numCache>
                <c:formatCode>0%</c:formatCode>
                <c:ptCount val="8"/>
                <c:pt idx="0">
                  <c:v>0</c:v>
                </c:pt>
                <c:pt idx="1">
                  <c:v>0</c:v>
                </c:pt>
                <c:pt idx="2">
                  <c:v>0</c:v>
                </c:pt>
                <c:pt idx="3">
                  <c:v>0</c:v>
                </c:pt>
                <c:pt idx="4">
                  <c:v>0</c:v>
                </c:pt>
                <c:pt idx="5">
                  <c:v>0</c:v>
                </c:pt>
                <c:pt idx="6">
                  <c:v>0</c:v>
                </c:pt>
                <c:pt idx="7">
                  <c:v>0</c:v>
                </c:pt>
              </c:numCache>
            </c:numRef>
          </c:val>
        </c:ser>
        <c:dLbls>
          <c:dLblPos val="inEnd"/>
          <c:showLegendKey val="0"/>
          <c:showVal val="1"/>
          <c:showCatName val="0"/>
          <c:showSerName val="0"/>
          <c:showPercent val="0"/>
          <c:showBubbleSize val="0"/>
        </c:dLbls>
        <c:gapWidth val="65"/>
        <c:axId val="152044672"/>
        <c:axId val="152051712"/>
      </c:barChart>
      <c:catAx>
        <c:axId val="152044672"/>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52051712"/>
        <c:crosses val="autoZero"/>
        <c:auto val="1"/>
        <c:lblAlgn val="ctr"/>
        <c:lblOffset val="100"/>
        <c:noMultiLvlLbl val="0"/>
      </c:catAx>
      <c:valAx>
        <c:axId val="152051712"/>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15204467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ES"/>
              <a:t>Recommended IT-Tool by BP Criteria</a:t>
            </a:r>
          </a:p>
        </c:rich>
      </c:tx>
      <c:layout/>
      <c:overlay val="0"/>
      <c:spPr>
        <a:noFill/>
        <a:ln>
          <a:noFill/>
        </a:ln>
        <a:effectLst/>
      </c:spPr>
    </c:title>
    <c:autoTitleDeleted val="0"/>
    <c:plotArea>
      <c:layout/>
      <c:radarChart>
        <c:radarStyle val="marker"/>
        <c:varyColors val="0"/>
        <c:ser>
          <c:idx val="0"/>
          <c:order val="0"/>
          <c:tx>
            <c:strRef>
              <c:f>'06_Assessment'!$D$11</c:f>
              <c:strCache>
                <c:ptCount val="1"/>
                <c:pt idx="0">
                  <c:v>Delivery</c:v>
                </c:pt>
              </c:strCache>
            </c:strRef>
          </c:tx>
          <c:spPr>
            <a:ln w="31750" cap="rnd">
              <a:solidFill>
                <a:schemeClr val="accent1"/>
              </a:solidFill>
              <a:round/>
            </a:ln>
            <a:effectLst/>
          </c:spPr>
          <c:marker>
            <c:symbol val="circle"/>
            <c:size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12700">
                <a:solidFill>
                  <a:schemeClr val="lt2"/>
                </a:solidFill>
                <a:round/>
              </a:ln>
              <a:effectLst/>
            </c:spPr>
          </c:marker>
          <c:cat>
            <c:strRef>
              <c:f>'06_Assessment'!$M$3:$T$3</c:f>
              <c:strCache>
                <c:ptCount val="8"/>
                <c:pt idx="0">
                  <c:v>Preservica ArchivesSpace Connector</c:v>
                </c:pt>
                <c:pt idx="1">
                  <c:v>Preservica Axiell CALM Connector</c:v>
                </c:pt>
                <c:pt idx="2">
                  <c:v>ArchivesSpace – AtoM – Archivematica Connector</c:v>
                </c:pt>
                <c:pt idx="3">
                  <c:v>E-ARK Extraction Tools</c:v>
                </c:pt>
                <c:pt idx="4">
                  <c:v>E-ARK Access tools</c:v>
                </c:pt>
                <c:pt idx="5">
                  <c:v>Archivematica (DIP provider)</c:v>
                </c:pt>
                <c:pt idx="6">
                  <c:v>Preservica OAI-PMH API</c:v>
                </c:pt>
                <c:pt idx="7">
                  <c:v>AtoM OAI-PMH plugin</c:v>
                </c:pt>
              </c:strCache>
            </c:strRef>
          </c:cat>
          <c:val>
            <c:numRef>
              <c:f>'06_Assessment'!$M$11:$T$11</c:f>
              <c:numCache>
                <c:formatCode>0.00%</c:formatCode>
                <c:ptCount val="8"/>
                <c:pt idx="0">
                  <c:v>0</c:v>
                </c:pt>
                <c:pt idx="1">
                  <c:v>0</c:v>
                </c:pt>
                <c:pt idx="2">
                  <c:v>0</c:v>
                </c:pt>
                <c:pt idx="3">
                  <c:v>0.33333333333333331</c:v>
                </c:pt>
                <c:pt idx="4">
                  <c:v>0</c:v>
                </c:pt>
                <c:pt idx="5">
                  <c:v>0</c:v>
                </c:pt>
                <c:pt idx="6">
                  <c:v>0</c:v>
                </c:pt>
                <c:pt idx="7">
                  <c:v>0</c:v>
                </c:pt>
              </c:numCache>
            </c:numRef>
          </c:val>
        </c:ser>
        <c:ser>
          <c:idx val="1"/>
          <c:order val="1"/>
          <c:tx>
            <c:strRef>
              <c:f>'06_Assessment'!$D$12</c:f>
              <c:strCache>
                <c:ptCount val="1"/>
                <c:pt idx="0">
                  <c:v>Acquisition</c:v>
                </c:pt>
              </c:strCache>
            </c:strRef>
          </c:tx>
          <c:spPr>
            <a:ln w="31750" cap="rnd">
              <a:solidFill>
                <a:schemeClr val="accent2"/>
              </a:solidFill>
              <a:round/>
            </a:ln>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12700">
                <a:solidFill>
                  <a:schemeClr val="lt2"/>
                </a:solidFill>
                <a:round/>
              </a:ln>
              <a:effectLst/>
            </c:spPr>
          </c:marker>
          <c:cat>
            <c:strRef>
              <c:f>'06_Assessment'!$M$3:$T$3</c:f>
              <c:strCache>
                <c:ptCount val="8"/>
                <c:pt idx="0">
                  <c:v>Preservica ArchivesSpace Connector</c:v>
                </c:pt>
                <c:pt idx="1">
                  <c:v>Preservica Axiell CALM Connector</c:v>
                </c:pt>
                <c:pt idx="2">
                  <c:v>ArchivesSpace – AtoM – Archivematica Connector</c:v>
                </c:pt>
                <c:pt idx="3">
                  <c:v>E-ARK Extraction Tools</c:v>
                </c:pt>
                <c:pt idx="4">
                  <c:v>E-ARK Access tools</c:v>
                </c:pt>
                <c:pt idx="5">
                  <c:v>Archivematica (DIP provider)</c:v>
                </c:pt>
                <c:pt idx="6">
                  <c:v>Preservica OAI-PMH API</c:v>
                </c:pt>
                <c:pt idx="7">
                  <c:v>AtoM OAI-PMH plugin</c:v>
                </c:pt>
              </c:strCache>
            </c:strRef>
          </c:cat>
          <c:val>
            <c:numRef>
              <c:f>'06_Assessment'!$M$12:$T$12</c:f>
              <c:numCache>
                <c:formatCode>0.00%</c:formatCode>
                <c:ptCount val="8"/>
                <c:pt idx="0">
                  <c:v>0</c:v>
                </c:pt>
                <c:pt idx="1">
                  <c:v>0</c:v>
                </c:pt>
                <c:pt idx="2">
                  <c:v>0</c:v>
                </c:pt>
                <c:pt idx="3">
                  <c:v>0</c:v>
                </c:pt>
                <c:pt idx="4">
                  <c:v>0</c:v>
                </c:pt>
                <c:pt idx="5">
                  <c:v>0</c:v>
                </c:pt>
                <c:pt idx="6">
                  <c:v>0</c:v>
                </c:pt>
                <c:pt idx="7">
                  <c:v>0</c:v>
                </c:pt>
              </c:numCache>
            </c:numRef>
          </c:val>
        </c:ser>
        <c:ser>
          <c:idx val="2"/>
          <c:order val="2"/>
          <c:tx>
            <c:strRef>
              <c:f>'06_Assessment'!$D$13</c:f>
              <c:strCache>
                <c:ptCount val="1"/>
                <c:pt idx="0">
                  <c:v>Archives processing</c:v>
                </c:pt>
              </c:strCache>
            </c:strRef>
          </c:tx>
          <c:spPr>
            <a:ln w="31750" cap="rnd">
              <a:solidFill>
                <a:schemeClr val="accent3"/>
              </a:solidFill>
              <a:round/>
            </a:ln>
            <a:effectLst/>
          </c:spPr>
          <c:marker>
            <c:symbol val="circle"/>
            <c:size val="6"/>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w="12700">
                <a:solidFill>
                  <a:schemeClr val="lt2"/>
                </a:solidFill>
                <a:round/>
              </a:ln>
              <a:effectLst/>
            </c:spPr>
          </c:marker>
          <c:cat>
            <c:strRef>
              <c:f>'06_Assessment'!$M$3:$T$3</c:f>
              <c:strCache>
                <c:ptCount val="8"/>
                <c:pt idx="0">
                  <c:v>Preservica ArchivesSpace Connector</c:v>
                </c:pt>
                <c:pt idx="1">
                  <c:v>Preservica Axiell CALM Connector</c:v>
                </c:pt>
                <c:pt idx="2">
                  <c:v>ArchivesSpace – AtoM – Archivematica Connector</c:v>
                </c:pt>
                <c:pt idx="3">
                  <c:v>E-ARK Extraction Tools</c:v>
                </c:pt>
                <c:pt idx="4">
                  <c:v>E-ARK Access tools</c:v>
                </c:pt>
                <c:pt idx="5">
                  <c:v>Archivematica (DIP provider)</c:v>
                </c:pt>
                <c:pt idx="6">
                  <c:v>Preservica OAI-PMH API</c:v>
                </c:pt>
                <c:pt idx="7">
                  <c:v>AtoM OAI-PMH plugin</c:v>
                </c:pt>
              </c:strCache>
            </c:strRef>
          </c:cat>
          <c:val>
            <c:numRef>
              <c:f>'06_Assessment'!$M$13:$T$13</c:f>
              <c:numCache>
                <c:formatCode>0.00%</c:formatCode>
                <c:ptCount val="8"/>
                <c:pt idx="0">
                  <c:v>0</c:v>
                </c:pt>
                <c:pt idx="1">
                  <c:v>0</c:v>
                </c:pt>
                <c:pt idx="2">
                  <c:v>0</c:v>
                </c:pt>
                <c:pt idx="3">
                  <c:v>0</c:v>
                </c:pt>
                <c:pt idx="4">
                  <c:v>0</c:v>
                </c:pt>
                <c:pt idx="5">
                  <c:v>0</c:v>
                </c:pt>
                <c:pt idx="6">
                  <c:v>0</c:v>
                </c:pt>
                <c:pt idx="7">
                  <c:v>0</c:v>
                </c:pt>
              </c:numCache>
            </c:numRef>
          </c:val>
        </c:ser>
        <c:ser>
          <c:idx val="3"/>
          <c:order val="3"/>
          <c:tx>
            <c:strRef>
              <c:f>'06_Assessment'!$D$14</c:f>
              <c:strCache>
                <c:ptCount val="1"/>
                <c:pt idx="0">
                  <c:v>Administration</c:v>
                </c:pt>
              </c:strCache>
            </c:strRef>
          </c:tx>
          <c:spPr>
            <a:ln w="31750" cap="rnd">
              <a:solidFill>
                <a:schemeClr val="accent4"/>
              </a:solidFill>
              <a:round/>
            </a:ln>
            <a:effectLst/>
          </c:spPr>
          <c:marker>
            <c:symbol val="circle"/>
            <c:size val="6"/>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12700">
                <a:solidFill>
                  <a:schemeClr val="lt2"/>
                </a:solidFill>
                <a:round/>
              </a:ln>
              <a:effectLst/>
            </c:spPr>
          </c:marker>
          <c:cat>
            <c:strRef>
              <c:f>'06_Assessment'!$M$3:$T$3</c:f>
              <c:strCache>
                <c:ptCount val="8"/>
                <c:pt idx="0">
                  <c:v>Preservica ArchivesSpace Connector</c:v>
                </c:pt>
                <c:pt idx="1">
                  <c:v>Preservica Axiell CALM Connector</c:v>
                </c:pt>
                <c:pt idx="2">
                  <c:v>ArchivesSpace – AtoM – Archivematica Connector</c:v>
                </c:pt>
                <c:pt idx="3">
                  <c:v>E-ARK Extraction Tools</c:v>
                </c:pt>
                <c:pt idx="4">
                  <c:v>E-ARK Access tools</c:v>
                </c:pt>
                <c:pt idx="5">
                  <c:v>Archivematica (DIP provider)</c:v>
                </c:pt>
                <c:pt idx="6">
                  <c:v>Preservica OAI-PMH API</c:v>
                </c:pt>
                <c:pt idx="7">
                  <c:v>AtoM OAI-PMH plugin</c:v>
                </c:pt>
              </c:strCache>
            </c:strRef>
          </c:cat>
          <c:val>
            <c:numRef>
              <c:f>'06_Assessment'!$M$14:$T$14</c:f>
              <c:numCache>
                <c:formatCode>0.00%</c:formatCode>
                <c:ptCount val="8"/>
                <c:pt idx="0">
                  <c:v>0</c:v>
                </c:pt>
                <c:pt idx="1">
                  <c:v>0</c:v>
                </c:pt>
                <c:pt idx="2">
                  <c:v>0</c:v>
                </c:pt>
                <c:pt idx="3">
                  <c:v>0</c:v>
                </c:pt>
                <c:pt idx="4">
                  <c:v>0</c:v>
                </c:pt>
                <c:pt idx="5">
                  <c:v>0</c:v>
                </c:pt>
                <c:pt idx="6">
                  <c:v>0</c:v>
                </c:pt>
                <c:pt idx="7">
                  <c:v>0</c:v>
                </c:pt>
              </c:numCache>
            </c:numRef>
          </c:val>
        </c:ser>
        <c:ser>
          <c:idx val="4"/>
          <c:order val="4"/>
          <c:tx>
            <c:strRef>
              <c:f>'06_Assessment'!$D$15</c:f>
              <c:strCache>
                <c:ptCount val="1"/>
                <c:pt idx="0">
                  <c:v>Preservation</c:v>
                </c:pt>
              </c:strCache>
            </c:strRef>
          </c:tx>
          <c:spPr>
            <a:ln w="31750" cap="rnd">
              <a:solidFill>
                <a:schemeClr val="accent5"/>
              </a:solidFill>
              <a:round/>
            </a:ln>
            <a:effectLst/>
          </c:spPr>
          <c:marker>
            <c:symbol val="circle"/>
            <c:size val="6"/>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w="12700">
                <a:solidFill>
                  <a:schemeClr val="lt2"/>
                </a:solidFill>
                <a:round/>
              </a:ln>
              <a:effectLst/>
            </c:spPr>
          </c:marker>
          <c:cat>
            <c:strRef>
              <c:f>'06_Assessment'!$M$3:$T$3</c:f>
              <c:strCache>
                <c:ptCount val="8"/>
                <c:pt idx="0">
                  <c:v>Preservica ArchivesSpace Connector</c:v>
                </c:pt>
                <c:pt idx="1">
                  <c:v>Preservica Axiell CALM Connector</c:v>
                </c:pt>
                <c:pt idx="2">
                  <c:v>ArchivesSpace – AtoM – Archivematica Connector</c:v>
                </c:pt>
                <c:pt idx="3">
                  <c:v>E-ARK Extraction Tools</c:v>
                </c:pt>
                <c:pt idx="4">
                  <c:v>E-ARK Access tools</c:v>
                </c:pt>
                <c:pt idx="5">
                  <c:v>Archivematica (DIP provider)</c:v>
                </c:pt>
                <c:pt idx="6">
                  <c:v>Preservica OAI-PMH API</c:v>
                </c:pt>
                <c:pt idx="7">
                  <c:v>AtoM OAI-PMH plugin</c:v>
                </c:pt>
              </c:strCache>
            </c:strRef>
          </c:cat>
          <c:val>
            <c:numRef>
              <c:f>'06_Assessment'!$M$15:$T$15</c:f>
              <c:numCache>
                <c:formatCode>0.00%</c:formatCode>
                <c:ptCount val="8"/>
                <c:pt idx="0">
                  <c:v>0</c:v>
                </c:pt>
                <c:pt idx="1">
                  <c:v>0</c:v>
                </c:pt>
                <c:pt idx="2">
                  <c:v>0</c:v>
                </c:pt>
                <c:pt idx="3">
                  <c:v>0.53846153846153855</c:v>
                </c:pt>
                <c:pt idx="4">
                  <c:v>0.53846153846153855</c:v>
                </c:pt>
                <c:pt idx="5">
                  <c:v>0.53846153846153855</c:v>
                </c:pt>
                <c:pt idx="6">
                  <c:v>0</c:v>
                </c:pt>
                <c:pt idx="7">
                  <c:v>0</c:v>
                </c:pt>
              </c:numCache>
            </c:numRef>
          </c:val>
        </c:ser>
        <c:ser>
          <c:idx val="5"/>
          <c:order val="5"/>
          <c:tx>
            <c:strRef>
              <c:f>'06_Assessment'!$D$16</c:f>
              <c:strCache>
                <c:ptCount val="1"/>
                <c:pt idx="0">
                  <c:v>Data Exchange</c:v>
                </c:pt>
              </c:strCache>
            </c:strRef>
          </c:tx>
          <c:spPr>
            <a:ln w="31750" cap="rnd">
              <a:solidFill>
                <a:schemeClr val="accent6"/>
              </a:solidFill>
              <a:round/>
            </a:ln>
            <a:effectLst/>
          </c:spPr>
          <c:marker>
            <c:symbol val="circle"/>
            <c:size val="6"/>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12700">
                <a:solidFill>
                  <a:schemeClr val="lt2"/>
                </a:solidFill>
                <a:round/>
              </a:ln>
              <a:effectLst/>
            </c:spPr>
          </c:marker>
          <c:cat>
            <c:strRef>
              <c:f>'06_Assessment'!$M$3:$T$3</c:f>
              <c:strCache>
                <c:ptCount val="8"/>
                <c:pt idx="0">
                  <c:v>Preservica ArchivesSpace Connector</c:v>
                </c:pt>
                <c:pt idx="1">
                  <c:v>Preservica Axiell CALM Connector</c:v>
                </c:pt>
                <c:pt idx="2">
                  <c:v>ArchivesSpace – AtoM – Archivematica Connector</c:v>
                </c:pt>
                <c:pt idx="3">
                  <c:v>E-ARK Extraction Tools</c:v>
                </c:pt>
                <c:pt idx="4">
                  <c:v>E-ARK Access tools</c:v>
                </c:pt>
                <c:pt idx="5">
                  <c:v>Archivematica (DIP provider)</c:v>
                </c:pt>
                <c:pt idx="6">
                  <c:v>Preservica OAI-PMH API</c:v>
                </c:pt>
                <c:pt idx="7">
                  <c:v>AtoM OAI-PMH plugin</c:v>
                </c:pt>
              </c:strCache>
            </c:strRef>
          </c:cat>
          <c:val>
            <c:numRef>
              <c:f>'06_Assessment'!$M$16:$T$16</c:f>
              <c:numCache>
                <c:formatCode>0.00%</c:formatCode>
                <c:ptCount val="8"/>
                <c:pt idx="0">
                  <c:v>0</c:v>
                </c:pt>
                <c:pt idx="1">
                  <c:v>0</c:v>
                </c:pt>
                <c:pt idx="2">
                  <c:v>0</c:v>
                </c:pt>
                <c:pt idx="3">
                  <c:v>0.5</c:v>
                </c:pt>
                <c:pt idx="4">
                  <c:v>0.5</c:v>
                </c:pt>
                <c:pt idx="5">
                  <c:v>0.5</c:v>
                </c:pt>
                <c:pt idx="6">
                  <c:v>1</c:v>
                </c:pt>
                <c:pt idx="7">
                  <c:v>1</c:v>
                </c:pt>
              </c:numCache>
            </c:numRef>
          </c:val>
        </c:ser>
        <c:ser>
          <c:idx val="6"/>
          <c:order val="6"/>
          <c:tx>
            <c:strRef>
              <c:f>'06_Assessment'!$D$17</c:f>
              <c:strCache>
                <c:ptCount val="1"/>
                <c:pt idx="0">
                  <c:v>Access</c:v>
                </c:pt>
              </c:strCache>
            </c:strRef>
          </c:tx>
          <c:spPr>
            <a:ln w="31750" cap="rnd">
              <a:solidFill>
                <a:schemeClr val="accent1">
                  <a:lumMod val="60000"/>
                </a:schemeClr>
              </a:solidFill>
              <a:round/>
            </a:ln>
            <a:effectLst/>
          </c:spPr>
          <c:marker>
            <c:symbol val="circle"/>
            <c:size val="6"/>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w="12700">
                <a:solidFill>
                  <a:schemeClr val="lt2"/>
                </a:solidFill>
                <a:round/>
              </a:ln>
              <a:effectLst/>
            </c:spPr>
          </c:marker>
          <c:cat>
            <c:strRef>
              <c:f>'06_Assessment'!$M$3:$T$3</c:f>
              <c:strCache>
                <c:ptCount val="8"/>
                <c:pt idx="0">
                  <c:v>Preservica ArchivesSpace Connector</c:v>
                </c:pt>
                <c:pt idx="1">
                  <c:v>Preservica Axiell CALM Connector</c:v>
                </c:pt>
                <c:pt idx="2">
                  <c:v>ArchivesSpace – AtoM – Archivematica Connector</c:v>
                </c:pt>
                <c:pt idx="3">
                  <c:v>E-ARK Extraction Tools</c:v>
                </c:pt>
                <c:pt idx="4">
                  <c:v>E-ARK Access tools</c:v>
                </c:pt>
                <c:pt idx="5">
                  <c:v>Archivematica (DIP provider)</c:v>
                </c:pt>
                <c:pt idx="6">
                  <c:v>Preservica OAI-PMH API</c:v>
                </c:pt>
                <c:pt idx="7">
                  <c:v>AtoM OAI-PMH plugin</c:v>
                </c:pt>
              </c:strCache>
            </c:strRef>
          </c:cat>
          <c:val>
            <c:numRef>
              <c:f>'06_Assessment'!$M$17:$T$17</c:f>
              <c:numCache>
                <c:formatCode>0.00%</c:formatCode>
                <c:ptCount val="8"/>
                <c:pt idx="0">
                  <c:v>0</c:v>
                </c:pt>
                <c:pt idx="1">
                  <c:v>0</c:v>
                </c:pt>
                <c:pt idx="2">
                  <c:v>0</c:v>
                </c:pt>
                <c:pt idx="3">
                  <c:v>0</c:v>
                </c:pt>
                <c:pt idx="4">
                  <c:v>0</c:v>
                </c:pt>
                <c:pt idx="5">
                  <c:v>0</c:v>
                </c:pt>
                <c:pt idx="6">
                  <c:v>0.23333333333333331</c:v>
                </c:pt>
                <c:pt idx="7">
                  <c:v>0.23333333333333331</c:v>
                </c:pt>
              </c:numCache>
            </c:numRef>
          </c:val>
        </c:ser>
        <c:ser>
          <c:idx val="7"/>
          <c:order val="7"/>
          <c:tx>
            <c:strRef>
              <c:f>'06_Assessment'!$D$18</c:f>
              <c:strCache>
                <c:ptCount val="1"/>
                <c:pt idx="0">
                  <c:v>Consultation</c:v>
                </c:pt>
              </c:strCache>
            </c:strRef>
          </c:tx>
          <c:spPr>
            <a:ln w="31750" cap="rnd">
              <a:solidFill>
                <a:schemeClr val="accent2">
                  <a:lumMod val="60000"/>
                </a:schemeClr>
              </a:solidFill>
              <a:round/>
            </a:ln>
            <a:effectLst/>
          </c:spPr>
          <c:marker>
            <c:symbol val="circle"/>
            <c:size val="6"/>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w="12700">
                <a:solidFill>
                  <a:schemeClr val="lt2"/>
                </a:solidFill>
                <a:round/>
              </a:ln>
              <a:effectLst/>
            </c:spPr>
          </c:marker>
          <c:cat>
            <c:strRef>
              <c:f>'06_Assessment'!$M$3:$T$3</c:f>
              <c:strCache>
                <c:ptCount val="8"/>
                <c:pt idx="0">
                  <c:v>Preservica ArchivesSpace Connector</c:v>
                </c:pt>
                <c:pt idx="1">
                  <c:v>Preservica Axiell CALM Connector</c:v>
                </c:pt>
                <c:pt idx="2">
                  <c:v>ArchivesSpace – AtoM – Archivematica Connector</c:v>
                </c:pt>
                <c:pt idx="3">
                  <c:v>E-ARK Extraction Tools</c:v>
                </c:pt>
                <c:pt idx="4">
                  <c:v>E-ARK Access tools</c:v>
                </c:pt>
                <c:pt idx="5">
                  <c:v>Archivematica (DIP provider)</c:v>
                </c:pt>
                <c:pt idx="6">
                  <c:v>Preservica OAI-PMH API</c:v>
                </c:pt>
                <c:pt idx="7">
                  <c:v>AtoM OAI-PMH plugin</c:v>
                </c:pt>
              </c:strCache>
            </c:strRef>
          </c:cat>
          <c:val>
            <c:numRef>
              <c:f>'06_Assessment'!$M$18:$T$18</c:f>
              <c:numCache>
                <c:formatCode>0.00%</c:formatCode>
                <c:ptCount val="8"/>
                <c:pt idx="0">
                  <c:v>0</c:v>
                </c:pt>
                <c:pt idx="1">
                  <c:v>0</c:v>
                </c:pt>
                <c:pt idx="2">
                  <c:v>0</c:v>
                </c:pt>
                <c:pt idx="3">
                  <c:v>0</c:v>
                </c:pt>
                <c:pt idx="4">
                  <c:v>0</c:v>
                </c:pt>
                <c:pt idx="5">
                  <c:v>0</c:v>
                </c:pt>
                <c:pt idx="6">
                  <c:v>0.7</c:v>
                </c:pt>
                <c:pt idx="7">
                  <c:v>0.7</c:v>
                </c:pt>
              </c:numCache>
            </c:numRef>
          </c:val>
        </c:ser>
        <c:dLbls>
          <c:showLegendKey val="0"/>
          <c:showVal val="0"/>
          <c:showCatName val="0"/>
          <c:showSerName val="0"/>
          <c:showPercent val="0"/>
          <c:showBubbleSize val="0"/>
        </c:dLbls>
        <c:axId val="152130304"/>
        <c:axId val="152132224"/>
      </c:radarChart>
      <c:catAx>
        <c:axId val="152130304"/>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52132224"/>
        <c:crosses val="autoZero"/>
        <c:auto val="1"/>
        <c:lblAlgn val="ctr"/>
        <c:lblOffset val="100"/>
        <c:noMultiLvlLbl val="0"/>
      </c:catAx>
      <c:valAx>
        <c:axId val="152132224"/>
        <c:scaling>
          <c:orientation val="minMax"/>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521303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ES"/>
              <a:t>Recommended</a:t>
            </a:r>
            <a:r>
              <a:rPr lang="es-ES" baseline="0"/>
              <a:t> IT-Tools by BP Criteria</a:t>
            </a:r>
            <a:endParaRPr lang="es-ES"/>
          </a:p>
        </c:rich>
      </c:tx>
      <c:layout/>
      <c:overlay val="0"/>
      <c:spPr>
        <a:noFill/>
        <a:ln>
          <a:noFill/>
        </a:ln>
        <a:effectLst/>
      </c:spPr>
    </c:title>
    <c:autoTitleDeleted val="0"/>
    <c:plotArea>
      <c:layout/>
      <c:radarChart>
        <c:radarStyle val="marker"/>
        <c:varyColors val="0"/>
        <c:ser>
          <c:idx val="8"/>
          <c:order val="0"/>
          <c:tx>
            <c:strRef>
              <c:f>'06_Assessment'!$D$5</c:f>
              <c:strCache>
                <c:ptCount val="1"/>
                <c:pt idx="0">
                  <c:v>Archival description</c:v>
                </c:pt>
              </c:strCache>
            </c:strRef>
          </c:tx>
          <c:spPr>
            <a:ln w="31750" cap="rnd">
              <a:solidFill>
                <a:schemeClr val="accent3">
                  <a:lumMod val="60000"/>
                </a:schemeClr>
              </a:solidFill>
              <a:round/>
            </a:ln>
            <a:effectLst/>
          </c:spPr>
          <c:marker>
            <c:symbol val="circle"/>
            <c:size val="6"/>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w="12700">
                <a:solidFill>
                  <a:schemeClr val="lt2"/>
                </a:solidFill>
                <a:round/>
              </a:ln>
              <a:effectLst/>
            </c:spPr>
          </c:marker>
          <c:cat>
            <c:strRef>
              <c:f>'06_Assessment'!$E$3:$L$3</c:f>
              <c:strCache>
                <c:ptCount val="8"/>
                <c:pt idx="0">
                  <c:v>ArchivesSpace</c:v>
                </c:pt>
                <c:pt idx="1">
                  <c:v>AtoM</c:v>
                </c:pt>
                <c:pt idx="2">
                  <c:v>Cuadra Star/Archives</c:v>
                </c:pt>
                <c:pt idx="3">
                  <c:v>Eloquent Archives</c:v>
                </c:pt>
                <c:pt idx="4">
                  <c:v>Axiell CALM</c:v>
                </c:pt>
                <c:pt idx="5">
                  <c:v>scopeArchiv</c:v>
                </c:pt>
                <c:pt idx="6">
                  <c:v>Archidoc</c:v>
                </c:pt>
                <c:pt idx="7">
                  <c:v>Archeevo</c:v>
                </c:pt>
              </c:strCache>
            </c:strRef>
          </c:cat>
          <c:val>
            <c:numRef>
              <c:f>'06_Assessment'!$E$5:$L$5</c:f>
              <c:numCache>
                <c:formatCode>0.00%</c:formatCode>
                <c:ptCount val="8"/>
                <c:pt idx="0">
                  <c:v>0.3954545454545455</c:v>
                </c:pt>
                <c:pt idx="1">
                  <c:v>0.69999999999999973</c:v>
                </c:pt>
                <c:pt idx="2">
                  <c:v>0.45454545454545464</c:v>
                </c:pt>
                <c:pt idx="3">
                  <c:v>0.45454545454545464</c:v>
                </c:pt>
                <c:pt idx="4">
                  <c:v>0.69999999999999973</c:v>
                </c:pt>
                <c:pt idx="5">
                  <c:v>0.45454545454545464</c:v>
                </c:pt>
                <c:pt idx="6">
                  <c:v>0.19090909090909086</c:v>
                </c:pt>
                <c:pt idx="7">
                  <c:v>0.19090909090909086</c:v>
                </c:pt>
              </c:numCache>
            </c:numRef>
          </c:val>
        </c:ser>
        <c:ser>
          <c:idx val="9"/>
          <c:order val="1"/>
          <c:tx>
            <c:strRef>
              <c:f>'06_Assessment'!$D$6</c:f>
              <c:strCache>
                <c:ptCount val="1"/>
                <c:pt idx="0">
                  <c:v>Exchange and Interoperability</c:v>
                </c:pt>
              </c:strCache>
            </c:strRef>
          </c:tx>
          <c:spPr>
            <a:ln w="31750" cap="rnd">
              <a:solidFill>
                <a:schemeClr val="accent4">
                  <a:lumMod val="60000"/>
                </a:schemeClr>
              </a:solidFill>
              <a:round/>
            </a:ln>
            <a:effectLst/>
          </c:spPr>
          <c:marker>
            <c:symbol val="circle"/>
            <c:size val="6"/>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w="12700">
                <a:solidFill>
                  <a:schemeClr val="lt2"/>
                </a:solidFill>
                <a:round/>
              </a:ln>
              <a:effectLst/>
            </c:spPr>
          </c:marker>
          <c:cat>
            <c:strRef>
              <c:f>'06_Assessment'!$E$3:$L$3</c:f>
              <c:strCache>
                <c:ptCount val="8"/>
                <c:pt idx="0">
                  <c:v>ArchivesSpace</c:v>
                </c:pt>
                <c:pt idx="1">
                  <c:v>AtoM</c:v>
                </c:pt>
                <c:pt idx="2">
                  <c:v>Cuadra Star/Archives</c:v>
                </c:pt>
                <c:pt idx="3">
                  <c:v>Eloquent Archives</c:v>
                </c:pt>
                <c:pt idx="4">
                  <c:v>Axiell CALM</c:v>
                </c:pt>
                <c:pt idx="5">
                  <c:v>scopeArchiv</c:v>
                </c:pt>
                <c:pt idx="6">
                  <c:v>Archidoc</c:v>
                </c:pt>
                <c:pt idx="7">
                  <c:v>Archeevo</c:v>
                </c:pt>
              </c:strCache>
            </c:strRef>
          </c:cat>
          <c:val>
            <c:numRef>
              <c:f>'06_Assessment'!$E$6:$L$6</c:f>
              <c:numCache>
                <c:formatCode>0.00%</c:formatCode>
                <c:ptCount val="8"/>
                <c:pt idx="0">
                  <c:v>0.38461538461538464</c:v>
                </c:pt>
                <c:pt idx="1">
                  <c:v>0.31538461538461537</c:v>
                </c:pt>
                <c:pt idx="2">
                  <c:v>0</c:v>
                </c:pt>
                <c:pt idx="3">
                  <c:v>0</c:v>
                </c:pt>
                <c:pt idx="4">
                  <c:v>0.31538461538461537</c:v>
                </c:pt>
                <c:pt idx="5">
                  <c:v>0.15384615384615385</c:v>
                </c:pt>
                <c:pt idx="6">
                  <c:v>0</c:v>
                </c:pt>
                <c:pt idx="7">
                  <c:v>0</c:v>
                </c:pt>
              </c:numCache>
            </c:numRef>
          </c:val>
        </c:ser>
        <c:ser>
          <c:idx val="12"/>
          <c:order val="2"/>
          <c:tx>
            <c:strRef>
              <c:f>'06_Assessment'!$D$9</c:f>
              <c:strCache>
                <c:ptCount val="1"/>
                <c:pt idx="0">
                  <c:v>Storage accomodation</c:v>
                </c:pt>
              </c:strCache>
            </c:strRef>
          </c:tx>
          <c:spPr>
            <a:ln w="31750" cap="rnd">
              <a:solidFill>
                <a:schemeClr val="accent1">
                  <a:lumMod val="80000"/>
                  <a:lumOff val="20000"/>
                </a:schemeClr>
              </a:solidFill>
              <a:round/>
            </a:ln>
            <a:effectLst/>
          </c:spPr>
          <c:marker>
            <c:symbol val="circle"/>
            <c:size val="6"/>
            <c:spPr>
              <a:gradFill rotWithShape="1">
                <a:gsLst>
                  <a:gs pos="0">
                    <a:schemeClr val="accent1">
                      <a:lumMod val="80000"/>
                      <a:lumOff val="20000"/>
                      <a:satMod val="103000"/>
                      <a:lumMod val="102000"/>
                      <a:tint val="94000"/>
                    </a:schemeClr>
                  </a:gs>
                  <a:gs pos="50000">
                    <a:schemeClr val="accent1">
                      <a:lumMod val="80000"/>
                      <a:lumOff val="20000"/>
                      <a:satMod val="110000"/>
                      <a:lumMod val="100000"/>
                      <a:shade val="100000"/>
                    </a:schemeClr>
                  </a:gs>
                  <a:gs pos="100000">
                    <a:schemeClr val="accent1">
                      <a:lumMod val="80000"/>
                      <a:lumOff val="20000"/>
                      <a:lumMod val="99000"/>
                      <a:satMod val="120000"/>
                      <a:shade val="78000"/>
                    </a:schemeClr>
                  </a:gs>
                </a:gsLst>
                <a:lin ang="5400000" scaled="0"/>
              </a:gradFill>
              <a:ln w="12700">
                <a:solidFill>
                  <a:schemeClr val="lt2"/>
                </a:solidFill>
                <a:round/>
              </a:ln>
              <a:effectLst/>
            </c:spPr>
          </c:marker>
          <c:cat>
            <c:strRef>
              <c:f>'06_Assessment'!$E$3:$L$3</c:f>
              <c:strCache>
                <c:ptCount val="8"/>
                <c:pt idx="0">
                  <c:v>ArchivesSpace</c:v>
                </c:pt>
                <c:pt idx="1">
                  <c:v>AtoM</c:v>
                </c:pt>
                <c:pt idx="2">
                  <c:v>Cuadra Star/Archives</c:v>
                </c:pt>
                <c:pt idx="3">
                  <c:v>Eloquent Archives</c:v>
                </c:pt>
                <c:pt idx="4">
                  <c:v>Axiell CALM</c:v>
                </c:pt>
                <c:pt idx="5">
                  <c:v>scopeArchiv</c:v>
                </c:pt>
                <c:pt idx="6">
                  <c:v>Archidoc</c:v>
                </c:pt>
                <c:pt idx="7">
                  <c:v>Archeevo</c:v>
                </c:pt>
              </c:strCache>
            </c:strRef>
          </c:cat>
          <c:val>
            <c:numRef>
              <c:f>'06_Assessment'!$E$9:$L$9</c:f>
              <c:numCache>
                <c:formatCode>0.00%</c:formatCode>
                <c:ptCount val="8"/>
                <c:pt idx="0">
                  <c:v>0</c:v>
                </c:pt>
                <c:pt idx="1">
                  <c:v>0</c:v>
                </c:pt>
                <c:pt idx="2">
                  <c:v>0</c:v>
                </c:pt>
                <c:pt idx="3">
                  <c:v>0</c:v>
                </c:pt>
                <c:pt idx="4">
                  <c:v>0</c:v>
                </c:pt>
                <c:pt idx="5">
                  <c:v>0</c:v>
                </c:pt>
                <c:pt idx="6">
                  <c:v>0</c:v>
                </c:pt>
                <c:pt idx="7">
                  <c:v>0</c:v>
                </c:pt>
              </c:numCache>
            </c:numRef>
          </c:val>
        </c:ser>
        <c:ser>
          <c:idx val="0"/>
          <c:order val="3"/>
          <c:tx>
            <c:strRef>
              <c:f>'06_Assessment'!$D$11</c:f>
              <c:strCache>
                <c:ptCount val="1"/>
                <c:pt idx="0">
                  <c:v>Delivery</c:v>
                </c:pt>
              </c:strCache>
            </c:strRef>
          </c:tx>
          <c:spPr>
            <a:ln w="31750" cap="rnd">
              <a:solidFill>
                <a:schemeClr val="accent1"/>
              </a:solidFill>
              <a:round/>
            </a:ln>
            <a:effectLst/>
          </c:spPr>
          <c:marker>
            <c:symbol val="circle"/>
            <c:size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12700">
                <a:solidFill>
                  <a:schemeClr val="lt2"/>
                </a:solidFill>
                <a:round/>
              </a:ln>
              <a:effectLst/>
            </c:spPr>
          </c:marker>
          <c:cat>
            <c:strRef>
              <c:f>'06_Assessment'!$U$3:$X$3</c:f>
              <c:strCache>
                <c:ptCount val="4"/>
                <c:pt idx="0">
                  <c:v>AMLAD</c:v>
                </c:pt>
                <c:pt idx="1">
                  <c:v>Archivematica</c:v>
                </c:pt>
                <c:pt idx="2">
                  <c:v>Preservica</c:v>
                </c:pt>
                <c:pt idx="3">
                  <c:v>RODA</c:v>
                </c:pt>
              </c:strCache>
            </c:strRef>
          </c:cat>
          <c:val>
            <c:numRef>
              <c:f>'06_Assessment'!$U$11:$X$11</c:f>
              <c:numCache>
                <c:formatCode>0.00%</c:formatCode>
                <c:ptCount val="4"/>
                <c:pt idx="0">
                  <c:v>0.23333333333333331</c:v>
                </c:pt>
                <c:pt idx="1">
                  <c:v>0.23333333333333331</c:v>
                </c:pt>
                <c:pt idx="2">
                  <c:v>0.23333333333333331</c:v>
                </c:pt>
                <c:pt idx="3">
                  <c:v>0.23333333333333331</c:v>
                </c:pt>
              </c:numCache>
            </c:numRef>
          </c:val>
        </c:ser>
        <c:ser>
          <c:idx val="1"/>
          <c:order val="4"/>
          <c:tx>
            <c:strRef>
              <c:f>'06_Assessment'!$D$12</c:f>
              <c:strCache>
                <c:ptCount val="1"/>
                <c:pt idx="0">
                  <c:v>Acquisition</c:v>
                </c:pt>
              </c:strCache>
            </c:strRef>
          </c:tx>
          <c:spPr>
            <a:ln w="31750" cap="rnd">
              <a:solidFill>
                <a:schemeClr val="accent2"/>
              </a:solidFill>
              <a:round/>
            </a:ln>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12700">
                <a:solidFill>
                  <a:schemeClr val="lt2"/>
                </a:solidFill>
                <a:round/>
              </a:ln>
              <a:effectLst/>
            </c:spPr>
          </c:marker>
          <c:cat>
            <c:strRef>
              <c:f>'06_Assessment'!$U$3:$X$3</c:f>
              <c:strCache>
                <c:ptCount val="4"/>
                <c:pt idx="0">
                  <c:v>AMLAD</c:v>
                </c:pt>
                <c:pt idx="1">
                  <c:v>Archivematica</c:v>
                </c:pt>
                <c:pt idx="2">
                  <c:v>Preservica</c:v>
                </c:pt>
                <c:pt idx="3">
                  <c:v>RODA</c:v>
                </c:pt>
              </c:strCache>
            </c:strRef>
          </c:cat>
          <c:val>
            <c:numRef>
              <c:f>'06_Assessment'!$U$12:$X$12</c:f>
              <c:numCache>
                <c:formatCode>0.00%</c:formatCode>
                <c:ptCount val="4"/>
                <c:pt idx="0">
                  <c:v>0.5</c:v>
                </c:pt>
                <c:pt idx="1">
                  <c:v>0.5</c:v>
                </c:pt>
                <c:pt idx="2">
                  <c:v>0.5</c:v>
                </c:pt>
                <c:pt idx="3">
                  <c:v>0.5</c:v>
                </c:pt>
              </c:numCache>
            </c:numRef>
          </c:val>
        </c:ser>
        <c:ser>
          <c:idx val="2"/>
          <c:order val="5"/>
          <c:tx>
            <c:strRef>
              <c:f>'06_Assessment'!$D$13</c:f>
              <c:strCache>
                <c:ptCount val="1"/>
                <c:pt idx="0">
                  <c:v>Archives processing</c:v>
                </c:pt>
              </c:strCache>
            </c:strRef>
          </c:tx>
          <c:spPr>
            <a:ln w="31750" cap="rnd">
              <a:solidFill>
                <a:schemeClr val="accent3"/>
              </a:solidFill>
              <a:round/>
            </a:ln>
            <a:effectLst/>
          </c:spPr>
          <c:marker>
            <c:symbol val="circle"/>
            <c:size val="6"/>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w="12700">
                <a:solidFill>
                  <a:schemeClr val="lt2"/>
                </a:solidFill>
                <a:round/>
              </a:ln>
              <a:effectLst/>
            </c:spPr>
          </c:marker>
          <c:cat>
            <c:strRef>
              <c:f>'06_Assessment'!$U$3:$X$3</c:f>
              <c:strCache>
                <c:ptCount val="4"/>
                <c:pt idx="0">
                  <c:v>AMLAD</c:v>
                </c:pt>
                <c:pt idx="1">
                  <c:v>Archivematica</c:v>
                </c:pt>
                <c:pt idx="2">
                  <c:v>Preservica</c:v>
                </c:pt>
                <c:pt idx="3">
                  <c:v>RODA</c:v>
                </c:pt>
              </c:strCache>
            </c:strRef>
          </c:cat>
          <c:val>
            <c:numRef>
              <c:f>'06_Assessment'!$U$13:$X$13</c:f>
              <c:numCache>
                <c:formatCode>0.00%</c:formatCode>
                <c:ptCount val="4"/>
                <c:pt idx="0">
                  <c:v>0</c:v>
                </c:pt>
                <c:pt idx="1">
                  <c:v>0</c:v>
                </c:pt>
                <c:pt idx="2">
                  <c:v>0</c:v>
                </c:pt>
                <c:pt idx="3">
                  <c:v>0</c:v>
                </c:pt>
              </c:numCache>
            </c:numRef>
          </c:val>
        </c:ser>
        <c:ser>
          <c:idx val="3"/>
          <c:order val="6"/>
          <c:tx>
            <c:strRef>
              <c:f>'06_Assessment'!$D$14</c:f>
              <c:strCache>
                <c:ptCount val="1"/>
                <c:pt idx="0">
                  <c:v>Administration</c:v>
                </c:pt>
              </c:strCache>
            </c:strRef>
          </c:tx>
          <c:spPr>
            <a:ln w="31750" cap="rnd">
              <a:solidFill>
                <a:schemeClr val="accent4"/>
              </a:solidFill>
              <a:round/>
            </a:ln>
            <a:effectLst/>
          </c:spPr>
          <c:marker>
            <c:symbol val="circle"/>
            <c:size val="6"/>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12700">
                <a:solidFill>
                  <a:schemeClr val="lt2"/>
                </a:solidFill>
                <a:round/>
              </a:ln>
              <a:effectLst/>
            </c:spPr>
          </c:marker>
          <c:cat>
            <c:strRef>
              <c:f>'06_Assessment'!$U$3:$X$3</c:f>
              <c:strCache>
                <c:ptCount val="4"/>
                <c:pt idx="0">
                  <c:v>AMLAD</c:v>
                </c:pt>
                <c:pt idx="1">
                  <c:v>Archivematica</c:v>
                </c:pt>
                <c:pt idx="2">
                  <c:v>Preservica</c:v>
                </c:pt>
                <c:pt idx="3">
                  <c:v>RODA</c:v>
                </c:pt>
              </c:strCache>
            </c:strRef>
          </c:cat>
          <c:val>
            <c:numRef>
              <c:f>'06_Assessment'!$U$14:$X$14</c:f>
              <c:numCache>
                <c:formatCode>0.00%</c:formatCode>
                <c:ptCount val="4"/>
                <c:pt idx="0">
                  <c:v>0.35</c:v>
                </c:pt>
                <c:pt idx="1">
                  <c:v>0.35</c:v>
                </c:pt>
                <c:pt idx="2">
                  <c:v>0.35</c:v>
                </c:pt>
                <c:pt idx="3">
                  <c:v>0.35</c:v>
                </c:pt>
              </c:numCache>
            </c:numRef>
          </c:val>
        </c:ser>
        <c:ser>
          <c:idx val="4"/>
          <c:order val="7"/>
          <c:tx>
            <c:strRef>
              <c:f>'06_Assessment'!$D$15</c:f>
              <c:strCache>
                <c:ptCount val="1"/>
                <c:pt idx="0">
                  <c:v>Preservation</c:v>
                </c:pt>
              </c:strCache>
            </c:strRef>
          </c:tx>
          <c:spPr>
            <a:ln w="31750" cap="rnd">
              <a:solidFill>
                <a:schemeClr val="accent5"/>
              </a:solidFill>
              <a:round/>
            </a:ln>
            <a:effectLst/>
          </c:spPr>
          <c:marker>
            <c:symbol val="circle"/>
            <c:size val="6"/>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w="12700">
                <a:solidFill>
                  <a:schemeClr val="lt2"/>
                </a:solidFill>
                <a:round/>
              </a:ln>
              <a:effectLst/>
            </c:spPr>
          </c:marker>
          <c:cat>
            <c:strRef>
              <c:f>'06_Assessment'!$U$3:$X$3</c:f>
              <c:strCache>
                <c:ptCount val="4"/>
                <c:pt idx="0">
                  <c:v>AMLAD</c:v>
                </c:pt>
                <c:pt idx="1">
                  <c:v>Archivematica</c:v>
                </c:pt>
                <c:pt idx="2">
                  <c:v>Preservica</c:v>
                </c:pt>
                <c:pt idx="3">
                  <c:v>RODA</c:v>
                </c:pt>
              </c:strCache>
            </c:strRef>
          </c:cat>
          <c:val>
            <c:numRef>
              <c:f>'06_Assessment'!$U$15:$X$15</c:f>
              <c:numCache>
                <c:formatCode>0.00%</c:formatCode>
                <c:ptCount val="4"/>
                <c:pt idx="0">
                  <c:v>0.34615384615384615</c:v>
                </c:pt>
                <c:pt idx="1">
                  <c:v>0.42307692307692307</c:v>
                </c:pt>
                <c:pt idx="2">
                  <c:v>0.42307692307692307</c:v>
                </c:pt>
                <c:pt idx="3">
                  <c:v>0.42307692307692307</c:v>
                </c:pt>
              </c:numCache>
            </c:numRef>
          </c:val>
        </c:ser>
        <c:ser>
          <c:idx val="5"/>
          <c:order val="8"/>
          <c:tx>
            <c:strRef>
              <c:f>'06_Assessment'!$D$16</c:f>
              <c:strCache>
                <c:ptCount val="1"/>
                <c:pt idx="0">
                  <c:v>Data Exchange</c:v>
                </c:pt>
              </c:strCache>
            </c:strRef>
          </c:tx>
          <c:spPr>
            <a:ln w="31750" cap="rnd">
              <a:solidFill>
                <a:schemeClr val="accent6"/>
              </a:solidFill>
              <a:round/>
            </a:ln>
            <a:effectLst/>
          </c:spPr>
          <c:marker>
            <c:symbol val="circle"/>
            <c:size val="6"/>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12700">
                <a:solidFill>
                  <a:schemeClr val="lt2"/>
                </a:solidFill>
                <a:round/>
              </a:ln>
              <a:effectLst/>
            </c:spPr>
          </c:marker>
          <c:cat>
            <c:strRef>
              <c:f>'06_Assessment'!$U$3:$X$3</c:f>
              <c:strCache>
                <c:ptCount val="4"/>
                <c:pt idx="0">
                  <c:v>AMLAD</c:v>
                </c:pt>
                <c:pt idx="1">
                  <c:v>Archivematica</c:v>
                </c:pt>
                <c:pt idx="2">
                  <c:v>Preservica</c:v>
                </c:pt>
                <c:pt idx="3">
                  <c:v>RODA</c:v>
                </c:pt>
              </c:strCache>
            </c:strRef>
          </c:cat>
          <c:val>
            <c:numRef>
              <c:f>'06_Assessment'!$U$16:$X$16</c:f>
              <c:numCache>
                <c:formatCode>0.00%</c:formatCode>
                <c:ptCount val="4"/>
                <c:pt idx="0">
                  <c:v>1</c:v>
                </c:pt>
                <c:pt idx="1">
                  <c:v>1</c:v>
                </c:pt>
                <c:pt idx="2">
                  <c:v>1</c:v>
                </c:pt>
                <c:pt idx="3">
                  <c:v>1</c:v>
                </c:pt>
              </c:numCache>
            </c:numRef>
          </c:val>
        </c:ser>
        <c:ser>
          <c:idx val="6"/>
          <c:order val="9"/>
          <c:tx>
            <c:strRef>
              <c:f>'06_Assessment'!$D$17</c:f>
              <c:strCache>
                <c:ptCount val="1"/>
                <c:pt idx="0">
                  <c:v>Access</c:v>
                </c:pt>
              </c:strCache>
            </c:strRef>
          </c:tx>
          <c:spPr>
            <a:ln w="31750" cap="rnd">
              <a:solidFill>
                <a:schemeClr val="accent1">
                  <a:lumMod val="60000"/>
                </a:schemeClr>
              </a:solidFill>
              <a:round/>
            </a:ln>
            <a:effectLst/>
          </c:spPr>
          <c:marker>
            <c:symbol val="circle"/>
            <c:size val="6"/>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w="12700">
                <a:solidFill>
                  <a:schemeClr val="lt2"/>
                </a:solidFill>
                <a:round/>
              </a:ln>
              <a:effectLst/>
            </c:spPr>
          </c:marker>
          <c:cat>
            <c:strRef>
              <c:f>'06_Assessment'!$U$3:$X$3</c:f>
              <c:strCache>
                <c:ptCount val="4"/>
                <c:pt idx="0">
                  <c:v>AMLAD</c:v>
                </c:pt>
                <c:pt idx="1">
                  <c:v>Archivematica</c:v>
                </c:pt>
                <c:pt idx="2">
                  <c:v>Preservica</c:v>
                </c:pt>
                <c:pt idx="3">
                  <c:v>RODA</c:v>
                </c:pt>
              </c:strCache>
            </c:strRef>
          </c:cat>
          <c:val>
            <c:numRef>
              <c:f>'06_Assessment'!$U$17:$X$17</c:f>
              <c:numCache>
                <c:formatCode>0.00%</c:formatCode>
                <c:ptCount val="4"/>
                <c:pt idx="0">
                  <c:v>0.23333333333333331</c:v>
                </c:pt>
                <c:pt idx="1">
                  <c:v>0.23333333333333331</c:v>
                </c:pt>
                <c:pt idx="2">
                  <c:v>0.23333333333333331</c:v>
                </c:pt>
                <c:pt idx="3">
                  <c:v>0.23333333333333331</c:v>
                </c:pt>
              </c:numCache>
            </c:numRef>
          </c:val>
        </c:ser>
        <c:ser>
          <c:idx val="7"/>
          <c:order val="10"/>
          <c:tx>
            <c:strRef>
              <c:f>'06_Assessment'!$D$18</c:f>
              <c:strCache>
                <c:ptCount val="1"/>
                <c:pt idx="0">
                  <c:v>Consultation</c:v>
                </c:pt>
              </c:strCache>
            </c:strRef>
          </c:tx>
          <c:spPr>
            <a:ln w="31750" cap="rnd">
              <a:solidFill>
                <a:schemeClr val="accent2">
                  <a:lumMod val="60000"/>
                </a:schemeClr>
              </a:solidFill>
              <a:round/>
            </a:ln>
            <a:effectLst/>
          </c:spPr>
          <c:marker>
            <c:symbol val="circle"/>
            <c:size val="6"/>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w="12700">
                <a:solidFill>
                  <a:schemeClr val="lt2"/>
                </a:solidFill>
                <a:round/>
              </a:ln>
              <a:effectLst/>
            </c:spPr>
          </c:marker>
          <c:cat>
            <c:strRef>
              <c:f>'06_Assessment'!$U$3:$X$3</c:f>
              <c:strCache>
                <c:ptCount val="4"/>
                <c:pt idx="0">
                  <c:v>AMLAD</c:v>
                </c:pt>
                <c:pt idx="1">
                  <c:v>Archivematica</c:v>
                </c:pt>
                <c:pt idx="2">
                  <c:v>Preservica</c:v>
                </c:pt>
                <c:pt idx="3">
                  <c:v>RODA</c:v>
                </c:pt>
              </c:strCache>
            </c:strRef>
          </c:cat>
          <c:val>
            <c:numRef>
              <c:f>'06_Assessment'!$U$18:$X$18</c:f>
              <c:numCache>
                <c:formatCode>0.00%</c:formatCode>
                <c:ptCount val="4"/>
                <c:pt idx="0">
                  <c:v>1</c:v>
                </c:pt>
                <c:pt idx="1">
                  <c:v>1</c:v>
                </c:pt>
                <c:pt idx="2">
                  <c:v>1</c:v>
                </c:pt>
                <c:pt idx="3">
                  <c:v>1</c:v>
                </c:pt>
              </c:numCache>
            </c:numRef>
          </c:val>
        </c:ser>
        <c:dLbls>
          <c:showLegendKey val="0"/>
          <c:showVal val="0"/>
          <c:showCatName val="0"/>
          <c:showSerName val="0"/>
          <c:showPercent val="0"/>
          <c:showBubbleSize val="0"/>
        </c:dLbls>
        <c:axId val="151430272"/>
        <c:axId val="151432192"/>
        <c:extLst>
          <c:ext xmlns:c15="http://schemas.microsoft.com/office/drawing/2012/chart" uri="{02D57815-91ED-43cb-92C2-25804820EDAC}">
            <c15:filteredRadarSeries>
              <c15:ser>
                <c:idx val="10"/>
                <c:order val="2"/>
                <c:tx>
                  <c:strRef>
                    <c:extLst>
                      <c:ext uri="{02D57815-91ED-43cb-92C2-25804820EDAC}">
                        <c15:formulaRef>
                          <c15:sqref>'06_Assessment'!$D$7</c15:sqref>
                        </c15:formulaRef>
                      </c:ext>
                    </c:extLst>
                    <c:strCache>
                      <c:ptCount val="1"/>
                      <c:pt idx="0">
                        <c:v>Records Management</c:v>
                      </c:pt>
                    </c:strCache>
                  </c:strRef>
                </c:tx>
                <c:spPr>
                  <a:ln w="31750" cap="rnd">
                    <a:solidFill>
                      <a:schemeClr val="accent5">
                        <a:lumMod val="60000"/>
                      </a:schemeClr>
                    </a:solidFill>
                    <a:round/>
                  </a:ln>
                  <a:effectLst/>
                </c:spPr>
                <c:marker>
                  <c:symbol val="circle"/>
                  <c:size val="6"/>
                  <c:spPr>
                    <a:gradFill rotWithShape="1">
                      <a:gsLst>
                        <a:gs pos="0">
                          <a:schemeClr val="accent5">
                            <a:lumMod val="60000"/>
                            <a:satMod val="103000"/>
                            <a:lumMod val="102000"/>
                            <a:tint val="94000"/>
                          </a:schemeClr>
                        </a:gs>
                        <a:gs pos="50000">
                          <a:schemeClr val="accent5">
                            <a:lumMod val="60000"/>
                            <a:satMod val="110000"/>
                            <a:lumMod val="100000"/>
                            <a:shade val="100000"/>
                          </a:schemeClr>
                        </a:gs>
                        <a:gs pos="100000">
                          <a:schemeClr val="accent5">
                            <a:lumMod val="60000"/>
                            <a:lumMod val="99000"/>
                            <a:satMod val="120000"/>
                            <a:shade val="78000"/>
                          </a:schemeClr>
                        </a:gs>
                      </a:gsLst>
                      <a:lin ang="5400000" scaled="0"/>
                    </a:gradFill>
                    <a:ln w="12700">
                      <a:solidFill>
                        <a:schemeClr val="lt2"/>
                      </a:solidFill>
                      <a:round/>
                    </a:ln>
                    <a:effectLst/>
                  </c:spPr>
                </c:marker>
                <c:cat>
                  <c:strRef>
                    <c:extLst>
                      <c:ext uri="{02D57815-91ED-43cb-92C2-25804820EDAC}">
                        <c15:formulaRef>
                          <c15:sqref>'06_Assessment'!$E$3:$L$3</c15:sqref>
                        </c15:formulaRef>
                      </c:ext>
                    </c:extLst>
                    <c:strCache>
                      <c:ptCount val="8"/>
                      <c:pt idx="0">
                        <c:v>ArchivesSpace</c:v>
                      </c:pt>
                      <c:pt idx="1">
                        <c:v>AtoM</c:v>
                      </c:pt>
                      <c:pt idx="2">
                        <c:v>Cuadra Star/Archives</c:v>
                      </c:pt>
                      <c:pt idx="3">
                        <c:v>Eloquent Archives</c:v>
                      </c:pt>
                      <c:pt idx="4">
                        <c:v>Axiell CALM</c:v>
                      </c:pt>
                      <c:pt idx="5">
                        <c:v>scopeArchiv</c:v>
                      </c:pt>
                      <c:pt idx="6">
                        <c:v>Archidoc</c:v>
                      </c:pt>
                      <c:pt idx="7">
                        <c:v>Archeevo</c:v>
                      </c:pt>
                    </c:strCache>
                  </c:strRef>
                </c:cat>
                <c:val>
                  <c:numRef>
                    <c:extLst>
                      <c:ext uri="{02D57815-91ED-43cb-92C2-25804820EDAC}">
                        <c15:formulaRef>
                          <c15:sqref>'06_Assessment'!$E$7:$L$7</c15:sqref>
                        </c15:formulaRef>
                      </c:ext>
                    </c:extLst>
                    <c:numCache>
                      <c:formatCode>0.00%</c:formatCode>
                      <c:ptCount val="8"/>
                      <c:pt idx="0">
                        <c:v>0</c:v>
                      </c:pt>
                      <c:pt idx="1">
                        <c:v>0</c:v>
                      </c:pt>
                      <c:pt idx="2">
                        <c:v>0.13793103448275862</c:v>
                      </c:pt>
                      <c:pt idx="3">
                        <c:v>0.13793103448275862</c:v>
                      </c:pt>
                      <c:pt idx="4">
                        <c:v>0</c:v>
                      </c:pt>
                      <c:pt idx="5">
                        <c:v>0.13793103448275862</c:v>
                      </c:pt>
                      <c:pt idx="6">
                        <c:v>0</c:v>
                      </c:pt>
                      <c:pt idx="7">
                        <c:v>0</c:v>
                      </c:pt>
                    </c:numCache>
                  </c:numRef>
                </c:val>
              </c15:ser>
            </c15:filteredRadarSeries>
            <c15:filteredRadarSeries>
              <c15:ser>
                <c:idx val="11"/>
                <c:order val="3"/>
                <c:tx>
                  <c:strRef>
                    <c:extLst xmlns:c15="http://schemas.microsoft.com/office/drawing/2012/chart">
                      <c:ext xmlns:c15="http://schemas.microsoft.com/office/drawing/2012/chart" uri="{02D57815-91ED-43cb-92C2-25804820EDAC}">
                        <c15:formulaRef>
                          <c15:sqref>'06_Assessment'!$D$8</c15:sqref>
                        </c15:formulaRef>
                      </c:ext>
                    </c:extLst>
                    <c:strCache>
                      <c:ptCount val="1"/>
                      <c:pt idx="0">
                        <c:v>Preservation</c:v>
                      </c:pt>
                    </c:strCache>
                  </c:strRef>
                </c:tx>
                <c:spPr>
                  <a:ln w="31750" cap="rnd">
                    <a:solidFill>
                      <a:schemeClr val="accent6">
                        <a:lumMod val="60000"/>
                      </a:schemeClr>
                    </a:solidFill>
                    <a:round/>
                  </a:ln>
                  <a:effectLst/>
                </c:spPr>
                <c:marker>
                  <c:symbol val="circle"/>
                  <c:size val="6"/>
                  <c:spPr>
                    <a:gradFill rotWithShape="1">
                      <a:gsLst>
                        <a:gs pos="0">
                          <a:schemeClr val="accent6">
                            <a:lumMod val="60000"/>
                            <a:satMod val="103000"/>
                            <a:lumMod val="102000"/>
                            <a:tint val="94000"/>
                          </a:schemeClr>
                        </a:gs>
                        <a:gs pos="50000">
                          <a:schemeClr val="accent6">
                            <a:lumMod val="60000"/>
                            <a:satMod val="110000"/>
                            <a:lumMod val="100000"/>
                            <a:shade val="100000"/>
                          </a:schemeClr>
                        </a:gs>
                        <a:gs pos="100000">
                          <a:schemeClr val="accent6">
                            <a:lumMod val="60000"/>
                            <a:lumMod val="99000"/>
                            <a:satMod val="120000"/>
                            <a:shade val="78000"/>
                          </a:schemeClr>
                        </a:gs>
                      </a:gsLst>
                      <a:lin ang="5400000" scaled="0"/>
                    </a:gradFill>
                    <a:ln w="12700">
                      <a:solidFill>
                        <a:schemeClr val="lt2"/>
                      </a:solidFill>
                      <a:round/>
                    </a:ln>
                    <a:effectLst/>
                  </c:spPr>
                </c:marker>
                <c:cat>
                  <c:strRef>
                    <c:extLst xmlns:c15="http://schemas.microsoft.com/office/drawing/2012/chart">
                      <c:ext xmlns:c15="http://schemas.microsoft.com/office/drawing/2012/chart" uri="{02D57815-91ED-43cb-92C2-25804820EDAC}">
                        <c15:formulaRef>
                          <c15:sqref>'06_Assessment'!$E$3:$L$3</c15:sqref>
                        </c15:formulaRef>
                      </c:ext>
                    </c:extLst>
                    <c:strCache>
                      <c:ptCount val="8"/>
                      <c:pt idx="0">
                        <c:v>ArchivesSpace</c:v>
                      </c:pt>
                      <c:pt idx="1">
                        <c:v>AtoM</c:v>
                      </c:pt>
                      <c:pt idx="2">
                        <c:v>Cuadra Star/Archives</c:v>
                      </c:pt>
                      <c:pt idx="3">
                        <c:v>Eloquent Archives</c:v>
                      </c:pt>
                      <c:pt idx="4">
                        <c:v>Axiell CALM</c:v>
                      </c:pt>
                      <c:pt idx="5">
                        <c:v>scopeArchiv</c:v>
                      </c:pt>
                      <c:pt idx="6">
                        <c:v>Archidoc</c:v>
                      </c:pt>
                      <c:pt idx="7">
                        <c:v>Archeevo</c:v>
                      </c:pt>
                    </c:strCache>
                  </c:strRef>
                </c:cat>
                <c:val>
                  <c:numRef>
                    <c:extLst xmlns:c15="http://schemas.microsoft.com/office/drawing/2012/chart">
                      <c:ext xmlns:c15="http://schemas.microsoft.com/office/drawing/2012/chart" uri="{02D57815-91ED-43cb-92C2-25804820EDAC}">
                        <c15:formulaRef>
                          <c15:sqref>'06_Assessment'!$E$8:$L$8</c15:sqref>
                        </c15:formulaRef>
                      </c:ext>
                    </c:extLst>
                    <c:numCache>
                      <c:formatCode>0.00%</c:formatCode>
                      <c:ptCount val="8"/>
                      <c:pt idx="0">
                        <c:v>0.27586206896551724</c:v>
                      </c:pt>
                      <c:pt idx="1">
                        <c:v>4.1379310344827586E-2</c:v>
                      </c:pt>
                      <c:pt idx="2">
                        <c:v>0</c:v>
                      </c:pt>
                      <c:pt idx="3">
                        <c:v>0</c:v>
                      </c:pt>
                      <c:pt idx="4">
                        <c:v>4.1379310344827586E-2</c:v>
                      </c:pt>
                      <c:pt idx="5">
                        <c:v>0.27586206896551724</c:v>
                      </c:pt>
                      <c:pt idx="6">
                        <c:v>0</c:v>
                      </c:pt>
                      <c:pt idx="7">
                        <c:v>0</c:v>
                      </c:pt>
                    </c:numCache>
                  </c:numRef>
                </c:val>
              </c15:ser>
            </c15:filteredRadarSeries>
          </c:ext>
        </c:extLst>
      </c:radarChart>
      <c:catAx>
        <c:axId val="151430272"/>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51432192"/>
        <c:crosses val="autoZero"/>
        <c:auto val="1"/>
        <c:lblAlgn val="ctr"/>
        <c:lblOffset val="100"/>
        <c:noMultiLvlLbl val="0"/>
      </c:catAx>
      <c:valAx>
        <c:axId val="151432192"/>
        <c:scaling>
          <c:orientation val="minMax"/>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514302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ES"/>
              <a:t>Ranking</a:t>
            </a:r>
            <a:r>
              <a:rPr lang="es-ES" baseline="0"/>
              <a:t> of IT-Tools</a:t>
            </a:r>
            <a:endParaRPr lang="es-ES"/>
          </a:p>
        </c:rich>
      </c:tx>
      <c:layout/>
      <c:overlay val="0"/>
      <c:spPr>
        <a:noFill/>
        <a:ln>
          <a:noFill/>
        </a:ln>
        <a:effectLst/>
      </c:spPr>
    </c:title>
    <c:autoTitleDeleted val="0"/>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'11_Preservation'!$K$23:$K$26</c:f>
              <c:strCache>
                <c:ptCount val="4"/>
                <c:pt idx="0">
                  <c:v>AMLAD</c:v>
                </c:pt>
                <c:pt idx="1">
                  <c:v>Archivematica</c:v>
                </c:pt>
                <c:pt idx="2">
                  <c:v>Preservica</c:v>
                </c:pt>
                <c:pt idx="3">
                  <c:v>RODA</c:v>
                </c:pt>
              </c:strCache>
            </c:strRef>
          </c:cat>
          <c:val>
            <c:numRef>
              <c:f>'11_Preservation'!$L$23:$L$26</c:f>
              <c:numCache>
                <c:formatCode>0%</c:formatCode>
                <c:ptCount val="4"/>
                <c:pt idx="0">
                  <c:v>0</c:v>
                </c:pt>
                <c:pt idx="1">
                  <c:v>0</c:v>
                </c:pt>
                <c:pt idx="2">
                  <c:v>0</c:v>
                </c:pt>
                <c:pt idx="3">
                  <c:v>0</c:v>
                </c:pt>
              </c:numCache>
            </c:numRef>
          </c:val>
        </c:ser>
        <c:dLbls>
          <c:dLblPos val="inEnd"/>
          <c:showLegendKey val="0"/>
          <c:showVal val="1"/>
          <c:showCatName val="0"/>
          <c:showSerName val="0"/>
          <c:showPercent val="0"/>
          <c:showBubbleSize val="0"/>
        </c:dLbls>
        <c:gapWidth val="65"/>
        <c:axId val="151447808"/>
        <c:axId val="151483520"/>
      </c:barChart>
      <c:catAx>
        <c:axId val="151447808"/>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51483520"/>
        <c:crosses val="autoZero"/>
        <c:auto val="1"/>
        <c:lblAlgn val="ctr"/>
        <c:lblOffset val="100"/>
        <c:noMultiLvlLbl val="0"/>
      </c:catAx>
      <c:valAx>
        <c:axId val="151483520"/>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15144780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ES"/>
              <a:t>Ranking of IT-</a:t>
            </a:r>
            <a:r>
              <a:rPr lang="es-ES" baseline="0"/>
              <a:t> Tools</a:t>
            </a:r>
            <a:endParaRPr lang="es-ES"/>
          </a:p>
        </c:rich>
      </c:tx>
      <c:layout/>
      <c:overlay val="0"/>
      <c:spPr>
        <a:noFill/>
        <a:ln>
          <a:noFill/>
        </a:ln>
        <a:effectLst/>
      </c:spPr>
    </c:title>
    <c:autoTitleDeleted val="0"/>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'11_Preservation'!$K$45:$K$48</c:f>
              <c:strCache>
                <c:ptCount val="4"/>
                <c:pt idx="0">
                  <c:v>AMLAD</c:v>
                </c:pt>
                <c:pt idx="1">
                  <c:v>Archivematica</c:v>
                </c:pt>
                <c:pt idx="2">
                  <c:v>Preservica</c:v>
                </c:pt>
                <c:pt idx="3">
                  <c:v>RODA</c:v>
                </c:pt>
              </c:strCache>
            </c:strRef>
          </c:cat>
          <c:val>
            <c:numRef>
              <c:f>'11_Preservation'!$L$45:$L$48</c:f>
              <c:numCache>
                <c:formatCode>0%</c:formatCode>
                <c:ptCount val="4"/>
                <c:pt idx="0">
                  <c:v>0</c:v>
                </c:pt>
                <c:pt idx="1">
                  <c:v>0</c:v>
                </c:pt>
                <c:pt idx="2">
                  <c:v>0</c:v>
                </c:pt>
                <c:pt idx="3">
                  <c:v>0</c:v>
                </c:pt>
              </c:numCache>
            </c:numRef>
          </c:val>
        </c:ser>
        <c:dLbls>
          <c:dLblPos val="inEnd"/>
          <c:showLegendKey val="0"/>
          <c:showVal val="1"/>
          <c:showCatName val="0"/>
          <c:showSerName val="0"/>
          <c:showPercent val="0"/>
          <c:showBubbleSize val="0"/>
        </c:dLbls>
        <c:gapWidth val="65"/>
        <c:axId val="152162304"/>
        <c:axId val="152164992"/>
      </c:barChart>
      <c:catAx>
        <c:axId val="15216230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52164992"/>
        <c:crosses val="autoZero"/>
        <c:auto val="1"/>
        <c:lblAlgn val="ctr"/>
        <c:lblOffset val="100"/>
        <c:noMultiLvlLbl val="0"/>
      </c:catAx>
      <c:valAx>
        <c:axId val="152164992"/>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15216230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col"/>
        <c:grouping val="stacked"/>
        <c:varyColors val="0"/>
        <c:ser>
          <c:idx val="0"/>
          <c:order val="0"/>
          <c:tx>
            <c:strRef>
              <c:f>'06_Assessment'!$D$26</c:f>
              <c:strCache>
                <c:ptCount val="1"/>
                <c:pt idx="0">
                  <c:v>Functional Coverage</c:v>
                </c:pt>
              </c:strCache>
            </c:strRef>
          </c:tx>
          <c:spPr>
            <a:solidFill>
              <a:srgbClr val="002060"/>
            </a:solidFill>
            <a:ln>
              <a:noFill/>
            </a:ln>
            <a:effectLst/>
          </c:spPr>
          <c:invertIfNegative val="0"/>
          <c:cat>
            <c:strRef>
              <c:f>'06_Assessment'!$E$3:$AG$3</c:f>
              <c:strCache>
                <c:ptCount val="29"/>
                <c:pt idx="0">
                  <c:v>ArchivesSpace</c:v>
                </c:pt>
                <c:pt idx="1">
                  <c:v>AtoM</c:v>
                </c:pt>
                <c:pt idx="2">
                  <c:v>Cuadra Star/Archives</c:v>
                </c:pt>
                <c:pt idx="3">
                  <c:v>Eloquent Archives</c:v>
                </c:pt>
                <c:pt idx="4">
                  <c:v>Axiell CALM</c:v>
                </c:pt>
                <c:pt idx="5">
                  <c:v>scopeArchiv</c:v>
                </c:pt>
                <c:pt idx="6">
                  <c:v>Archidoc</c:v>
                </c:pt>
                <c:pt idx="7">
                  <c:v>Archeevo</c:v>
                </c:pt>
                <c:pt idx="8">
                  <c:v>Preservica ArchivesSpace Connector</c:v>
                </c:pt>
                <c:pt idx="9">
                  <c:v>Preservica Axiell CALM Connector</c:v>
                </c:pt>
                <c:pt idx="10">
                  <c:v>ArchivesSpace – AtoM – Archivematica Connector</c:v>
                </c:pt>
                <c:pt idx="11">
                  <c:v>E-ARK Extraction Tools</c:v>
                </c:pt>
                <c:pt idx="12">
                  <c:v>E-ARK Access tools</c:v>
                </c:pt>
                <c:pt idx="13">
                  <c:v>Archivematica (DIP provider)</c:v>
                </c:pt>
                <c:pt idx="14">
                  <c:v>Preservica OAI-PMH API</c:v>
                </c:pt>
                <c:pt idx="15">
                  <c:v>AtoM OAI-PMH plugin</c:v>
                </c:pt>
                <c:pt idx="16">
                  <c:v>AMLAD</c:v>
                </c:pt>
                <c:pt idx="17">
                  <c:v>Archivematica</c:v>
                </c:pt>
                <c:pt idx="18">
                  <c:v>Preservica</c:v>
                </c:pt>
                <c:pt idx="19">
                  <c:v>RODA</c:v>
                </c:pt>
                <c:pt idx="20">
                  <c:v>CONTENTdm</c:v>
                </c:pt>
                <c:pt idx="21">
                  <c:v>Omeka</c:v>
                </c:pt>
                <c:pt idx="22">
                  <c:v>Neatline</c:v>
                </c:pt>
                <c:pt idx="23">
                  <c:v>HPE-Control Point</c:v>
                </c:pt>
                <c:pt idx="24">
                  <c:v>IBM Watson</c:v>
                </c:pt>
                <c:pt idx="25">
                  <c:v>Moriarty</c:v>
                </c:pt>
                <c:pt idx="26">
                  <c:v>SAS</c:v>
                </c:pt>
                <c:pt idx="27">
                  <c:v>Blancoo</c:v>
                </c:pt>
                <c:pt idx="28">
                  <c:v>Redact-it</c:v>
                </c:pt>
              </c:strCache>
            </c:strRef>
          </c:cat>
          <c:val>
            <c:numRef>
              <c:f>'06_Assessment'!$E$26:$AG$26</c:f>
              <c:numCache>
                <c:formatCode>0.00%</c:formatCode>
                <c:ptCount val="29"/>
                <c:pt idx="0">
                  <c:v>0.29026573426573421</c:v>
                </c:pt>
                <c:pt idx="1">
                  <c:v>0.28869230769230769</c:v>
                </c:pt>
                <c:pt idx="2">
                  <c:v>0.26611888111888105</c:v>
                </c:pt>
                <c:pt idx="3">
                  <c:v>0.26611888111888105</c:v>
                </c:pt>
                <c:pt idx="4">
                  <c:v>0.28869230769230769</c:v>
                </c:pt>
                <c:pt idx="5">
                  <c:v>0.29381118881118884</c:v>
                </c:pt>
                <c:pt idx="6">
                  <c:v>0.20545454545454545</c:v>
                </c:pt>
                <c:pt idx="7">
                  <c:v>0.34676223776223775</c:v>
                </c:pt>
                <c:pt idx="8">
                  <c:v>0</c:v>
                </c:pt>
                <c:pt idx="9">
                  <c:v>0</c:v>
                </c:pt>
                <c:pt idx="10">
                  <c:v>0</c:v>
                </c:pt>
                <c:pt idx="11">
                  <c:v>8.2307692307692304E-2</c:v>
                </c:pt>
                <c:pt idx="12">
                  <c:v>6.2307692307692307E-2</c:v>
                </c:pt>
                <c:pt idx="13">
                  <c:v>6.2307692307692307E-2</c:v>
                </c:pt>
                <c:pt idx="14">
                  <c:v>0.12523076923076923</c:v>
                </c:pt>
                <c:pt idx="15">
                  <c:v>0.12523076923076923</c:v>
                </c:pt>
                <c:pt idx="16">
                  <c:v>0.27827272727272723</c:v>
                </c:pt>
                <c:pt idx="17">
                  <c:v>0.27816083916083911</c:v>
                </c:pt>
                <c:pt idx="18">
                  <c:v>0.24438461538461534</c:v>
                </c:pt>
                <c:pt idx="19">
                  <c:v>0.27270629370629368</c:v>
                </c:pt>
                <c:pt idx="20">
                  <c:v>0.19344405594405592</c:v>
                </c:pt>
                <c:pt idx="21">
                  <c:v>0.19344405594405592</c:v>
                </c:pt>
                <c:pt idx="22">
                  <c:v>0.13795454545454544</c:v>
                </c:pt>
                <c:pt idx="23">
                  <c:v>1.3999999999999997E-2</c:v>
                </c:pt>
                <c:pt idx="24">
                  <c:v>1.3999999999999997E-2</c:v>
                </c:pt>
                <c:pt idx="25">
                  <c:v>1.3999999999999997E-2</c:v>
                </c:pt>
                <c:pt idx="26">
                  <c:v>1.3999999999999997E-2</c:v>
                </c:pt>
                <c:pt idx="27">
                  <c:v>1.8615384615384614E-2</c:v>
                </c:pt>
                <c:pt idx="28">
                  <c:v>2.4615384615384612E-2</c:v>
                </c:pt>
              </c:numCache>
            </c:numRef>
          </c:val>
        </c:ser>
        <c:ser>
          <c:idx val="1"/>
          <c:order val="1"/>
          <c:tx>
            <c:strRef>
              <c:f>'06_Assessment'!$D$27</c:f>
              <c:strCache>
                <c:ptCount val="1"/>
                <c:pt idx="0">
                  <c:v>Non-Functional Coverage</c:v>
                </c:pt>
              </c:strCache>
            </c:strRef>
          </c:tx>
          <c:spPr>
            <a:solidFill>
              <a:srgbClr val="92D050"/>
            </a:solidFill>
            <a:ln>
              <a:noFill/>
            </a:ln>
            <a:effectLst/>
          </c:spPr>
          <c:invertIfNegative val="0"/>
          <c:cat>
            <c:strRef>
              <c:f>'06_Assessment'!$E$3:$AG$3</c:f>
              <c:strCache>
                <c:ptCount val="29"/>
                <c:pt idx="0">
                  <c:v>ArchivesSpace</c:v>
                </c:pt>
                <c:pt idx="1">
                  <c:v>AtoM</c:v>
                </c:pt>
                <c:pt idx="2">
                  <c:v>Cuadra Star/Archives</c:v>
                </c:pt>
                <c:pt idx="3">
                  <c:v>Eloquent Archives</c:v>
                </c:pt>
                <c:pt idx="4">
                  <c:v>Axiell CALM</c:v>
                </c:pt>
                <c:pt idx="5">
                  <c:v>scopeArchiv</c:v>
                </c:pt>
                <c:pt idx="6">
                  <c:v>Archidoc</c:v>
                </c:pt>
                <c:pt idx="7">
                  <c:v>Archeevo</c:v>
                </c:pt>
                <c:pt idx="8">
                  <c:v>Preservica ArchivesSpace Connector</c:v>
                </c:pt>
                <c:pt idx="9">
                  <c:v>Preservica Axiell CALM Connector</c:v>
                </c:pt>
                <c:pt idx="10">
                  <c:v>ArchivesSpace – AtoM – Archivematica Connector</c:v>
                </c:pt>
                <c:pt idx="11">
                  <c:v>E-ARK Extraction Tools</c:v>
                </c:pt>
                <c:pt idx="12">
                  <c:v>E-ARK Access tools</c:v>
                </c:pt>
                <c:pt idx="13">
                  <c:v>Archivematica (DIP provider)</c:v>
                </c:pt>
                <c:pt idx="14">
                  <c:v>Preservica OAI-PMH API</c:v>
                </c:pt>
                <c:pt idx="15">
                  <c:v>AtoM OAI-PMH plugin</c:v>
                </c:pt>
                <c:pt idx="16">
                  <c:v>AMLAD</c:v>
                </c:pt>
                <c:pt idx="17">
                  <c:v>Archivematica</c:v>
                </c:pt>
                <c:pt idx="18">
                  <c:v>Preservica</c:v>
                </c:pt>
                <c:pt idx="19">
                  <c:v>RODA</c:v>
                </c:pt>
                <c:pt idx="20">
                  <c:v>CONTENTdm</c:v>
                </c:pt>
                <c:pt idx="21">
                  <c:v>Omeka</c:v>
                </c:pt>
                <c:pt idx="22">
                  <c:v>Neatline</c:v>
                </c:pt>
                <c:pt idx="23">
                  <c:v>HPE-Control Point</c:v>
                </c:pt>
                <c:pt idx="24">
                  <c:v>IBM Watson</c:v>
                </c:pt>
                <c:pt idx="25">
                  <c:v>Moriarty</c:v>
                </c:pt>
                <c:pt idx="26">
                  <c:v>SAS</c:v>
                </c:pt>
                <c:pt idx="27">
                  <c:v>Blancoo</c:v>
                </c:pt>
                <c:pt idx="28">
                  <c:v>Redact-it</c:v>
                </c:pt>
              </c:strCache>
            </c:strRef>
          </c:cat>
          <c:val>
            <c:numRef>
              <c:f>'06_Assessment'!$E$27:$AG$27</c:f>
              <c:numCache>
                <c:formatCode>0.00%</c:formatCode>
                <c:ptCount val="29"/>
                <c:pt idx="0">
                  <c:v>0.19091733333333333</c:v>
                </c:pt>
                <c:pt idx="1">
                  <c:v>0.14491733333333334</c:v>
                </c:pt>
                <c:pt idx="2">
                  <c:v>0.16491733333333336</c:v>
                </c:pt>
                <c:pt idx="3">
                  <c:v>8.7589333333333352E-2</c:v>
                </c:pt>
                <c:pt idx="4">
                  <c:v>0.14491733333333334</c:v>
                </c:pt>
                <c:pt idx="5">
                  <c:v>0.17691733333333332</c:v>
                </c:pt>
                <c:pt idx="6">
                  <c:v>0.1482506666666667</c:v>
                </c:pt>
                <c:pt idx="7">
                  <c:v>0.18958399999999997</c:v>
                </c:pt>
                <c:pt idx="8">
                  <c:v>4.466666666666666E-2</c:v>
                </c:pt>
                <c:pt idx="9">
                  <c:v>4.466666666666666E-2</c:v>
                </c:pt>
                <c:pt idx="10">
                  <c:v>4.466666666666666E-2</c:v>
                </c:pt>
                <c:pt idx="11">
                  <c:v>4.6666666666666662E-2</c:v>
                </c:pt>
                <c:pt idx="12">
                  <c:v>3.9999999999999994E-2</c:v>
                </c:pt>
                <c:pt idx="13">
                  <c:v>3.9999999999999994E-2</c:v>
                </c:pt>
                <c:pt idx="14">
                  <c:v>3.9999999999999994E-2</c:v>
                </c:pt>
                <c:pt idx="15">
                  <c:v>3.9999999999999994E-2</c:v>
                </c:pt>
                <c:pt idx="16">
                  <c:v>0.18785760000000001</c:v>
                </c:pt>
                <c:pt idx="17">
                  <c:v>0.20185280000000003</c:v>
                </c:pt>
                <c:pt idx="18">
                  <c:v>0.23374933333333334</c:v>
                </c:pt>
                <c:pt idx="19">
                  <c:v>0.21908746666666667</c:v>
                </c:pt>
                <c:pt idx="20">
                  <c:v>6.2848000000000001E-2</c:v>
                </c:pt>
                <c:pt idx="21">
                  <c:v>6.2848000000000001E-2</c:v>
                </c:pt>
                <c:pt idx="22">
                  <c:v>6.2848000000000001E-2</c:v>
                </c:pt>
                <c:pt idx="23">
                  <c:v>3.9999999999999994E-2</c:v>
                </c:pt>
                <c:pt idx="24">
                  <c:v>3.9999999999999994E-2</c:v>
                </c:pt>
                <c:pt idx="25">
                  <c:v>3.9999999999999994E-2</c:v>
                </c:pt>
                <c:pt idx="26">
                  <c:v>5.1423999999999997E-2</c:v>
                </c:pt>
                <c:pt idx="27">
                  <c:v>3.9999999999999994E-2</c:v>
                </c:pt>
                <c:pt idx="28">
                  <c:v>3.9999999999999994E-2</c:v>
                </c:pt>
              </c:numCache>
            </c:numRef>
          </c:val>
        </c:ser>
        <c:dLbls>
          <c:showLegendKey val="0"/>
          <c:showVal val="0"/>
          <c:showCatName val="0"/>
          <c:showSerName val="0"/>
          <c:showPercent val="0"/>
          <c:showBubbleSize val="0"/>
        </c:dLbls>
        <c:gapWidth val="150"/>
        <c:overlap val="100"/>
        <c:axId val="137570944"/>
        <c:axId val="137580928"/>
      </c:barChart>
      <c:catAx>
        <c:axId val="137570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580928"/>
        <c:crosses val="autoZero"/>
        <c:auto val="1"/>
        <c:lblAlgn val="ctr"/>
        <c:lblOffset val="100"/>
        <c:noMultiLvlLbl val="0"/>
      </c:catAx>
      <c:valAx>
        <c:axId val="13758092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5709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ES"/>
              <a:t>Recommended IT-Tools by Standard Criteria</a:t>
            </a:r>
          </a:p>
        </c:rich>
      </c:tx>
      <c:layout/>
      <c:overlay val="0"/>
      <c:spPr>
        <a:noFill/>
        <a:ln>
          <a:noFill/>
        </a:ln>
        <a:effectLst/>
      </c:spPr>
    </c:title>
    <c:autoTitleDeleted val="0"/>
    <c:plotArea>
      <c:layout/>
      <c:radarChart>
        <c:radarStyle val="marker"/>
        <c:varyColors val="0"/>
        <c:ser>
          <c:idx val="0"/>
          <c:order val="0"/>
          <c:tx>
            <c:strRef>
              <c:f>'06_Assessment'!$D$5</c:f>
              <c:strCache>
                <c:ptCount val="1"/>
                <c:pt idx="0">
                  <c:v>Archival description</c:v>
                </c:pt>
              </c:strCache>
            </c:strRef>
          </c:tx>
          <c:spPr>
            <a:ln w="31750" cap="rnd">
              <a:solidFill>
                <a:schemeClr val="accent1"/>
              </a:solidFill>
              <a:round/>
            </a:ln>
            <a:effectLst/>
          </c:spPr>
          <c:marker>
            <c:symbol val="circle"/>
            <c:size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12700">
                <a:solidFill>
                  <a:schemeClr val="lt2"/>
                </a:solidFill>
                <a:round/>
              </a:ln>
              <a:effectLst/>
            </c:spPr>
          </c:marker>
          <c:cat>
            <c:strRef>
              <c:f>'06_Assessment'!$U$3:$X$3</c:f>
              <c:strCache>
                <c:ptCount val="4"/>
                <c:pt idx="0">
                  <c:v>AMLAD</c:v>
                </c:pt>
                <c:pt idx="1">
                  <c:v>Archivematica</c:v>
                </c:pt>
                <c:pt idx="2">
                  <c:v>Preservica</c:v>
                </c:pt>
                <c:pt idx="3">
                  <c:v>RODA</c:v>
                </c:pt>
              </c:strCache>
            </c:strRef>
          </c:cat>
          <c:val>
            <c:numRef>
              <c:f>'06_Assessment'!$U$5:$X$5</c:f>
              <c:numCache>
                <c:formatCode>0.00%</c:formatCode>
                <c:ptCount val="4"/>
                <c:pt idx="0">
                  <c:v>0.25454545454545446</c:v>
                </c:pt>
                <c:pt idx="1">
                  <c:v>0.40909090909090917</c:v>
                </c:pt>
                <c:pt idx="2">
                  <c:v>0</c:v>
                </c:pt>
                <c:pt idx="3">
                  <c:v>0</c:v>
                </c:pt>
              </c:numCache>
            </c:numRef>
          </c:val>
        </c:ser>
        <c:ser>
          <c:idx val="1"/>
          <c:order val="1"/>
          <c:tx>
            <c:strRef>
              <c:f>'06_Assessment'!$D$6</c:f>
              <c:strCache>
                <c:ptCount val="1"/>
                <c:pt idx="0">
                  <c:v>Exchange and Interoperability</c:v>
                </c:pt>
              </c:strCache>
            </c:strRef>
          </c:tx>
          <c:spPr>
            <a:ln w="31750" cap="rnd">
              <a:solidFill>
                <a:schemeClr val="accent2"/>
              </a:solidFill>
              <a:round/>
            </a:ln>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12700">
                <a:solidFill>
                  <a:schemeClr val="lt2"/>
                </a:solidFill>
                <a:round/>
              </a:ln>
              <a:effectLst/>
            </c:spPr>
          </c:marker>
          <c:cat>
            <c:strRef>
              <c:f>'06_Assessment'!$U$3:$X$3</c:f>
              <c:strCache>
                <c:ptCount val="4"/>
                <c:pt idx="0">
                  <c:v>AMLAD</c:v>
                </c:pt>
                <c:pt idx="1">
                  <c:v>Archivematica</c:v>
                </c:pt>
                <c:pt idx="2">
                  <c:v>Preservica</c:v>
                </c:pt>
                <c:pt idx="3">
                  <c:v>RODA</c:v>
                </c:pt>
              </c:strCache>
            </c:strRef>
          </c:cat>
          <c:val>
            <c:numRef>
              <c:f>'06_Assessment'!$U$6:$X$6</c:f>
              <c:numCache>
                <c:formatCode>0.00%</c:formatCode>
                <c:ptCount val="4"/>
                <c:pt idx="0">
                  <c:v>0.15384615384615385</c:v>
                </c:pt>
                <c:pt idx="1">
                  <c:v>0.15384615384615385</c:v>
                </c:pt>
                <c:pt idx="2">
                  <c:v>0</c:v>
                </c:pt>
                <c:pt idx="3">
                  <c:v>0</c:v>
                </c:pt>
              </c:numCache>
            </c:numRef>
          </c:val>
        </c:ser>
        <c:ser>
          <c:idx val="2"/>
          <c:order val="2"/>
          <c:tx>
            <c:strRef>
              <c:f>'06_Assessment'!$D$7</c:f>
              <c:strCache>
                <c:ptCount val="1"/>
                <c:pt idx="0">
                  <c:v>Records Management</c:v>
                </c:pt>
              </c:strCache>
            </c:strRef>
          </c:tx>
          <c:spPr>
            <a:ln w="31750" cap="rnd">
              <a:solidFill>
                <a:schemeClr val="accent3"/>
              </a:solidFill>
              <a:round/>
            </a:ln>
            <a:effectLst/>
          </c:spPr>
          <c:marker>
            <c:symbol val="circle"/>
            <c:size val="6"/>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w="12700">
                <a:solidFill>
                  <a:schemeClr val="lt2"/>
                </a:solidFill>
                <a:round/>
              </a:ln>
              <a:effectLst/>
            </c:spPr>
          </c:marker>
          <c:cat>
            <c:strRef>
              <c:f>'06_Assessment'!$U$3:$X$3</c:f>
              <c:strCache>
                <c:ptCount val="4"/>
                <c:pt idx="0">
                  <c:v>AMLAD</c:v>
                </c:pt>
                <c:pt idx="1">
                  <c:v>Archivematica</c:v>
                </c:pt>
                <c:pt idx="2">
                  <c:v>Preservica</c:v>
                </c:pt>
                <c:pt idx="3">
                  <c:v>RODA</c:v>
                </c:pt>
              </c:strCache>
            </c:strRef>
          </c:cat>
          <c:val>
            <c:numRef>
              <c:f>'06_Assessment'!$U$7:$X$7</c:f>
              <c:numCache>
                <c:formatCode>0.00%</c:formatCode>
                <c:ptCount val="4"/>
                <c:pt idx="0">
                  <c:v>0</c:v>
                </c:pt>
                <c:pt idx="1">
                  <c:v>0</c:v>
                </c:pt>
                <c:pt idx="2">
                  <c:v>0</c:v>
                </c:pt>
                <c:pt idx="3">
                  <c:v>0</c:v>
                </c:pt>
              </c:numCache>
            </c:numRef>
          </c:val>
        </c:ser>
        <c:ser>
          <c:idx val="3"/>
          <c:order val="3"/>
          <c:tx>
            <c:strRef>
              <c:f>'06_Assessment'!$D$8</c:f>
              <c:strCache>
                <c:ptCount val="1"/>
                <c:pt idx="0">
                  <c:v>Preservation</c:v>
                </c:pt>
              </c:strCache>
            </c:strRef>
          </c:tx>
          <c:spPr>
            <a:ln w="31750" cap="rnd">
              <a:solidFill>
                <a:schemeClr val="accent4"/>
              </a:solidFill>
              <a:round/>
            </a:ln>
            <a:effectLst/>
          </c:spPr>
          <c:marker>
            <c:symbol val="circle"/>
            <c:size val="6"/>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12700">
                <a:solidFill>
                  <a:schemeClr val="lt2"/>
                </a:solidFill>
                <a:round/>
              </a:ln>
              <a:effectLst/>
            </c:spPr>
          </c:marker>
          <c:cat>
            <c:strRef>
              <c:f>'06_Assessment'!$U$3:$X$3</c:f>
              <c:strCache>
                <c:ptCount val="4"/>
                <c:pt idx="0">
                  <c:v>AMLAD</c:v>
                </c:pt>
                <c:pt idx="1">
                  <c:v>Archivematica</c:v>
                </c:pt>
                <c:pt idx="2">
                  <c:v>Preservica</c:v>
                </c:pt>
                <c:pt idx="3">
                  <c:v>RODA</c:v>
                </c:pt>
              </c:strCache>
            </c:strRef>
          </c:cat>
          <c:val>
            <c:numRef>
              <c:f>'06_Assessment'!$U$8:$X$8</c:f>
              <c:numCache>
                <c:formatCode>0.00%</c:formatCode>
                <c:ptCount val="4"/>
                <c:pt idx="0">
                  <c:v>0.34615384615384615</c:v>
                </c:pt>
                <c:pt idx="1">
                  <c:v>0.42307692307692307</c:v>
                </c:pt>
                <c:pt idx="2">
                  <c:v>0.42307692307692307</c:v>
                </c:pt>
                <c:pt idx="3">
                  <c:v>0.42307692307692307</c:v>
                </c:pt>
              </c:numCache>
            </c:numRef>
          </c:val>
        </c:ser>
        <c:ser>
          <c:idx val="4"/>
          <c:order val="4"/>
          <c:tx>
            <c:strRef>
              <c:f>'06_Assessment'!$D$9</c:f>
              <c:strCache>
                <c:ptCount val="1"/>
                <c:pt idx="0">
                  <c:v>Storage accomodation</c:v>
                </c:pt>
              </c:strCache>
            </c:strRef>
          </c:tx>
          <c:spPr>
            <a:ln w="31750" cap="rnd">
              <a:solidFill>
                <a:schemeClr val="accent5"/>
              </a:solidFill>
              <a:round/>
            </a:ln>
            <a:effectLst/>
          </c:spPr>
          <c:marker>
            <c:symbol val="circle"/>
            <c:size val="6"/>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w="12700">
                <a:solidFill>
                  <a:schemeClr val="lt2"/>
                </a:solidFill>
                <a:round/>
              </a:ln>
              <a:effectLst/>
            </c:spPr>
          </c:marker>
          <c:cat>
            <c:strRef>
              <c:f>'06_Assessment'!$U$3:$X$3</c:f>
              <c:strCache>
                <c:ptCount val="4"/>
                <c:pt idx="0">
                  <c:v>AMLAD</c:v>
                </c:pt>
                <c:pt idx="1">
                  <c:v>Archivematica</c:v>
                </c:pt>
                <c:pt idx="2">
                  <c:v>Preservica</c:v>
                </c:pt>
                <c:pt idx="3">
                  <c:v>RODA</c:v>
                </c:pt>
              </c:strCache>
            </c:strRef>
          </c:cat>
          <c:val>
            <c:numRef>
              <c:f>'06_Assessment'!$U$9:$X$9</c:f>
              <c:numCache>
                <c:formatCode>0.00%</c:formatCode>
                <c:ptCount val="4"/>
                <c:pt idx="0">
                  <c:v>0</c:v>
                </c:pt>
                <c:pt idx="1">
                  <c:v>0</c:v>
                </c:pt>
                <c:pt idx="2">
                  <c:v>0</c:v>
                </c:pt>
                <c:pt idx="3">
                  <c:v>0</c:v>
                </c:pt>
              </c:numCache>
            </c:numRef>
          </c:val>
        </c:ser>
        <c:dLbls>
          <c:showLegendKey val="0"/>
          <c:showVal val="0"/>
          <c:showCatName val="0"/>
          <c:showSerName val="0"/>
          <c:showPercent val="0"/>
          <c:showBubbleSize val="0"/>
        </c:dLbls>
        <c:axId val="152482944"/>
        <c:axId val="152484864"/>
      </c:radarChart>
      <c:catAx>
        <c:axId val="152482944"/>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52484864"/>
        <c:crosses val="autoZero"/>
        <c:auto val="1"/>
        <c:lblAlgn val="ctr"/>
        <c:lblOffset val="100"/>
        <c:noMultiLvlLbl val="0"/>
      </c:catAx>
      <c:valAx>
        <c:axId val="152484864"/>
        <c:scaling>
          <c:orientation val="minMax"/>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524829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ES"/>
              <a:t>Ranking of It-Tools</a:t>
            </a:r>
          </a:p>
        </c:rich>
      </c:tx>
      <c:layout/>
      <c:overlay val="0"/>
      <c:spPr>
        <a:noFill/>
        <a:ln>
          <a:noFill/>
        </a:ln>
        <a:effectLst/>
      </c:spPr>
    </c:title>
    <c:autoTitleDeleted val="0"/>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 12_Other'!$K$23:$K$31</c:f>
              <c:strCache>
                <c:ptCount val="9"/>
                <c:pt idx="0">
                  <c:v>CONTENTdm</c:v>
                </c:pt>
                <c:pt idx="1">
                  <c:v>Omeka</c:v>
                </c:pt>
                <c:pt idx="2">
                  <c:v>Neatline</c:v>
                </c:pt>
                <c:pt idx="3">
                  <c:v>HPE-Control Point</c:v>
                </c:pt>
                <c:pt idx="4">
                  <c:v>IBM Watson</c:v>
                </c:pt>
                <c:pt idx="5">
                  <c:v>Moriarty</c:v>
                </c:pt>
                <c:pt idx="6">
                  <c:v>SAS</c:v>
                </c:pt>
                <c:pt idx="7">
                  <c:v>Blancoo</c:v>
                </c:pt>
                <c:pt idx="8">
                  <c:v>Redact-it</c:v>
                </c:pt>
              </c:strCache>
            </c:strRef>
          </c:cat>
          <c:val>
            <c:numRef>
              <c:f>' 12_Other'!$L$23:$L$31</c:f>
              <c:numCache>
                <c:formatCode>0%</c:formatCode>
                <c:ptCount val="9"/>
                <c:pt idx="0">
                  <c:v>0</c:v>
                </c:pt>
                <c:pt idx="1">
                  <c:v>0</c:v>
                </c:pt>
                <c:pt idx="2">
                  <c:v>0</c:v>
                </c:pt>
                <c:pt idx="3">
                  <c:v>0</c:v>
                </c:pt>
                <c:pt idx="4">
                  <c:v>0</c:v>
                </c:pt>
                <c:pt idx="5">
                  <c:v>0</c:v>
                </c:pt>
                <c:pt idx="6">
                  <c:v>0</c:v>
                </c:pt>
                <c:pt idx="7">
                  <c:v>0</c:v>
                </c:pt>
                <c:pt idx="8">
                  <c:v>0</c:v>
                </c:pt>
              </c:numCache>
            </c:numRef>
          </c:val>
        </c:ser>
        <c:dLbls>
          <c:dLblPos val="inEnd"/>
          <c:showLegendKey val="0"/>
          <c:showVal val="1"/>
          <c:showCatName val="0"/>
          <c:showSerName val="0"/>
          <c:showPercent val="0"/>
          <c:showBubbleSize val="0"/>
        </c:dLbls>
        <c:gapWidth val="65"/>
        <c:axId val="151507712"/>
        <c:axId val="151510400"/>
      </c:barChart>
      <c:catAx>
        <c:axId val="151507712"/>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51510400"/>
        <c:crosses val="autoZero"/>
        <c:auto val="1"/>
        <c:lblAlgn val="ctr"/>
        <c:lblOffset val="100"/>
        <c:noMultiLvlLbl val="0"/>
      </c:catAx>
      <c:valAx>
        <c:axId val="151510400"/>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15150771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ES"/>
              <a:t>Ranking of</a:t>
            </a:r>
            <a:r>
              <a:rPr lang="es-ES" baseline="0"/>
              <a:t> IT-Tools</a:t>
            </a:r>
            <a:endParaRPr lang="es-ES"/>
          </a:p>
        </c:rich>
      </c:tx>
      <c:overlay val="0"/>
      <c:spPr>
        <a:noFill/>
        <a:ln>
          <a:noFill/>
        </a:ln>
        <a:effectLst/>
      </c:spPr>
    </c:title>
    <c:autoTitleDeleted val="0"/>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 12_Other'!$K$48:$K$56</c:f>
              <c:strCache>
                <c:ptCount val="9"/>
                <c:pt idx="0">
                  <c:v>CONTENTdm</c:v>
                </c:pt>
                <c:pt idx="1">
                  <c:v>Omeka</c:v>
                </c:pt>
                <c:pt idx="2">
                  <c:v>Neatline</c:v>
                </c:pt>
                <c:pt idx="3">
                  <c:v>HPE-Control Point</c:v>
                </c:pt>
                <c:pt idx="4">
                  <c:v>IBM Watson</c:v>
                </c:pt>
                <c:pt idx="5">
                  <c:v>Moriarty</c:v>
                </c:pt>
                <c:pt idx="6">
                  <c:v>SAS</c:v>
                </c:pt>
                <c:pt idx="7">
                  <c:v>Blancoo</c:v>
                </c:pt>
                <c:pt idx="8">
                  <c:v>Redact-it</c:v>
                </c:pt>
              </c:strCache>
            </c:strRef>
          </c:cat>
          <c:val>
            <c:numRef>
              <c:f>' 12_Other'!$L$48:$L$56</c:f>
              <c:numCache>
                <c:formatCode>0%</c:formatCode>
                <c:ptCount val="9"/>
                <c:pt idx="0">
                  <c:v>0</c:v>
                </c:pt>
                <c:pt idx="1">
                  <c:v>0</c:v>
                </c:pt>
                <c:pt idx="2">
                  <c:v>0</c:v>
                </c:pt>
                <c:pt idx="3">
                  <c:v>0</c:v>
                </c:pt>
                <c:pt idx="4">
                  <c:v>0</c:v>
                </c:pt>
                <c:pt idx="5">
                  <c:v>0</c:v>
                </c:pt>
                <c:pt idx="6">
                  <c:v>0</c:v>
                </c:pt>
                <c:pt idx="7">
                  <c:v>0</c:v>
                </c:pt>
                <c:pt idx="8">
                  <c:v>0</c:v>
                </c:pt>
              </c:numCache>
            </c:numRef>
          </c:val>
        </c:ser>
        <c:dLbls>
          <c:dLblPos val="inEnd"/>
          <c:showLegendKey val="0"/>
          <c:showVal val="1"/>
          <c:showCatName val="0"/>
          <c:showSerName val="0"/>
          <c:showPercent val="0"/>
          <c:showBubbleSize val="0"/>
        </c:dLbls>
        <c:gapWidth val="65"/>
        <c:axId val="152258816"/>
        <c:axId val="152278144"/>
      </c:barChart>
      <c:catAx>
        <c:axId val="15225881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52278144"/>
        <c:crosses val="autoZero"/>
        <c:auto val="1"/>
        <c:lblAlgn val="ctr"/>
        <c:lblOffset val="100"/>
        <c:noMultiLvlLbl val="0"/>
      </c:catAx>
      <c:valAx>
        <c:axId val="152278144"/>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15225881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ES"/>
              <a:t>Recommended IT-Tools by Standard Criteria</a:t>
            </a:r>
          </a:p>
        </c:rich>
      </c:tx>
      <c:overlay val="0"/>
      <c:spPr>
        <a:noFill/>
        <a:ln>
          <a:noFill/>
        </a:ln>
        <a:effectLst/>
      </c:spPr>
    </c:title>
    <c:autoTitleDeleted val="0"/>
    <c:plotArea>
      <c:layout/>
      <c:radarChart>
        <c:radarStyle val="marker"/>
        <c:varyColors val="0"/>
        <c:ser>
          <c:idx val="0"/>
          <c:order val="0"/>
          <c:tx>
            <c:strRef>
              <c:f>'06_Assessment'!$D$5</c:f>
              <c:strCache>
                <c:ptCount val="1"/>
                <c:pt idx="0">
                  <c:v>Archival description</c:v>
                </c:pt>
              </c:strCache>
            </c:strRef>
          </c:tx>
          <c:spPr>
            <a:ln w="31750" cap="rnd">
              <a:solidFill>
                <a:schemeClr val="accent1"/>
              </a:solidFill>
              <a:round/>
            </a:ln>
            <a:effectLst/>
          </c:spPr>
          <c:marker>
            <c:symbol val="circle"/>
            <c:size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12700">
                <a:solidFill>
                  <a:schemeClr val="lt2"/>
                </a:solidFill>
                <a:round/>
              </a:ln>
              <a:effectLst/>
            </c:spPr>
          </c:marker>
          <c:cat>
            <c:strRef>
              <c:f>'06_Assessment'!$Y$3:$AG$3</c:f>
              <c:strCache>
                <c:ptCount val="9"/>
                <c:pt idx="0">
                  <c:v>CONTENTdm</c:v>
                </c:pt>
                <c:pt idx="1">
                  <c:v>Omeka</c:v>
                </c:pt>
                <c:pt idx="2">
                  <c:v>Neatline</c:v>
                </c:pt>
                <c:pt idx="3">
                  <c:v>HPE-Control Point</c:v>
                </c:pt>
                <c:pt idx="4">
                  <c:v>IBM Watson</c:v>
                </c:pt>
                <c:pt idx="5">
                  <c:v>Moriarty</c:v>
                </c:pt>
                <c:pt idx="6">
                  <c:v>SAS</c:v>
                </c:pt>
                <c:pt idx="7">
                  <c:v>Blancoo</c:v>
                </c:pt>
                <c:pt idx="8">
                  <c:v>Redact-it</c:v>
                </c:pt>
              </c:strCache>
            </c:strRef>
          </c:cat>
          <c:val>
            <c:numRef>
              <c:f>'06_Assessment'!$Y$5:$AG$5</c:f>
              <c:numCache>
                <c:formatCode>0.00%</c:formatCode>
                <c:ptCount val="9"/>
                <c:pt idx="0">
                  <c:v>0.37727272727272715</c:v>
                </c:pt>
                <c:pt idx="1">
                  <c:v>0.37727272727272715</c:v>
                </c:pt>
                <c:pt idx="2">
                  <c:v>9.0909090909090912E-2</c:v>
                </c:pt>
                <c:pt idx="3">
                  <c:v>0</c:v>
                </c:pt>
                <c:pt idx="4">
                  <c:v>0</c:v>
                </c:pt>
                <c:pt idx="5">
                  <c:v>0</c:v>
                </c:pt>
                <c:pt idx="6">
                  <c:v>0</c:v>
                </c:pt>
                <c:pt idx="7">
                  <c:v>0</c:v>
                </c:pt>
                <c:pt idx="8">
                  <c:v>0</c:v>
                </c:pt>
              </c:numCache>
            </c:numRef>
          </c:val>
        </c:ser>
        <c:ser>
          <c:idx val="1"/>
          <c:order val="1"/>
          <c:tx>
            <c:strRef>
              <c:f>'06_Assessment'!$D$6</c:f>
              <c:strCache>
                <c:ptCount val="1"/>
                <c:pt idx="0">
                  <c:v>Exchange and Interoperability</c:v>
                </c:pt>
              </c:strCache>
            </c:strRef>
          </c:tx>
          <c:spPr>
            <a:ln w="31750" cap="rnd">
              <a:solidFill>
                <a:schemeClr val="accent2"/>
              </a:solidFill>
              <a:round/>
            </a:ln>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12700">
                <a:solidFill>
                  <a:schemeClr val="lt2"/>
                </a:solidFill>
                <a:round/>
              </a:ln>
              <a:effectLst/>
            </c:spPr>
          </c:marker>
          <c:cat>
            <c:strRef>
              <c:f>'06_Assessment'!$Y$3:$AG$3</c:f>
              <c:strCache>
                <c:ptCount val="9"/>
                <c:pt idx="0">
                  <c:v>CONTENTdm</c:v>
                </c:pt>
                <c:pt idx="1">
                  <c:v>Omeka</c:v>
                </c:pt>
                <c:pt idx="2">
                  <c:v>Neatline</c:v>
                </c:pt>
                <c:pt idx="3">
                  <c:v>HPE-Control Point</c:v>
                </c:pt>
                <c:pt idx="4">
                  <c:v>IBM Watson</c:v>
                </c:pt>
                <c:pt idx="5">
                  <c:v>Moriarty</c:v>
                </c:pt>
                <c:pt idx="6">
                  <c:v>SAS</c:v>
                </c:pt>
                <c:pt idx="7">
                  <c:v>Blancoo</c:v>
                </c:pt>
                <c:pt idx="8">
                  <c:v>Redact-it</c:v>
                </c:pt>
              </c:strCache>
            </c:strRef>
          </c:cat>
          <c:val>
            <c:numRef>
              <c:f>'06_Assessment'!$Y$6:$AG$6</c:f>
              <c:numCache>
                <c:formatCode>0.00%</c:formatCode>
                <c:ptCount val="9"/>
                <c:pt idx="0">
                  <c:v>0.42307692307692313</c:v>
                </c:pt>
                <c:pt idx="1">
                  <c:v>0.42307692307692313</c:v>
                </c:pt>
                <c:pt idx="2">
                  <c:v>0</c:v>
                </c:pt>
                <c:pt idx="3">
                  <c:v>0</c:v>
                </c:pt>
                <c:pt idx="4">
                  <c:v>0</c:v>
                </c:pt>
                <c:pt idx="5">
                  <c:v>0</c:v>
                </c:pt>
                <c:pt idx="6">
                  <c:v>0</c:v>
                </c:pt>
                <c:pt idx="7">
                  <c:v>0</c:v>
                </c:pt>
                <c:pt idx="8">
                  <c:v>0</c:v>
                </c:pt>
              </c:numCache>
            </c:numRef>
          </c:val>
        </c:ser>
        <c:ser>
          <c:idx val="2"/>
          <c:order val="2"/>
          <c:tx>
            <c:strRef>
              <c:f>'06_Assessment'!$D$7</c:f>
              <c:strCache>
                <c:ptCount val="1"/>
                <c:pt idx="0">
                  <c:v>Records Management</c:v>
                </c:pt>
              </c:strCache>
            </c:strRef>
          </c:tx>
          <c:spPr>
            <a:ln w="31750" cap="rnd">
              <a:solidFill>
                <a:schemeClr val="accent3"/>
              </a:solidFill>
              <a:round/>
            </a:ln>
            <a:effectLst/>
          </c:spPr>
          <c:marker>
            <c:symbol val="circle"/>
            <c:size val="6"/>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w="12700">
                <a:solidFill>
                  <a:schemeClr val="lt2"/>
                </a:solidFill>
                <a:round/>
              </a:ln>
              <a:effectLst/>
            </c:spPr>
          </c:marker>
          <c:cat>
            <c:strRef>
              <c:f>'06_Assessment'!$Y$3:$AG$3</c:f>
              <c:strCache>
                <c:ptCount val="9"/>
                <c:pt idx="0">
                  <c:v>CONTENTdm</c:v>
                </c:pt>
                <c:pt idx="1">
                  <c:v>Omeka</c:v>
                </c:pt>
                <c:pt idx="2">
                  <c:v>Neatline</c:v>
                </c:pt>
                <c:pt idx="3">
                  <c:v>HPE-Control Point</c:v>
                </c:pt>
                <c:pt idx="4">
                  <c:v>IBM Watson</c:v>
                </c:pt>
                <c:pt idx="5">
                  <c:v>Moriarty</c:v>
                </c:pt>
                <c:pt idx="6">
                  <c:v>SAS</c:v>
                </c:pt>
                <c:pt idx="7">
                  <c:v>Blancoo</c:v>
                </c:pt>
                <c:pt idx="8">
                  <c:v>Redact-it</c:v>
                </c:pt>
              </c:strCache>
            </c:strRef>
          </c:cat>
          <c:val>
            <c:numRef>
              <c:f>'06_Assessment'!$Y$7:$AG$7</c:f>
              <c:numCache>
                <c:formatCode>0.00%</c:formatCode>
                <c:ptCount val="9"/>
                <c:pt idx="0">
                  <c:v>0</c:v>
                </c:pt>
                <c:pt idx="1">
                  <c:v>0</c:v>
                </c:pt>
                <c:pt idx="2">
                  <c:v>0</c:v>
                </c:pt>
                <c:pt idx="3">
                  <c:v>0</c:v>
                </c:pt>
                <c:pt idx="4">
                  <c:v>0</c:v>
                </c:pt>
                <c:pt idx="5">
                  <c:v>0</c:v>
                </c:pt>
                <c:pt idx="6">
                  <c:v>0</c:v>
                </c:pt>
                <c:pt idx="7">
                  <c:v>0</c:v>
                </c:pt>
                <c:pt idx="8">
                  <c:v>0</c:v>
                </c:pt>
              </c:numCache>
            </c:numRef>
          </c:val>
        </c:ser>
        <c:ser>
          <c:idx val="3"/>
          <c:order val="3"/>
          <c:tx>
            <c:strRef>
              <c:f>'06_Assessment'!$D$8</c:f>
              <c:strCache>
                <c:ptCount val="1"/>
                <c:pt idx="0">
                  <c:v>Preservation</c:v>
                </c:pt>
              </c:strCache>
            </c:strRef>
          </c:tx>
          <c:spPr>
            <a:ln w="31750" cap="rnd">
              <a:solidFill>
                <a:schemeClr val="accent4"/>
              </a:solidFill>
              <a:round/>
            </a:ln>
            <a:effectLst/>
          </c:spPr>
          <c:marker>
            <c:symbol val="circle"/>
            <c:size val="6"/>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12700">
                <a:solidFill>
                  <a:schemeClr val="lt2"/>
                </a:solidFill>
                <a:round/>
              </a:ln>
              <a:effectLst/>
            </c:spPr>
          </c:marker>
          <c:cat>
            <c:strRef>
              <c:f>'06_Assessment'!$Y$3:$AG$3</c:f>
              <c:strCache>
                <c:ptCount val="9"/>
                <c:pt idx="0">
                  <c:v>CONTENTdm</c:v>
                </c:pt>
                <c:pt idx="1">
                  <c:v>Omeka</c:v>
                </c:pt>
                <c:pt idx="2">
                  <c:v>Neatline</c:v>
                </c:pt>
                <c:pt idx="3">
                  <c:v>HPE-Control Point</c:v>
                </c:pt>
                <c:pt idx="4">
                  <c:v>IBM Watson</c:v>
                </c:pt>
                <c:pt idx="5">
                  <c:v>Moriarty</c:v>
                </c:pt>
                <c:pt idx="6">
                  <c:v>SAS</c:v>
                </c:pt>
                <c:pt idx="7">
                  <c:v>Blancoo</c:v>
                </c:pt>
                <c:pt idx="8">
                  <c:v>Redact-it</c:v>
                </c:pt>
              </c:strCache>
            </c:strRef>
          </c:cat>
          <c:val>
            <c:numRef>
              <c:f>'06_Assessment'!$Y$8:$AG$8</c:f>
              <c:numCache>
                <c:formatCode>0.00%</c:formatCode>
                <c:ptCount val="9"/>
                <c:pt idx="0">
                  <c:v>0.2153846153846154</c:v>
                </c:pt>
                <c:pt idx="1">
                  <c:v>0.2153846153846154</c:v>
                </c:pt>
                <c:pt idx="2">
                  <c:v>0</c:v>
                </c:pt>
                <c:pt idx="3">
                  <c:v>0</c:v>
                </c:pt>
                <c:pt idx="4">
                  <c:v>0</c:v>
                </c:pt>
                <c:pt idx="5">
                  <c:v>0</c:v>
                </c:pt>
                <c:pt idx="6">
                  <c:v>0</c:v>
                </c:pt>
                <c:pt idx="7">
                  <c:v>0</c:v>
                </c:pt>
                <c:pt idx="8">
                  <c:v>0</c:v>
                </c:pt>
              </c:numCache>
            </c:numRef>
          </c:val>
        </c:ser>
        <c:ser>
          <c:idx val="4"/>
          <c:order val="4"/>
          <c:tx>
            <c:strRef>
              <c:f>'06_Assessment'!$D$9</c:f>
              <c:strCache>
                <c:ptCount val="1"/>
                <c:pt idx="0">
                  <c:v>Storage accomodation</c:v>
                </c:pt>
              </c:strCache>
            </c:strRef>
          </c:tx>
          <c:spPr>
            <a:ln w="31750" cap="rnd">
              <a:solidFill>
                <a:schemeClr val="accent5"/>
              </a:solidFill>
              <a:round/>
            </a:ln>
            <a:effectLst/>
          </c:spPr>
          <c:marker>
            <c:symbol val="circle"/>
            <c:size val="6"/>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w="12700">
                <a:solidFill>
                  <a:schemeClr val="lt2"/>
                </a:solidFill>
                <a:round/>
              </a:ln>
              <a:effectLst/>
            </c:spPr>
          </c:marker>
          <c:cat>
            <c:strRef>
              <c:f>'06_Assessment'!$Y$3:$AG$3</c:f>
              <c:strCache>
                <c:ptCount val="9"/>
                <c:pt idx="0">
                  <c:v>CONTENTdm</c:v>
                </c:pt>
                <c:pt idx="1">
                  <c:v>Omeka</c:v>
                </c:pt>
                <c:pt idx="2">
                  <c:v>Neatline</c:v>
                </c:pt>
                <c:pt idx="3">
                  <c:v>HPE-Control Point</c:v>
                </c:pt>
                <c:pt idx="4">
                  <c:v>IBM Watson</c:v>
                </c:pt>
                <c:pt idx="5">
                  <c:v>Moriarty</c:v>
                </c:pt>
                <c:pt idx="6">
                  <c:v>SAS</c:v>
                </c:pt>
                <c:pt idx="7">
                  <c:v>Blancoo</c:v>
                </c:pt>
                <c:pt idx="8">
                  <c:v>Redact-it</c:v>
                </c:pt>
              </c:strCache>
            </c:strRef>
          </c:cat>
          <c:val>
            <c:numRef>
              <c:f>'06_Assessment'!$Y$9:$AG$9</c:f>
              <c:numCache>
                <c:formatCode>0.00%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axId val="152317312"/>
        <c:axId val="152327680"/>
      </c:radarChart>
      <c:catAx>
        <c:axId val="152317312"/>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52327680"/>
        <c:crosses val="autoZero"/>
        <c:auto val="1"/>
        <c:lblAlgn val="ctr"/>
        <c:lblOffset val="100"/>
        <c:noMultiLvlLbl val="0"/>
      </c:catAx>
      <c:valAx>
        <c:axId val="152327680"/>
        <c:scaling>
          <c:orientation val="minMax"/>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523173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ES"/>
              <a:t>Recommended IT-Tools by BP Criteria</a:t>
            </a:r>
          </a:p>
        </c:rich>
      </c:tx>
      <c:layout/>
      <c:overlay val="0"/>
      <c:spPr>
        <a:noFill/>
        <a:ln>
          <a:noFill/>
        </a:ln>
        <a:effectLst/>
      </c:spPr>
    </c:title>
    <c:autoTitleDeleted val="0"/>
    <c:plotArea>
      <c:layout/>
      <c:radarChart>
        <c:radarStyle val="marker"/>
        <c:varyColors val="0"/>
        <c:ser>
          <c:idx val="0"/>
          <c:order val="0"/>
          <c:tx>
            <c:strRef>
              <c:f>'06_Assessment'!$D$11</c:f>
              <c:strCache>
                <c:ptCount val="1"/>
                <c:pt idx="0">
                  <c:v>Delivery</c:v>
                </c:pt>
              </c:strCache>
            </c:strRef>
          </c:tx>
          <c:spPr>
            <a:ln w="31750" cap="rnd">
              <a:solidFill>
                <a:schemeClr val="accent1"/>
              </a:solidFill>
              <a:round/>
            </a:ln>
            <a:effectLst/>
          </c:spPr>
          <c:marker>
            <c:symbol val="circle"/>
            <c:size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12700">
                <a:solidFill>
                  <a:schemeClr val="lt2"/>
                </a:solidFill>
                <a:round/>
              </a:ln>
              <a:effectLst/>
            </c:spPr>
          </c:marker>
          <c:cat>
            <c:strRef>
              <c:f>'06_Assessment'!$Y$3:$AG$3</c:f>
              <c:strCache>
                <c:ptCount val="9"/>
                <c:pt idx="0">
                  <c:v>CONTENTdm</c:v>
                </c:pt>
                <c:pt idx="1">
                  <c:v>Omeka</c:v>
                </c:pt>
                <c:pt idx="2">
                  <c:v>Neatline</c:v>
                </c:pt>
                <c:pt idx="3">
                  <c:v>HPE-Control Point</c:v>
                </c:pt>
                <c:pt idx="4">
                  <c:v>IBM Watson</c:v>
                </c:pt>
                <c:pt idx="5">
                  <c:v>Moriarty</c:v>
                </c:pt>
                <c:pt idx="6">
                  <c:v>SAS</c:v>
                </c:pt>
                <c:pt idx="7">
                  <c:v>Blancoo</c:v>
                </c:pt>
                <c:pt idx="8">
                  <c:v>Redact-it</c:v>
                </c:pt>
              </c:strCache>
            </c:strRef>
          </c:cat>
          <c:val>
            <c:numRef>
              <c:f>'06_Assessment'!$Y$11:$AG$11</c:f>
              <c:numCache>
                <c:formatCode>0.00%</c:formatCode>
                <c:ptCount val="9"/>
                <c:pt idx="0">
                  <c:v>0</c:v>
                </c:pt>
                <c:pt idx="1">
                  <c:v>0</c:v>
                </c:pt>
                <c:pt idx="2">
                  <c:v>0</c:v>
                </c:pt>
                <c:pt idx="3">
                  <c:v>0</c:v>
                </c:pt>
                <c:pt idx="4">
                  <c:v>0</c:v>
                </c:pt>
                <c:pt idx="5">
                  <c:v>0</c:v>
                </c:pt>
                <c:pt idx="6">
                  <c:v>0</c:v>
                </c:pt>
                <c:pt idx="7">
                  <c:v>0</c:v>
                </c:pt>
                <c:pt idx="8">
                  <c:v>0</c:v>
                </c:pt>
              </c:numCache>
            </c:numRef>
          </c:val>
        </c:ser>
        <c:ser>
          <c:idx val="1"/>
          <c:order val="1"/>
          <c:tx>
            <c:strRef>
              <c:f>'06_Assessment'!$D$12</c:f>
              <c:strCache>
                <c:ptCount val="1"/>
                <c:pt idx="0">
                  <c:v>Acquisition</c:v>
                </c:pt>
              </c:strCache>
            </c:strRef>
          </c:tx>
          <c:spPr>
            <a:ln w="31750" cap="rnd">
              <a:solidFill>
                <a:schemeClr val="accent2"/>
              </a:solidFill>
              <a:round/>
            </a:ln>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12700">
                <a:solidFill>
                  <a:schemeClr val="lt2"/>
                </a:solidFill>
                <a:round/>
              </a:ln>
              <a:effectLst/>
            </c:spPr>
          </c:marker>
          <c:cat>
            <c:strRef>
              <c:f>'06_Assessment'!$Y$3:$AG$3</c:f>
              <c:strCache>
                <c:ptCount val="9"/>
                <c:pt idx="0">
                  <c:v>CONTENTdm</c:v>
                </c:pt>
                <c:pt idx="1">
                  <c:v>Omeka</c:v>
                </c:pt>
                <c:pt idx="2">
                  <c:v>Neatline</c:v>
                </c:pt>
                <c:pt idx="3">
                  <c:v>HPE-Control Point</c:v>
                </c:pt>
                <c:pt idx="4">
                  <c:v>IBM Watson</c:v>
                </c:pt>
                <c:pt idx="5">
                  <c:v>Moriarty</c:v>
                </c:pt>
                <c:pt idx="6">
                  <c:v>SAS</c:v>
                </c:pt>
                <c:pt idx="7">
                  <c:v>Blancoo</c:v>
                </c:pt>
                <c:pt idx="8">
                  <c:v>Redact-it</c:v>
                </c:pt>
              </c:strCache>
            </c:strRef>
          </c:cat>
          <c:val>
            <c:numRef>
              <c:f>'06_Assessment'!$Y$12:$AG$12</c:f>
              <c:numCache>
                <c:formatCode>0.00%</c:formatCode>
                <c:ptCount val="9"/>
                <c:pt idx="0">
                  <c:v>0</c:v>
                </c:pt>
                <c:pt idx="1">
                  <c:v>0</c:v>
                </c:pt>
                <c:pt idx="2">
                  <c:v>0</c:v>
                </c:pt>
                <c:pt idx="3">
                  <c:v>0</c:v>
                </c:pt>
                <c:pt idx="4">
                  <c:v>0</c:v>
                </c:pt>
                <c:pt idx="5">
                  <c:v>0</c:v>
                </c:pt>
                <c:pt idx="6">
                  <c:v>0</c:v>
                </c:pt>
                <c:pt idx="7">
                  <c:v>0</c:v>
                </c:pt>
                <c:pt idx="8">
                  <c:v>0</c:v>
                </c:pt>
              </c:numCache>
            </c:numRef>
          </c:val>
        </c:ser>
        <c:ser>
          <c:idx val="2"/>
          <c:order val="2"/>
          <c:tx>
            <c:strRef>
              <c:f>'06_Assessment'!$D$13</c:f>
              <c:strCache>
                <c:ptCount val="1"/>
                <c:pt idx="0">
                  <c:v>Archives processing</c:v>
                </c:pt>
              </c:strCache>
            </c:strRef>
          </c:tx>
          <c:spPr>
            <a:ln w="31750" cap="rnd">
              <a:solidFill>
                <a:schemeClr val="accent3"/>
              </a:solidFill>
              <a:round/>
            </a:ln>
            <a:effectLst/>
          </c:spPr>
          <c:marker>
            <c:symbol val="circle"/>
            <c:size val="6"/>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w="12700">
                <a:solidFill>
                  <a:schemeClr val="lt2"/>
                </a:solidFill>
                <a:round/>
              </a:ln>
              <a:effectLst/>
            </c:spPr>
          </c:marker>
          <c:cat>
            <c:strRef>
              <c:f>'06_Assessment'!$Y$3:$AG$3</c:f>
              <c:strCache>
                <c:ptCount val="9"/>
                <c:pt idx="0">
                  <c:v>CONTENTdm</c:v>
                </c:pt>
                <c:pt idx="1">
                  <c:v>Omeka</c:v>
                </c:pt>
                <c:pt idx="2">
                  <c:v>Neatline</c:v>
                </c:pt>
                <c:pt idx="3">
                  <c:v>HPE-Control Point</c:v>
                </c:pt>
                <c:pt idx="4">
                  <c:v>IBM Watson</c:v>
                </c:pt>
                <c:pt idx="5">
                  <c:v>Moriarty</c:v>
                </c:pt>
                <c:pt idx="6">
                  <c:v>SAS</c:v>
                </c:pt>
                <c:pt idx="7">
                  <c:v>Blancoo</c:v>
                </c:pt>
                <c:pt idx="8">
                  <c:v>Redact-it</c:v>
                </c:pt>
              </c:strCache>
            </c:strRef>
          </c:cat>
          <c:val>
            <c:numRef>
              <c:f>'06_Assessment'!$Y$13:$AG$13</c:f>
              <c:numCache>
                <c:formatCode>0.00%</c:formatCode>
                <c:ptCount val="9"/>
                <c:pt idx="0">
                  <c:v>0</c:v>
                </c:pt>
                <c:pt idx="1">
                  <c:v>0</c:v>
                </c:pt>
                <c:pt idx="2">
                  <c:v>0</c:v>
                </c:pt>
                <c:pt idx="3">
                  <c:v>0.23333333333333331</c:v>
                </c:pt>
                <c:pt idx="4">
                  <c:v>0.23333333333333331</c:v>
                </c:pt>
                <c:pt idx="5">
                  <c:v>0.23333333333333331</c:v>
                </c:pt>
                <c:pt idx="6">
                  <c:v>0.23333333333333331</c:v>
                </c:pt>
                <c:pt idx="7">
                  <c:v>0.23333333333333331</c:v>
                </c:pt>
                <c:pt idx="8">
                  <c:v>0</c:v>
                </c:pt>
              </c:numCache>
            </c:numRef>
          </c:val>
        </c:ser>
        <c:ser>
          <c:idx val="3"/>
          <c:order val="3"/>
          <c:tx>
            <c:strRef>
              <c:f>'06_Assessment'!$D$14</c:f>
              <c:strCache>
                <c:ptCount val="1"/>
                <c:pt idx="0">
                  <c:v>Administration</c:v>
                </c:pt>
              </c:strCache>
            </c:strRef>
          </c:tx>
          <c:spPr>
            <a:ln w="31750" cap="rnd">
              <a:solidFill>
                <a:schemeClr val="accent4"/>
              </a:solidFill>
              <a:round/>
            </a:ln>
            <a:effectLst/>
          </c:spPr>
          <c:marker>
            <c:symbol val="circle"/>
            <c:size val="6"/>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12700">
                <a:solidFill>
                  <a:schemeClr val="lt2"/>
                </a:solidFill>
                <a:round/>
              </a:ln>
              <a:effectLst/>
            </c:spPr>
          </c:marker>
          <c:cat>
            <c:strRef>
              <c:f>'06_Assessment'!$Y$3:$AG$3</c:f>
              <c:strCache>
                <c:ptCount val="9"/>
                <c:pt idx="0">
                  <c:v>CONTENTdm</c:v>
                </c:pt>
                <c:pt idx="1">
                  <c:v>Omeka</c:v>
                </c:pt>
                <c:pt idx="2">
                  <c:v>Neatline</c:v>
                </c:pt>
                <c:pt idx="3">
                  <c:v>HPE-Control Point</c:v>
                </c:pt>
                <c:pt idx="4">
                  <c:v>IBM Watson</c:v>
                </c:pt>
                <c:pt idx="5">
                  <c:v>Moriarty</c:v>
                </c:pt>
                <c:pt idx="6">
                  <c:v>SAS</c:v>
                </c:pt>
                <c:pt idx="7">
                  <c:v>Blancoo</c:v>
                </c:pt>
                <c:pt idx="8">
                  <c:v>Redact-it</c:v>
                </c:pt>
              </c:strCache>
            </c:strRef>
          </c:cat>
          <c:val>
            <c:numRef>
              <c:f>'06_Assessment'!$Y$14:$AG$14</c:f>
              <c:numCache>
                <c:formatCode>0.00%</c:formatCode>
                <c:ptCount val="9"/>
                <c:pt idx="0">
                  <c:v>0.17499999999999999</c:v>
                </c:pt>
                <c:pt idx="1">
                  <c:v>0.17499999999999999</c:v>
                </c:pt>
                <c:pt idx="2">
                  <c:v>0.17499999999999999</c:v>
                </c:pt>
                <c:pt idx="3">
                  <c:v>0</c:v>
                </c:pt>
                <c:pt idx="4">
                  <c:v>0</c:v>
                </c:pt>
                <c:pt idx="5">
                  <c:v>0</c:v>
                </c:pt>
                <c:pt idx="6">
                  <c:v>0</c:v>
                </c:pt>
                <c:pt idx="7">
                  <c:v>0</c:v>
                </c:pt>
                <c:pt idx="8">
                  <c:v>0</c:v>
                </c:pt>
              </c:numCache>
            </c:numRef>
          </c:val>
        </c:ser>
        <c:ser>
          <c:idx val="4"/>
          <c:order val="4"/>
          <c:tx>
            <c:strRef>
              <c:f>'06_Assessment'!$D$15</c:f>
              <c:strCache>
                <c:ptCount val="1"/>
                <c:pt idx="0">
                  <c:v>Preservation</c:v>
                </c:pt>
              </c:strCache>
            </c:strRef>
          </c:tx>
          <c:spPr>
            <a:ln w="31750" cap="rnd">
              <a:solidFill>
                <a:schemeClr val="accent5"/>
              </a:solidFill>
              <a:round/>
            </a:ln>
            <a:effectLst/>
          </c:spPr>
          <c:marker>
            <c:symbol val="circle"/>
            <c:size val="6"/>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w="12700">
                <a:solidFill>
                  <a:schemeClr val="lt2"/>
                </a:solidFill>
                <a:round/>
              </a:ln>
              <a:effectLst/>
            </c:spPr>
          </c:marker>
          <c:cat>
            <c:strRef>
              <c:f>'06_Assessment'!$Y$3:$AG$3</c:f>
              <c:strCache>
                <c:ptCount val="9"/>
                <c:pt idx="0">
                  <c:v>CONTENTdm</c:v>
                </c:pt>
                <c:pt idx="1">
                  <c:v>Omeka</c:v>
                </c:pt>
                <c:pt idx="2">
                  <c:v>Neatline</c:v>
                </c:pt>
                <c:pt idx="3">
                  <c:v>HPE-Control Point</c:v>
                </c:pt>
                <c:pt idx="4">
                  <c:v>IBM Watson</c:v>
                </c:pt>
                <c:pt idx="5">
                  <c:v>Moriarty</c:v>
                </c:pt>
                <c:pt idx="6">
                  <c:v>SAS</c:v>
                </c:pt>
                <c:pt idx="7">
                  <c:v>Blancoo</c:v>
                </c:pt>
                <c:pt idx="8">
                  <c:v>Redact-it</c:v>
                </c:pt>
              </c:strCache>
            </c:strRef>
          </c:cat>
          <c:val>
            <c:numRef>
              <c:f>'06_Assessment'!$Y$15:$AG$15</c:f>
              <c:numCache>
                <c:formatCode>0.00%</c:formatCode>
                <c:ptCount val="9"/>
                <c:pt idx="0">
                  <c:v>0.2153846153846154</c:v>
                </c:pt>
                <c:pt idx="1">
                  <c:v>0.2153846153846154</c:v>
                </c:pt>
                <c:pt idx="2">
                  <c:v>0</c:v>
                </c:pt>
                <c:pt idx="3">
                  <c:v>0</c:v>
                </c:pt>
                <c:pt idx="4">
                  <c:v>0</c:v>
                </c:pt>
                <c:pt idx="5">
                  <c:v>0</c:v>
                </c:pt>
                <c:pt idx="6">
                  <c:v>0</c:v>
                </c:pt>
                <c:pt idx="7">
                  <c:v>0</c:v>
                </c:pt>
                <c:pt idx="8">
                  <c:v>0</c:v>
                </c:pt>
              </c:numCache>
            </c:numRef>
          </c:val>
        </c:ser>
        <c:ser>
          <c:idx val="5"/>
          <c:order val="5"/>
          <c:tx>
            <c:strRef>
              <c:f>'06_Assessment'!$D$16</c:f>
              <c:strCache>
                <c:ptCount val="1"/>
                <c:pt idx="0">
                  <c:v>Data Exchange</c:v>
                </c:pt>
              </c:strCache>
            </c:strRef>
          </c:tx>
          <c:spPr>
            <a:ln w="31750" cap="rnd">
              <a:solidFill>
                <a:schemeClr val="accent6"/>
              </a:solidFill>
              <a:round/>
            </a:ln>
            <a:effectLst/>
          </c:spPr>
          <c:marker>
            <c:symbol val="circle"/>
            <c:size val="6"/>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12700">
                <a:solidFill>
                  <a:schemeClr val="lt2"/>
                </a:solidFill>
                <a:round/>
              </a:ln>
              <a:effectLst/>
            </c:spPr>
          </c:marker>
          <c:cat>
            <c:strRef>
              <c:f>'06_Assessment'!$Y$3:$AG$3</c:f>
              <c:strCache>
                <c:ptCount val="9"/>
                <c:pt idx="0">
                  <c:v>CONTENTdm</c:v>
                </c:pt>
                <c:pt idx="1">
                  <c:v>Omeka</c:v>
                </c:pt>
                <c:pt idx="2">
                  <c:v>Neatline</c:v>
                </c:pt>
                <c:pt idx="3">
                  <c:v>HPE-Control Point</c:v>
                </c:pt>
                <c:pt idx="4">
                  <c:v>IBM Watson</c:v>
                </c:pt>
                <c:pt idx="5">
                  <c:v>Moriarty</c:v>
                </c:pt>
                <c:pt idx="6">
                  <c:v>SAS</c:v>
                </c:pt>
                <c:pt idx="7">
                  <c:v>Blancoo</c:v>
                </c:pt>
                <c:pt idx="8">
                  <c:v>Redact-it</c:v>
                </c:pt>
              </c:strCache>
            </c:strRef>
          </c:cat>
          <c:val>
            <c:numRef>
              <c:f>'06_Assessment'!$Y$16:$AG$16</c:f>
              <c:numCache>
                <c:formatCode>0.00%</c:formatCode>
                <c:ptCount val="9"/>
                <c:pt idx="0">
                  <c:v>0.7</c:v>
                </c:pt>
                <c:pt idx="1">
                  <c:v>0.7</c:v>
                </c:pt>
                <c:pt idx="2">
                  <c:v>0.7</c:v>
                </c:pt>
                <c:pt idx="3">
                  <c:v>0</c:v>
                </c:pt>
                <c:pt idx="4">
                  <c:v>0</c:v>
                </c:pt>
                <c:pt idx="5">
                  <c:v>0</c:v>
                </c:pt>
                <c:pt idx="6">
                  <c:v>0</c:v>
                </c:pt>
                <c:pt idx="7">
                  <c:v>0</c:v>
                </c:pt>
                <c:pt idx="8">
                  <c:v>0</c:v>
                </c:pt>
              </c:numCache>
            </c:numRef>
          </c:val>
        </c:ser>
        <c:ser>
          <c:idx val="6"/>
          <c:order val="6"/>
          <c:tx>
            <c:strRef>
              <c:f>'06_Assessment'!$D$17</c:f>
              <c:strCache>
                <c:ptCount val="1"/>
                <c:pt idx="0">
                  <c:v>Access</c:v>
                </c:pt>
              </c:strCache>
            </c:strRef>
          </c:tx>
          <c:spPr>
            <a:ln w="31750" cap="rnd">
              <a:solidFill>
                <a:schemeClr val="accent1">
                  <a:lumMod val="60000"/>
                </a:schemeClr>
              </a:solidFill>
              <a:round/>
            </a:ln>
            <a:effectLst/>
          </c:spPr>
          <c:marker>
            <c:symbol val="circle"/>
            <c:size val="6"/>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w="12700">
                <a:solidFill>
                  <a:schemeClr val="lt2"/>
                </a:solidFill>
                <a:round/>
              </a:ln>
              <a:effectLst/>
            </c:spPr>
          </c:marker>
          <c:cat>
            <c:strRef>
              <c:f>'06_Assessment'!$Y$3:$AG$3</c:f>
              <c:strCache>
                <c:ptCount val="9"/>
                <c:pt idx="0">
                  <c:v>CONTENTdm</c:v>
                </c:pt>
                <c:pt idx="1">
                  <c:v>Omeka</c:v>
                </c:pt>
                <c:pt idx="2">
                  <c:v>Neatline</c:v>
                </c:pt>
                <c:pt idx="3">
                  <c:v>HPE-Control Point</c:v>
                </c:pt>
                <c:pt idx="4">
                  <c:v>IBM Watson</c:v>
                </c:pt>
                <c:pt idx="5">
                  <c:v>Moriarty</c:v>
                </c:pt>
                <c:pt idx="6">
                  <c:v>SAS</c:v>
                </c:pt>
                <c:pt idx="7">
                  <c:v>Blancoo</c:v>
                </c:pt>
                <c:pt idx="8">
                  <c:v>Redact-it</c:v>
                </c:pt>
              </c:strCache>
            </c:strRef>
          </c:cat>
          <c:val>
            <c:numRef>
              <c:f>'06_Assessment'!$Y$17:$AG$17</c:f>
              <c:numCache>
                <c:formatCode>0.00%</c:formatCode>
                <c:ptCount val="9"/>
                <c:pt idx="0">
                  <c:v>0.33333333333333331</c:v>
                </c:pt>
                <c:pt idx="1">
                  <c:v>0.33333333333333331</c:v>
                </c:pt>
                <c:pt idx="2">
                  <c:v>0.33333333333333331</c:v>
                </c:pt>
                <c:pt idx="3">
                  <c:v>0</c:v>
                </c:pt>
                <c:pt idx="4">
                  <c:v>0</c:v>
                </c:pt>
                <c:pt idx="5">
                  <c:v>0</c:v>
                </c:pt>
                <c:pt idx="6">
                  <c:v>0</c:v>
                </c:pt>
                <c:pt idx="7">
                  <c:v>0</c:v>
                </c:pt>
                <c:pt idx="8">
                  <c:v>0</c:v>
                </c:pt>
              </c:numCache>
            </c:numRef>
          </c:val>
        </c:ser>
        <c:ser>
          <c:idx val="7"/>
          <c:order val="7"/>
          <c:tx>
            <c:strRef>
              <c:f>'06_Assessment'!$D$18</c:f>
              <c:strCache>
                <c:ptCount val="1"/>
                <c:pt idx="0">
                  <c:v>Consultation</c:v>
                </c:pt>
              </c:strCache>
            </c:strRef>
          </c:tx>
          <c:spPr>
            <a:ln w="31750" cap="rnd">
              <a:solidFill>
                <a:schemeClr val="accent2">
                  <a:lumMod val="60000"/>
                </a:schemeClr>
              </a:solidFill>
              <a:round/>
            </a:ln>
            <a:effectLst/>
          </c:spPr>
          <c:marker>
            <c:symbol val="circle"/>
            <c:size val="6"/>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w="12700">
                <a:solidFill>
                  <a:schemeClr val="lt2"/>
                </a:solidFill>
                <a:round/>
              </a:ln>
              <a:effectLst/>
            </c:spPr>
          </c:marker>
          <c:cat>
            <c:strRef>
              <c:f>'06_Assessment'!$Y$3:$AG$3</c:f>
              <c:strCache>
                <c:ptCount val="9"/>
                <c:pt idx="0">
                  <c:v>CONTENTdm</c:v>
                </c:pt>
                <c:pt idx="1">
                  <c:v>Omeka</c:v>
                </c:pt>
                <c:pt idx="2">
                  <c:v>Neatline</c:v>
                </c:pt>
                <c:pt idx="3">
                  <c:v>HPE-Control Point</c:v>
                </c:pt>
                <c:pt idx="4">
                  <c:v>IBM Watson</c:v>
                </c:pt>
                <c:pt idx="5">
                  <c:v>Moriarty</c:v>
                </c:pt>
                <c:pt idx="6">
                  <c:v>SAS</c:v>
                </c:pt>
                <c:pt idx="7">
                  <c:v>Blancoo</c:v>
                </c:pt>
                <c:pt idx="8">
                  <c:v>Redact-it</c:v>
                </c:pt>
              </c:strCache>
            </c:strRef>
          </c:cat>
          <c:val>
            <c:numRef>
              <c:f>'06_Assessment'!$Y$18:$AG$18</c:f>
              <c:numCache>
                <c:formatCode>0.00%</c:formatCode>
                <c:ptCount val="9"/>
                <c:pt idx="0">
                  <c:v>1</c:v>
                </c:pt>
                <c:pt idx="1">
                  <c:v>1</c:v>
                </c:pt>
                <c:pt idx="2">
                  <c:v>1</c:v>
                </c:pt>
                <c:pt idx="3">
                  <c:v>0</c:v>
                </c:pt>
                <c:pt idx="4">
                  <c:v>0</c:v>
                </c:pt>
                <c:pt idx="5">
                  <c:v>0</c:v>
                </c:pt>
                <c:pt idx="6">
                  <c:v>0</c:v>
                </c:pt>
                <c:pt idx="7">
                  <c:v>0</c:v>
                </c:pt>
                <c:pt idx="8">
                  <c:v>0</c:v>
                </c:pt>
              </c:numCache>
            </c:numRef>
          </c:val>
        </c:ser>
        <c:dLbls>
          <c:showLegendKey val="0"/>
          <c:showVal val="0"/>
          <c:showCatName val="0"/>
          <c:showSerName val="0"/>
          <c:showPercent val="0"/>
          <c:showBubbleSize val="0"/>
        </c:dLbls>
        <c:axId val="152390272"/>
        <c:axId val="152400640"/>
      </c:radarChart>
      <c:catAx>
        <c:axId val="152390272"/>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52400640"/>
        <c:crosses val="autoZero"/>
        <c:auto val="1"/>
        <c:lblAlgn val="ctr"/>
        <c:lblOffset val="100"/>
        <c:noMultiLvlLbl val="0"/>
      </c:catAx>
      <c:valAx>
        <c:axId val="152400640"/>
        <c:scaling>
          <c:orientation val="minMax"/>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523902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col"/>
        <c:grouping val="stacked"/>
        <c:varyColors val="0"/>
        <c:ser>
          <c:idx val="2"/>
          <c:order val="0"/>
          <c:tx>
            <c:strRef>
              <c:f>'13_Overall Results'!$G$32</c:f>
              <c:strCache>
                <c:ptCount val="1"/>
                <c:pt idx="0">
                  <c:v>Average coverage</c:v>
                </c:pt>
              </c:strCache>
            </c:strRef>
          </c:tx>
          <c:spPr>
            <a:solidFill>
              <a:schemeClr val="accent1">
                <a:tint val="65000"/>
              </a:schemeClr>
            </a:solidFill>
            <a:ln>
              <a:noFill/>
            </a:ln>
            <a:effectLst/>
          </c:spPr>
          <c:invertIfNegative val="0"/>
          <c:cat>
            <c:strRef>
              <c:f>'13_Overall Results'!$D$33:$D$40</c:f>
              <c:strCache>
                <c:ptCount val="8"/>
                <c:pt idx="0">
                  <c:v>Preservica ArchivesSpace Connector</c:v>
                </c:pt>
                <c:pt idx="1">
                  <c:v>Preservica Axiell CALM Connector</c:v>
                </c:pt>
                <c:pt idx="2">
                  <c:v>ArchivesSpace – AtoM – Archivematica Connector</c:v>
                </c:pt>
                <c:pt idx="3">
                  <c:v>E-ARK Extraction Tools</c:v>
                </c:pt>
                <c:pt idx="4">
                  <c:v>E-ARK Access tools</c:v>
                </c:pt>
                <c:pt idx="5">
                  <c:v>Archivematica (DIP provider)</c:v>
                </c:pt>
                <c:pt idx="6">
                  <c:v>Preservica OAI-PMH API</c:v>
                </c:pt>
                <c:pt idx="7">
                  <c:v>AtoM OAI-PMH plugin</c:v>
                </c:pt>
              </c:strCache>
            </c:strRef>
          </c:cat>
          <c:val>
            <c:numRef>
              <c:f>'13_Overall Results'!$G$33:$G$40</c:f>
              <c:numCache>
                <c:formatCode>0.00%</c:formatCode>
                <c:ptCount val="8"/>
                <c:pt idx="0">
                  <c:v>1.1166666666666665E-2</c:v>
                </c:pt>
                <c:pt idx="1">
                  <c:v>1.1166666666666665E-2</c:v>
                </c:pt>
                <c:pt idx="2">
                  <c:v>1.1666666666666665E-2</c:v>
                </c:pt>
                <c:pt idx="3">
                  <c:v>3.0576923076923074E-2</c:v>
                </c:pt>
                <c:pt idx="4">
                  <c:v>2.5576923076923073E-2</c:v>
                </c:pt>
                <c:pt idx="5">
                  <c:v>2.5576923076923073E-2</c:v>
                </c:pt>
                <c:pt idx="6">
                  <c:v>4.1307692307692309E-2</c:v>
                </c:pt>
                <c:pt idx="7">
                  <c:v>7.8272092307692304E-2</c:v>
                </c:pt>
              </c:numCache>
            </c:numRef>
          </c:val>
        </c:ser>
        <c:dLbls>
          <c:showLegendKey val="0"/>
          <c:showVal val="0"/>
          <c:showCatName val="0"/>
          <c:showSerName val="0"/>
          <c:showPercent val="0"/>
          <c:showBubbleSize val="0"/>
        </c:dLbls>
        <c:gapWidth val="150"/>
        <c:overlap val="100"/>
        <c:axId val="152665088"/>
        <c:axId val="152670976"/>
        <c:extLst>
          <c:ext xmlns:c15="http://schemas.microsoft.com/office/drawing/2012/chart" uri="{02D57815-91ED-43cb-92C2-25804820EDAC}">
            <c15:filteredBarSeries>
              <c15:ser>
                <c:idx val="0"/>
                <c:order val="0"/>
                <c:tx>
                  <c:strRef>
                    <c:extLst>
                      <c:ext uri="{02D57815-91ED-43cb-92C2-25804820EDAC}">
                        <c15:formulaRef>
                          <c15:sqref>'13_Overall Results'!$E$32</c15:sqref>
                        </c15:formulaRef>
                      </c:ext>
                    </c:extLst>
                    <c:strCache>
                      <c:ptCount val="1"/>
                      <c:pt idx="0">
                        <c:v>Functional requirements coverage</c:v>
                      </c:pt>
                    </c:strCache>
                  </c:strRef>
                </c:tx>
                <c:spPr>
                  <a:solidFill>
                    <a:schemeClr val="accent1">
                      <a:shade val="65000"/>
                    </a:schemeClr>
                  </a:solidFill>
                  <a:ln>
                    <a:noFill/>
                  </a:ln>
                  <a:effectLst/>
                </c:spPr>
                <c:invertIfNegative val="0"/>
                <c:cat>
                  <c:strRef>
                    <c:extLst>
                      <c:ext uri="{02D57815-91ED-43cb-92C2-25804820EDAC}">
                        <c15:formulaRef>
                          <c15:sqref>'13_Overall Results'!$D$33:$D$40</c15:sqref>
                        </c15:formulaRef>
                      </c:ext>
                    </c:extLst>
                    <c:strCache>
                      <c:ptCount val="8"/>
                      <c:pt idx="0">
                        <c:v>Preservica ArchivesSpace Connector</c:v>
                      </c:pt>
                      <c:pt idx="1">
                        <c:v>Preservica Axiell CALM Connector</c:v>
                      </c:pt>
                      <c:pt idx="2">
                        <c:v>ArchivesSpace – AtoM – Archivematica Connector</c:v>
                      </c:pt>
                      <c:pt idx="3">
                        <c:v>E-ARK Extraction Tools</c:v>
                      </c:pt>
                      <c:pt idx="4">
                        <c:v>E-ARK Access tools</c:v>
                      </c:pt>
                      <c:pt idx="5">
                        <c:v>Archivematica (DIP provider)</c:v>
                      </c:pt>
                      <c:pt idx="6">
                        <c:v>Preservica OAI-PMH API</c:v>
                      </c:pt>
                      <c:pt idx="7">
                        <c:v>AtoM OAI-PMH plugin</c:v>
                      </c:pt>
                    </c:strCache>
                  </c:strRef>
                </c:cat>
                <c:val>
                  <c:numRef>
                    <c:extLst>
                      <c:ext uri="{02D57815-91ED-43cb-92C2-25804820EDAC}">
                        <c15:formulaRef>
                          <c15:sqref>'13_Overall Results'!$E$33:$E$40</c15:sqref>
                        </c15:formulaRef>
                      </c:ext>
                    </c:extLst>
                    <c:numCache>
                      <c:formatCode>0.00%</c:formatCode>
                      <c:ptCount val="8"/>
                      <c:pt idx="0">
                        <c:v>0</c:v>
                      </c:pt>
                      <c:pt idx="1">
                        <c:v>0</c:v>
                      </c:pt>
                      <c:pt idx="2">
                        <c:v>0</c:v>
                      </c:pt>
                      <c:pt idx="3">
                        <c:v>7.8965517241379304E-2</c:v>
                      </c:pt>
                      <c:pt idx="4">
                        <c:v>5.8965517241379307E-2</c:v>
                      </c:pt>
                      <c:pt idx="5">
                        <c:v>5.8965517241379307E-2</c:v>
                      </c:pt>
                      <c:pt idx="6">
                        <c:v>0.12841379310344825</c:v>
                      </c:pt>
                      <c:pt idx="7">
                        <c:v>0.12841379310344825</c:v>
                      </c:pt>
                    </c:numCache>
                  </c:numRef>
                </c:val>
              </c15:ser>
            </c15:filteredBarSeries>
            <c15:filteredBarSeries>
              <c15:ser>
                <c:idx val="1"/>
                <c:order val="1"/>
                <c:tx>
                  <c:strRef>
                    <c:extLst xmlns:c15="http://schemas.microsoft.com/office/drawing/2012/chart">
                      <c:ext xmlns:c15="http://schemas.microsoft.com/office/drawing/2012/chart" uri="{02D57815-91ED-43cb-92C2-25804820EDAC}">
                        <c15:formulaRef>
                          <c15:sqref>'13_Overall Results'!$F$32</c15:sqref>
                        </c15:formulaRef>
                      </c:ext>
                    </c:extLst>
                    <c:strCache>
                      <c:ptCount val="1"/>
                      <c:pt idx="0">
                        <c:v>Non-Functional requirements coverage</c:v>
                      </c:pt>
                    </c:strCache>
                  </c:strRef>
                </c:tx>
                <c:spPr>
                  <a:solidFill>
                    <a:schemeClr val="accent1"/>
                  </a:solidFill>
                  <a:ln>
                    <a:noFill/>
                  </a:ln>
                  <a:effectLst/>
                </c:spPr>
                <c:invertIfNegative val="0"/>
                <c:cat>
                  <c:strRef>
                    <c:extLst xmlns:c15="http://schemas.microsoft.com/office/drawing/2012/chart">
                      <c:ext xmlns:c15="http://schemas.microsoft.com/office/drawing/2012/chart" uri="{02D57815-91ED-43cb-92C2-25804820EDAC}">
                        <c15:formulaRef>
                          <c15:sqref>'13_Overall Results'!$D$33:$D$40</c15:sqref>
                        </c15:formulaRef>
                      </c:ext>
                    </c:extLst>
                    <c:strCache>
                      <c:ptCount val="8"/>
                      <c:pt idx="0">
                        <c:v>Preservica ArchivesSpace Connector</c:v>
                      </c:pt>
                      <c:pt idx="1">
                        <c:v>Preservica Axiell CALM Connector</c:v>
                      </c:pt>
                      <c:pt idx="2">
                        <c:v>ArchivesSpace – AtoM – Archivematica Connector</c:v>
                      </c:pt>
                      <c:pt idx="3">
                        <c:v>E-ARK Extraction Tools</c:v>
                      </c:pt>
                      <c:pt idx="4">
                        <c:v>E-ARK Access tools</c:v>
                      </c:pt>
                      <c:pt idx="5">
                        <c:v>Archivematica (DIP provider)</c:v>
                      </c:pt>
                      <c:pt idx="6">
                        <c:v>Preservica OAI-PMH API</c:v>
                      </c:pt>
                      <c:pt idx="7">
                        <c:v>AtoM OAI-PMH plugin</c:v>
                      </c:pt>
                    </c:strCache>
                  </c:strRef>
                </c:cat>
                <c:val>
                  <c:numRef>
                    <c:extLst xmlns:c15="http://schemas.microsoft.com/office/drawing/2012/chart">
                      <c:ext xmlns:c15="http://schemas.microsoft.com/office/drawing/2012/chart" uri="{02D57815-91ED-43cb-92C2-25804820EDAC}">
                        <c15:formulaRef>
                          <c15:sqref>'13_Overall Results'!$F$33:$F$40</c15:sqref>
                        </c15:formulaRef>
                      </c:ext>
                    </c:extLst>
                    <c:numCache>
                      <c:formatCode>0.00%</c:formatCode>
                      <c:ptCount val="8"/>
                      <c:pt idx="0">
                        <c:v>4.5999999999999992E-2</c:v>
                      </c:pt>
                      <c:pt idx="1">
                        <c:v>4.5999999999999992E-2</c:v>
                      </c:pt>
                      <c:pt idx="2">
                        <c:v>4.5714285714285707E-2</c:v>
                      </c:pt>
                      <c:pt idx="3">
                        <c:v>3.9999999999999994E-2</c:v>
                      </c:pt>
                      <c:pt idx="4">
                        <c:v>3.9999999999999994E-2</c:v>
                      </c:pt>
                      <c:pt idx="5">
                        <c:v>3.9999999999999994E-2</c:v>
                      </c:pt>
                      <c:pt idx="6">
                        <c:v>3.9999999999999994E-2</c:v>
                      </c:pt>
                      <c:pt idx="7">
                        <c:v>0.19614022857142857</c:v>
                      </c:pt>
                    </c:numCache>
                  </c:numRef>
                </c:val>
              </c15:ser>
            </c15:filteredBarSeries>
          </c:ext>
        </c:extLst>
      </c:barChart>
      <c:catAx>
        <c:axId val="152665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2670976"/>
        <c:crosses val="autoZero"/>
        <c:auto val="1"/>
        <c:lblAlgn val="ctr"/>
        <c:lblOffset val="100"/>
        <c:noMultiLvlLbl val="0"/>
      </c:catAx>
      <c:valAx>
        <c:axId val="152670976"/>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26650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col"/>
        <c:grouping val="clustered"/>
        <c:varyColors val="0"/>
        <c:ser>
          <c:idx val="2"/>
          <c:order val="0"/>
          <c:tx>
            <c:strRef>
              <c:f>'13_Overall Results'!$G$3</c:f>
              <c:strCache>
                <c:ptCount val="1"/>
                <c:pt idx="0">
                  <c:v>Average coverage</c:v>
                </c:pt>
              </c:strCache>
            </c:strRef>
          </c:tx>
          <c:spPr>
            <a:solidFill>
              <a:schemeClr val="accent1">
                <a:tint val="65000"/>
              </a:schemeClr>
            </a:solidFill>
            <a:ln>
              <a:noFill/>
            </a:ln>
            <a:effectLst/>
          </c:spPr>
          <c:invertIfNegative val="0"/>
          <c:cat>
            <c:strRef>
              <c:f>'13_Overall Results'!$D$4:$D$11</c:f>
              <c:strCache>
                <c:ptCount val="8"/>
                <c:pt idx="0">
                  <c:v>ArchivesSpace</c:v>
                </c:pt>
                <c:pt idx="1">
                  <c:v>AtoM</c:v>
                </c:pt>
                <c:pt idx="2">
                  <c:v>Cuadra Star/Archives</c:v>
                </c:pt>
                <c:pt idx="3">
                  <c:v>Eloquent Archives</c:v>
                </c:pt>
                <c:pt idx="4">
                  <c:v>Axiell CALM</c:v>
                </c:pt>
                <c:pt idx="5">
                  <c:v>scopeArchiv</c:v>
                </c:pt>
                <c:pt idx="6">
                  <c:v>Archidoc</c:v>
                </c:pt>
                <c:pt idx="7">
                  <c:v>Archeevo</c:v>
                </c:pt>
              </c:strCache>
            </c:strRef>
          </c:cat>
          <c:val>
            <c:numRef>
              <c:f>'13_Overall Results'!$G$4:$G$11</c:f>
              <c:numCache>
                <c:formatCode>0.00%</c:formatCode>
                <c:ptCount val="8"/>
                <c:pt idx="0">
                  <c:v>0.12029576689976688</c:v>
                </c:pt>
                <c:pt idx="1">
                  <c:v>0.10840241025641026</c:v>
                </c:pt>
                <c:pt idx="2">
                  <c:v>0.1077590536130536</c:v>
                </c:pt>
                <c:pt idx="3">
                  <c:v>8.8427053613053599E-2</c:v>
                </c:pt>
                <c:pt idx="4">
                  <c:v>0.10840241025641026</c:v>
                </c:pt>
                <c:pt idx="5">
                  <c:v>0.11768213053613054</c:v>
                </c:pt>
                <c:pt idx="6">
                  <c:v>8.8426303030303036E-2</c:v>
                </c:pt>
                <c:pt idx="7">
                  <c:v>0.13408655944055942</c:v>
                </c:pt>
              </c:numCache>
            </c:numRef>
          </c:val>
        </c:ser>
        <c:dLbls>
          <c:showLegendKey val="0"/>
          <c:showVal val="0"/>
          <c:showCatName val="0"/>
          <c:showSerName val="0"/>
          <c:showPercent val="0"/>
          <c:showBubbleSize val="0"/>
        </c:dLbls>
        <c:gapWidth val="150"/>
        <c:axId val="152703360"/>
        <c:axId val="152704896"/>
        <c:extLst>
          <c:ext xmlns:c15="http://schemas.microsoft.com/office/drawing/2012/chart" uri="{02D57815-91ED-43cb-92C2-25804820EDAC}">
            <c15:filteredBarSeries>
              <c15:ser>
                <c:idx val="0"/>
                <c:order val="0"/>
                <c:tx>
                  <c:strRef>
                    <c:extLst>
                      <c:ext uri="{02D57815-91ED-43cb-92C2-25804820EDAC}">
                        <c15:formulaRef>
                          <c15:sqref>'13_Overall Results'!$E$3</c15:sqref>
                        </c15:formulaRef>
                      </c:ext>
                    </c:extLst>
                    <c:strCache>
                      <c:ptCount val="1"/>
                      <c:pt idx="0">
                        <c:v>Functional requirements coverage</c:v>
                      </c:pt>
                    </c:strCache>
                  </c:strRef>
                </c:tx>
                <c:spPr>
                  <a:solidFill>
                    <a:schemeClr val="accent1">
                      <a:shade val="65000"/>
                    </a:schemeClr>
                  </a:solidFill>
                  <a:ln>
                    <a:noFill/>
                  </a:ln>
                  <a:effectLst/>
                </c:spPr>
                <c:invertIfNegative val="0"/>
                <c:cat>
                  <c:strRef>
                    <c:extLst>
                      <c:ext uri="{02D57815-91ED-43cb-92C2-25804820EDAC}">
                        <c15:formulaRef>
                          <c15:sqref>'13_Overall Results'!$D$4:$D$11</c15:sqref>
                        </c15:formulaRef>
                      </c:ext>
                    </c:extLst>
                    <c:strCache>
                      <c:ptCount val="8"/>
                      <c:pt idx="0">
                        <c:v>ArchivesSpace</c:v>
                      </c:pt>
                      <c:pt idx="1">
                        <c:v>AtoM</c:v>
                      </c:pt>
                      <c:pt idx="2">
                        <c:v>Cuadra Star/Archives</c:v>
                      </c:pt>
                      <c:pt idx="3">
                        <c:v>Eloquent Archives</c:v>
                      </c:pt>
                      <c:pt idx="4">
                        <c:v>Axiell CALM</c:v>
                      </c:pt>
                      <c:pt idx="5">
                        <c:v>scopeArchiv</c:v>
                      </c:pt>
                      <c:pt idx="6">
                        <c:v>Archidoc</c:v>
                      </c:pt>
                      <c:pt idx="7">
                        <c:v>Archeevo</c:v>
                      </c:pt>
                    </c:strCache>
                  </c:strRef>
                </c:cat>
                <c:val>
                  <c:numRef>
                    <c:extLst>
                      <c:ext uri="{02D57815-91ED-43cb-92C2-25804820EDAC}">
                        <c15:formulaRef>
                          <c15:sqref>'13_Overall Results'!$E$4:$E$11</c15:sqref>
                        </c15:formulaRef>
                      </c:ext>
                    </c:extLst>
                    <c:numCache>
                      <c:formatCode>0.00%</c:formatCode>
                      <c:ptCount val="8"/>
                      <c:pt idx="0">
                        <c:v>0.30030620689655174</c:v>
                      </c:pt>
                      <c:pt idx="1">
                        <c:v>0.29877103448275855</c:v>
                      </c:pt>
                      <c:pt idx="2">
                        <c:v>0.26327586206896547</c:v>
                      </c:pt>
                      <c:pt idx="3">
                        <c:v>0.26327586206896547</c:v>
                      </c:pt>
                      <c:pt idx="4">
                        <c:v>0.29877103448275855</c:v>
                      </c:pt>
                      <c:pt idx="5">
                        <c:v>0.29224137931034477</c:v>
                      </c:pt>
                      <c:pt idx="6">
                        <c:v>0.20743999999999999</c:v>
                      </c:pt>
                      <c:pt idx="7">
                        <c:v>0.35158344827586202</c:v>
                      </c:pt>
                    </c:numCache>
                  </c:numRef>
                </c:val>
              </c15:ser>
            </c15:filteredBarSeries>
            <c15:filteredBarSeries>
              <c15:ser>
                <c:idx val="1"/>
                <c:order val="1"/>
                <c:tx>
                  <c:strRef>
                    <c:extLst xmlns:c15="http://schemas.microsoft.com/office/drawing/2012/chart">
                      <c:ext xmlns:c15="http://schemas.microsoft.com/office/drawing/2012/chart" uri="{02D57815-91ED-43cb-92C2-25804820EDAC}">
                        <c15:formulaRef>
                          <c15:sqref>'13_Overall Results'!$F$3</c15:sqref>
                        </c15:formulaRef>
                      </c:ext>
                    </c:extLst>
                    <c:strCache>
                      <c:ptCount val="1"/>
                      <c:pt idx="0">
                        <c:v>Non-Functional requirements coverage</c:v>
                      </c:pt>
                    </c:strCache>
                  </c:strRef>
                </c:tx>
                <c:spPr>
                  <a:solidFill>
                    <a:schemeClr val="accent1"/>
                  </a:solidFill>
                  <a:ln>
                    <a:noFill/>
                  </a:ln>
                  <a:effectLst/>
                </c:spPr>
                <c:invertIfNegative val="0"/>
                <c:cat>
                  <c:strRef>
                    <c:extLst xmlns:c15="http://schemas.microsoft.com/office/drawing/2012/chart">
                      <c:ext xmlns:c15="http://schemas.microsoft.com/office/drawing/2012/chart" uri="{02D57815-91ED-43cb-92C2-25804820EDAC}">
                        <c15:formulaRef>
                          <c15:sqref>'13_Overall Results'!$D$4:$D$11</c15:sqref>
                        </c15:formulaRef>
                      </c:ext>
                    </c:extLst>
                    <c:strCache>
                      <c:ptCount val="8"/>
                      <c:pt idx="0">
                        <c:v>ArchivesSpace</c:v>
                      </c:pt>
                      <c:pt idx="1">
                        <c:v>AtoM</c:v>
                      </c:pt>
                      <c:pt idx="2">
                        <c:v>Cuadra Star/Archives</c:v>
                      </c:pt>
                      <c:pt idx="3">
                        <c:v>Eloquent Archives</c:v>
                      </c:pt>
                      <c:pt idx="4">
                        <c:v>Axiell CALM</c:v>
                      </c:pt>
                      <c:pt idx="5">
                        <c:v>scopeArchiv</c:v>
                      </c:pt>
                      <c:pt idx="6">
                        <c:v>Archidoc</c:v>
                      </c:pt>
                      <c:pt idx="7">
                        <c:v>Archeevo</c:v>
                      </c:pt>
                    </c:strCache>
                  </c:strRef>
                </c:cat>
                <c:val>
                  <c:numRef>
                    <c:extLst xmlns:c15="http://schemas.microsoft.com/office/drawing/2012/chart">
                      <c:ext xmlns:c15="http://schemas.microsoft.com/office/drawing/2012/chart" uri="{02D57815-91ED-43cb-92C2-25804820EDAC}">
                        <c15:formulaRef>
                          <c15:sqref>'13_Overall Results'!$F$4:$F$11</c15:sqref>
                        </c15:formulaRef>
                      </c:ext>
                    </c:extLst>
                    <c:numCache>
                      <c:formatCode>0.00%</c:formatCode>
                      <c:ptCount val="8"/>
                      <c:pt idx="0">
                        <c:v>0.19615428571428573</c:v>
                      </c:pt>
                      <c:pt idx="1">
                        <c:v>0.14815428571428574</c:v>
                      </c:pt>
                      <c:pt idx="2">
                        <c:v>0.16586857142857142</c:v>
                      </c:pt>
                      <c:pt idx="3">
                        <c:v>8.8540571428571441E-2</c:v>
                      </c:pt>
                      <c:pt idx="4">
                        <c:v>0.14815428571428574</c:v>
                      </c:pt>
                      <c:pt idx="5">
                        <c:v>0.17558285714285715</c:v>
                      </c:pt>
                      <c:pt idx="6">
                        <c:v>0.14729714285714285</c:v>
                      </c:pt>
                      <c:pt idx="7">
                        <c:v>0.19329714285714283</c:v>
                      </c:pt>
                    </c:numCache>
                  </c:numRef>
                </c:val>
              </c15:ser>
            </c15:filteredBarSeries>
          </c:ext>
        </c:extLst>
      </c:barChart>
      <c:catAx>
        <c:axId val="152703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2704896"/>
        <c:crosses val="autoZero"/>
        <c:auto val="1"/>
        <c:lblAlgn val="ctr"/>
        <c:lblOffset val="100"/>
        <c:noMultiLvlLbl val="0"/>
      </c:catAx>
      <c:valAx>
        <c:axId val="152704896"/>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2703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col"/>
        <c:grouping val="stacked"/>
        <c:varyColors val="0"/>
        <c:ser>
          <c:idx val="2"/>
          <c:order val="0"/>
          <c:tx>
            <c:strRef>
              <c:f>'13_Overall Results'!$G$61</c:f>
              <c:strCache>
                <c:ptCount val="1"/>
                <c:pt idx="0">
                  <c:v>Average coverage</c:v>
                </c:pt>
              </c:strCache>
            </c:strRef>
          </c:tx>
          <c:spPr>
            <a:solidFill>
              <a:schemeClr val="accent1">
                <a:tint val="65000"/>
              </a:schemeClr>
            </a:solidFill>
            <a:ln>
              <a:noFill/>
            </a:ln>
            <a:effectLst/>
          </c:spPr>
          <c:invertIfNegative val="0"/>
          <c:cat>
            <c:strRef>
              <c:f>'13_Overall Results'!$D$62:$D$65</c:f>
              <c:strCache>
                <c:ptCount val="4"/>
                <c:pt idx="0">
                  <c:v>AMLAD</c:v>
                </c:pt>
                <c:pt idx="1">
                  <c:v>Archivematica</c:v>
                </c:pt>
                <c:pt idx="2">
                  <c:v>Preservica</c:v>
                </c:pt>
                <c:pt idx="3">
                  <c:v>RODA</c:v>
                </c:pt>
              </c:strCache>
            </c:strRef>
          </c:cat>
          <c:val>
            <c:numRef>
              <c:f>'13_Overall Results'!$G$62:$G$65</c:f>
              <c:numCache>
                <c:formatCode>0.00%</c:formatCode>
                <c:ptCount val="4"/>
                <c:pt idx="0">
                  <c:v>0.12003138181818182</c:v>
                </c:pt>
                <c:pt idx="1">
                  <c:v>0.12797754312354312</c:v>
                </c:pt>
                <c:pt idx="2">
                  <c:v>0.1158680205128205</c:v>
                </c:pt>
                <c:pt idx="3">
                  <c:v>8.3888573426573423E-2</c:v>
                </c:pt>
              </c:numCache>
            </c:numRef>
          </c:val>
        </c:ser>
        <c:dLbls>
          <c:showLegendKey val="0"/>
          <c:showVal val="0"/>
          <c:showCatName val="0"/>
          <c:showSerName val="0"/>
          <c:showPercent val="0"/>
          <c:showBubbleSize val="0"/>
        </c:dLbls>
        <c:gapWidth val="150"/>
        <c:overlap val="100"/>
        <c:axId val="152737280"/>
        <c:axId val="152738816"/>
        <c:extLst>
          <c:ext xmlns:c15="http://schemas.microsoft.com/office/drawing/2012/chart" uri="{02D57815-91ED-43cb-92C2-25804820EDAC}">
            <c15:filteredBarSeries>
              <c15:ser>
                <c:idx val="0"/>
                <c:order val="0"/>
                <c:tx>
                  <c:strRef>
                    <c:extLst>
                      <c:ext uri="{02D57815-91ED-43cb-92C2-25804820EDAC}">
                        <c15:formulaRef>
                          <c15:sqref>'13_Overall Results'!$E$61</c15:sqref>
                        </c15:formulaRef>
                      </c:ext>
                    </c:extLst>
                    <c:strCache>
                      <c:ptCount val="1"/>
                      <c:pt idx="0">
                        <c:v>Functional requirements coverage</c:v>
                      </c:pt>
                    </c:strCache>
                  </c:strRef>
                </c:tx>
                <c:spPr>
                  <a:solidFill>
                    <a:schemeClr val="accent1">
                      <a:shade val="65000"/>
                    </a:schemeClr>
                  </a:solidFill>
                  <a:ln>
                    <a:noFill/>
                  </a:ln>
                  <a:effectLst/>
                </c:spPr>
                <c:invertIfNegative val="0"/>
                <c:cat>
                  <c:strRef>
                    <c:extLst>
                      <c:ext uri="{02D57815-91ED-43cb-92C2-25804820EDAC}">
                        <c15:formulaRef>
                          <c15:sqref>'13_Overall Results'!$D$62:$D$65</c15:sqref>
                        </c15:formulaRef>
                      </c:ext>
                    </c:extLst>
                    <c:strCache>
                      <c:ptCount val="4"/>
                      <c:pt idx="0">
                        <c:v>AMLAD</c:v>
                      </c:pt>
                      <c:pt idx="1">
                        <c:v>Archivematica</c:v>
                      </c:pt>
                      <c:pt idx="2">
                        <c:v>Preservica</c:v>
                      </c:pt>
                      <c:pt idx="3">
                        <c:v>RODA</c:v>
                      </c:pt>
                    </c:strCache>
                  </c:strRef>
                </c:cat>
                <c:val>
                  <c:numRef>
                    <c:extLst>
                      <c:ext uri="{02D57815-91ED-43cb-92C2-25804820EDAC}">
                        <c15:formulaRef>
                          <c15:sqref>'13_Overall Results'!$E$62:$E$65</c15:sqref>
                        </c15:formulaRef>
                      </c:ext>
                    </c:extLst>
                    <c:numCache>
                      <c:formatCode>0.00%</c:formatCode>
                      <c:ptCount val="4"/>
                      <c:pt idx="0">
                        <c:v>0.28167448275862067</c:v>
                      </c:pt>
                      <c:pt idx="1">
                        <c:v>0.28177241379310342</c:v>
                      </c:pt>
                      <c:pt idx="2">
                        <c:v>0.24175862068965512</c:v>
                      </c:pt>
                      <c:pt idx="3">
                        <c:v>0.27697241379310344</c:v>
                      </c:pt>
                    </c:numCache>
                  </c:numRef>
                </c:val>
              </c15:ser>
            </c15:filteredBarSeries>
            <c15:filteredBarSeries>
              <c15:ser>
                <c:idx val="1"/>
                <c:order val="1"/>
                <c:tx>
                  <c:strRef>
                    <c:extLst xmlns:c15="http://schemas.microsoft.com/office/drawing/2012/chart">
                      <c:ext xmlns:c15="http://schemas.microsoft.com/office/drawing/2012/chart" uri="{02D57815-91ED-43cb-92C2-25804820EDAC}">
                        <c15:formulaRef>
                          <c15:sqref>'13_Overall Results'!$F$61</c15:sqref>
                        </c15:formulaRef>
                      </c:ext>
                    </c:extLst>
                    <c:strCache>
                      <c:ptCount val="1"/>
                      <c:pt idx="0">
                        <c:v>Non-Functional requirements coverage</c:v>
                      </c:pt>
                    </c:strCache>
                  </c:strRef>
                </c:tx>
                <c:spPr>
                  <a:solidFill>
                    <a:schemeClr val="accent1"/>
                  </a:solidFill>
                  <a:ln>
                    <a:noFill/>
                  </a:ln>
                  <a:effectLst/>
                </c:spPr>
                <c:invertIfNegative val="0"/>
                <c:cat>
                  <c:strRef>
                    <c:extLst xmlns:c15="http://schemas.microsoft.com/office/drawing/2012/chart">
                      <c:ext xmlns:c15="http://schemas.microsoft.com/office/drawing/2012/chart" uri="{02D57815-91ED-43cb-92C2-25804820EDAC}">
                        <c15:formulaRef>
                          <c15:sqref>'13_Overall Results'!$D$62:$D$65</c15:sqref>
                        </c15:formulaRef>
                      </c:ext>
                    </c:extLst>
                    <c:strCache>
                      <c:ptCount val="4"/>
                      <c:pt idx="0">
                        <c:v>AMLAD</c:v>
                      </c:pt>
                      <c:pt idx="1">
                        <c:v>Archivematica</c:v>
                      </c:pt>
                      <c:pt idx="2">
                        <c:v>Preservica</c:v>
                      </c:pt>
                      <c:pt idx="3">
                        <c:v>RODA</c:v>
                      </c:pt>
                    </c:strCache>
                  </c:strRef>
                </c:cat>
                <c:val>
                  <c:numRef>
                    <c:extLst xmlns:c15="http://schemas.microsoft.com/office/drawing/2012/chart">
                      <c:ext xmlns:c15="http://schemas.microsoft.com/office/drawing/2012/chart" uri="{02D57815-91ED-43cb-92C2-25804820EDAC}">
                        <c15:formulaRef>
                          <c15:sqref>'13_Overall Results'!$F$62:$F$65</c15:sqref>
                        </c15:formulaRef>
                      </c:ext>
                    </c:extLst>
                    <c:numCache>
                      <c:formatCode>0.00%</c:formatCode>
                      <c:ptCount val="4"/>
                      <c:pt idx="0">
                        <c:v>0.2081361142857143</c:v>
                      </c:pt>
                      <c:pt idx="1">
                        <c:v>0.240984</c:v>
                      </c:pt>
                      <c:pt idx="2">
                        <c:v>0.22584628571428569</c:v>
                      </c:pt>
                      <c:pt idx="3">
                        <c:v>6.2848000000000001E-2</c:v>
                      </c:pt>
                    </c:numCache>
                  </c:numRef>
                </c:val>
              </c15:ser>
            </c15:filteredBarSeries>
          </c:ext>
        </c:extLst>
      </c:barChart>
      <c:catAx>
        <c:axId val="152737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2738816"/>
        <c:crosses val="autoZero"/>
        <c:auto val="1"/>
        <c:lblAlgn val="ctr"/>
        <c:lblOffset val="100"/>
        <c:noMultiLvlLbl val="0"/>
      </c:catAx>
      <c:valAx>
        <c:axId val="152738816"/>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2737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col"/>
        <c:grouping val="stacked"/>
        <c:varyColors val="0"/>
        <c:ser>
          <c:idx val="2"/>
          <c:order val="0"/>
          <c:tx>
            <c:strRef>
              <c:f>'13_Overall Results'!$G$86</c:f>
              <c:strCache>
                <c:ptCount val="1"/>
                <c:pt idx="0">
                  <c:v>Average coverage</c:v>
                </c:pt>
              </c:strCache>
            </c:strRef>
          </c:tx>
          <c:spPr>
            <a:solidFill>
              <a:schemeClr val="accent1">
                <a:tint val="65000"/>
              </a:schemeClr>
            </a:solidFill>
            <a:ln>
              <a:noFill/>
            </a:ln>
            <a:effectLst/>
          </c:spPr>
          <c:invertIfNegative val="0"/>
          <c:cat>
            <c:strRef>
              <c:f>'13_Overall Results'!$D$87:$D$89</c:f>
              <c:strCache>
                <c:ptCount val="3"/>
                <c:pt idx="0">
                  <c:v>CONTENTdm</c:v>
                </c:pt>
                <c:pt idx="1">
                  <c:v>Omeka</c:v>
                </c:pt>
                <c:pt idx="2">
                  <c:v>Neatline</c:v>
                </c:pt>
              </c:strCache>
            </c:strRef>
          </c:cat>
          <c:val>
            <c:numRef>
              <c:f>'13_Overall Results'!$G$87:$G$89</c:f>
              <c:numCache>
                <c:formatCode>0.00%</c:formatCode>
                <c:ptCount val="3"/>
                <c:pt idx="0">
                  <c:v>6.4073013986013977E-2</c:v>
                </c:pt>
                <c:pt idx="1">
                  <c:v>6.4073013986013977E-2</c:v>
                </c:pt>
                <c:pt idx="2">
                  <c:v>4.4488636363636355E-2</c:v>
                </c:pt>
              </c:numCache>
            </c:numRef>
          </c:val>
        </c:ser>
        <c:dLbls>
          <c:showLegendKey val="0"/>
          <c:showVal val="0"/>
          <c:showCatName val="0"/>
          <c:showSerName val="0"/>
          <c:showPercent val="0"/>
          <c:showBubbleSize val="0"/>
        </c:dLbls>
        <c:gapWidth val="150"/>
        <c:overlap val="100"/>
        <c:axId val="152758912"/>
        <c:axId val="153186688"/>
        <c:extLst>
          <c:ext xmlns:c15="http://schemas.microsoft.com/office/drawing/2012/chart" uri="{02D57815-91ED-43cb-92C2-25804820EDAC}">
            <c15:filteredBarSeries>
              <c15:ser>
                <c:idx val="0"/>
                <c:order val="0"/>
                <c:tx>
                  <c:strRef>
                    <c:extLst>
                      <c:ext uri="{02D57815-91ED-43cb-92C2-25804820EDAC}">
                        <c15:formulaRef>
                          <c15:sqref>'13_Overall Results'!$E$86</c15:sqref>
                        </c15:formulaRef>
                      </c:ext>
                    </c:extLst>
                    <c:strCache>
                      <c:ptCount val="1"/>
                      <c:pt idx="0">
                        <c:v>Functional requirements coverage</c:v>
                      </c:pt>
                    </c:strCache>
                  </c:strRef>
                </c:tx>
                <c:spPr>
                  <a:solidFill>
                    <a:schemeClr val="accent1">
                      <a:shade val="65000"/>
                    </a:schemeClr>
                  </a:solidFill>
                  <a:ln>
                    <a:noFill/>
                  </a:ln>
                  <a:effectLst/>
                </c:spPr>
                <c:invertIfNegative val="0"/>
                <c:cat>
                  <c:strRef>
                    <c:extLst>
                      <c:ext uri="{02D57815-91ED-43cb-92C2-25804820EDAC}">
                        <c15:formulaRef>
                          <c15:sqref>'13_Overall Results'!$D$87:$D$89</c15:sqref>
                        </c15:formulaRef>
                      </c:ext>
                    </c:extLst>
                    <c:strCache>
                      <c:ptCount val="3"/>
                      <c:pt idx="0">
                        <c:v>CONTENTdm</c:v>
                      </c:pt>
                      <c:pt idx="1">
                        <c:v>Omeka</c:v>
                      </c:pt>
                      <c:pt idx="2">
                        <c:v>Neatline</c:v>
                      </c:pt>
                    </c:strCache>
                  </c:strRef>
                </c:cat>
                <c:val>
                  <c:numRef>
                    <c:extLst>
                      <c:ext uri="{02D57815-91ED-43cb-92C2-25804820EDAC}">
                        <c15:formulaRef>
                          <c15:sqref>'13_Overall Results'!$E$87:$E$89</c15:sqref>
                        </c15:formulaRef>
                      </c:ext>
                    </c:extLst>
                    <c:numCache>
                      <c:formatCode>0.00%</c:formatCode>
                      <c:ptCount val="3"/>
                      <c:pt idx="0">
                        <c:v>0.20270413793103448</c:v>
                      </c:pt>
                      <c:pt idx="1">
                        <c:v>0.20270413793103448</c:v>
                      </c:pt>
                      <c:pt idx="2">
                        <c:v>0.13849999999999998</c:v>
                      </c:pt>
                    </c:numCache>
                  </c:numRef>
                </c:val>
              </c15:ser>
            </c15:filteredBarSeries>
            <c15:filteredBarSeries>
              <c15:ser>
                <c:idx val="1"/>
                <c:order val="1"/>
                <c:tx>
                  <c:strRef>
                    <c:extLst xmlns:c15="http://schemas.microsoft.com/office/drawing/2012/chart">
                      <c:ext xmlns:c15="http://schemas.microsoft.com/office/drawing/2012/chart" uri="{02D57815-91ED-43cb-92C2-25804820EDAC}">
                        <c15:formulaRef>
                          <c15:sqref>'13_Overall Results'!$F$86</c15:sqref>
                        </c15:formulaRef>
                      </c:ext>
                    </c:extLst>
                    <c:strCache>
                      <c:ptCount val="1"/>
                      <c:pt idx="0">
                        <c:v>Non-Functional requirements coverage</c:v>
                      </c:pt>
                    </c:strCache>
                  </c:strRef>
                </c:tx>
                <c:spPr>
                  <a:solidFill>
                    <a:schemeClr val="accent1"/>
                  </a:solidFill>
                  <a:ln>
                    <a:noFill/>
                  </a:ln>
                  <a:effectLst/>
                </c:spPr>
                <c:invertIfNegative val="0"/>
                <c:cat>
                  <c:strRef>
                    <c:extLst xmlns:c15="http://schemas.microsoft.com/office/drawing/2012/chart">
                      <c:ext xmlns:c15="http://schemas.microsoft.com/office/drawing/2012/chart" uri="{02D57815-91ED-43cb-92C2-25804820EDAC}">
                        <c15:formulaRef>
                          <c15:sqref>'13_Overall Results'!$D$87:$D$89</c15:sqref>
                        </c15:formulaRef>
                      </c:ext>
                    </c:extLst>
                    <c:strCache>
                      <c:ptCount val="3"/>
                      <c:pt idx="0">
                        <c:v>CONTENTdm</c:v>
                      </c:pt>
                      <c:pt idx="1">
                        <c:v>Omeka</c:v>
                      </c:pt>
                      <c:pt idx="2">
                        <c:v>Neatline</c:v>
                      </c:pt>
                    </c:strCache>
                  </c:strRef>
                </c:cat>
                <c:val>
                  <c:numRef>
                    <c:extLst xmlns:c15="http://schemas.microsoft.com/office/drawing/2012/chart">
                      <c:ext xmlns:c15="http://schemas.microsoft.com/office/drawing/2012/chart" uri="{02D57815-91ED-43cb-92C2-25804820EDAC}">
                        <c15:formulaRef>
                          <c15:sqref>'13_Overall Results'!$F$87:$F$89</c15:sqref>
                        </c15:formulaRef>
                      </c:ext>
                    </c:extLst>
                    <c:numCache>
                      <c:formatCode>0.00%</c:formatCode>
                      <c:ptCount val="3"/>
                      <c:pt idx="0">
                        <c:v>6.2848000000000001E-2</c:v>
                      </c:pt>
                      <c:pt idx="1">
                        <c:v>6.2848000000000001E-2</c:v>
                      </c:pt>
                      <c:pt idx="2">
                        <c:v>3.9999999999999994E-2</c:v>
                      </c:pt>
                    </c:numCache>
                  </c:numRef>
                </c:val>
              </c15:ser>
            </c15:filteredBarSeries>
          </c:ext>
        </c:extLst>
      </c:barChart>
      <c:catAx>
        <c:axId val="152758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186688"/>
        <c:crosses val="autoZero"/>
        <c:auto val="1"/>
        <c:lblAlgn val="ctr"/>
        <c:lblOffset val="100"/>
        <c:noMultiLvlLbl val="0"/>
      </c:catAx>
      <c:valAx>
        <c:axId val="153186688"/>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27589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col"/>
        <c:grouping val="stacked"/>
        <c:varyColors val="0"/>
        <c:ser>
          <c:idx val="2"/>
          <c:order val="0"/>
          <c:tx>
            <c:strRef>
              <c:f>'13_Overall Results'!$G$109</c:f>
              <c:strCache>
                <c:ptCount val="1"/>
                <c:pt idx="0">
                  <c:v>Average coverage</c:v>
                </c:pt>
              </c:strCache>
            </c:strRef>
          </c:tx>
          <c:spPr>
            <a:solidFill>
              <a:schemeClr val="accent1">
                <a:tint val="65000"/>
              </a:schemeClr>
            </a:solidFill>
            <a:ln>
              <a:noFill/>
            </a:ln>
            <a:effectLst/>
          </c:spPr>
          <c:invertIfNegative val="0"/>
          <c:cat>
            <c:strRef>
              <c:f>'13_Overall Results'!$D$110:$D$113</c:f>
              <c:strCache>
                <c:ptCount val="4"/>
                <c:pt idx="0">
                  <c:v>HPE-Control Point</c:v>
                </c:pt>
                <c:pt idx="1">
                  <c:v>IBM Watson</c:v>
                </c:pt>
                <c:pt idx="2">
                  <c:v>Moriarty</c:v>
                </c:pt>
                <c:pt idx="3">
                  <c:v>SAS</c:v>
                </c:pt>
              </c:strCache>
            </c:strRef>
          </c:cat>
          <c:val>
            <c:numRef>
              <c:f>'13_Overall Results'!$G$110:$G$113</c:f>
              <c:numCache>
                <c:formatCode>0.00%</c:formatCode>
                <c:ptCount val="4"/>
                <c:pt idx="0">
                  <c:v>1.3499999999999998E-2</c:v>
                </c:pt>
                <c:pt idx="1">
                  <c:v>1.3499999999999998E-2</c:v>
                </c:pt>
                <c:pt idx="2">
                  <c:v>1.6355999999999999E-2</c:v>
                </c:pt>
                <c:pt idx="3">
                  <c:v>1.3499999999999998E-2</c:v>
                </c:pt>
              </c:numCache>
            </c:numRef>
          </c:val>
        </c:ser>
        <c:dLbls>
          <c:showLegendKey val="0"/>
          <c:showVal val="0"/>
          <c:showCatName val="0"/>
          <c:showSerName val="0"/>
          <c:showPercent val="0"/>
          <c:showBubbleSize val="0"/>
        </c:dLbls>
        <c:gapWidth val="150"/>
        <c:overlap val="100"/>
        <c:axId val="153206784"/>
        <c:axId val="153208320"/>
        <c:extLst>
          <c:ext xmlns:c15="http://schemas.microsoft.com/office/drawing/2012/chart" uri="{02D57815-91ED-43cb-92C2-25804820EDAC}">
            <c15:filteredBarSeries>
              <c15:ser>
                <c:idx val="0"/>
                <c:order val="0"/>
                <c:tx>
                  <c:strRef>
                    <c:extLst>
                      <c:ext uri="{02D57815-91ED-43cb-92C2-25804820EDAC}">
                        <c15:formulaRef>
                          <c15:sqref>'13_Overall Results'!$E$109</c15:sqref>
                        </c15:formulaRef>
                      </c:ext>
                    </c:extLst>
                    <c:strCache>
                      <c:ptCount val="1"/>
                      <c:pt idx="0">
                        <c:v>Functional requirements coverage</c:v>
                      </c:pt>
                    </c:strCache>
                  </c:strRef>
                </c:tx>
                <c:spPr>
                  <a:solidFill>
                    <a:schemeClr val="accent1">
                      <a:shade val="65000"/>
                    </a:schemeClr>
                  </a:solidFill>
                  <a:ln>
                    <a:noFill/>
                  </a:ln>
                  <a:effectLst/>
                </c:spPr>
                <c:invertIfNegative val="0"/>
                <c:cat>
                  <c:strRef>
                    <c:extLst>
                      <c:ext uri="{02D57815-91ED-43cb-92C2-25804820EDAC}">
                        <c15:formulaRef>
                          <c15:sqref>'13_Overall Results'!$D$110:$D$113</c15:sqref>
                        </c15:formulaRef>
                      </c:ext>
                    </c:extLst>
                    <c:strCache>
                      <c:ptCount val="4"/>
                      <c:pt idx="0">
                        <c:v>HPE-Control Point</c:v>
                      </c:pt>
                      <c:pt idx="1">
                        <c:v>IBM Watson</c:v>
                      </c:pt>
                      <c:pt idx="2">
                        <c:v>Moriarty</c:v>
                      </c:pt>
                      <c:pt idx="3">
                        <c:v>SAS</c:v>
                      </c:pt>
                    </c:strCache>
                  </c:strRef>
                </c:cat>
                <c:val>
                  <c:numRef>
                    <c:extLst>
                      <c:ext uri="{02D57815-91ED-43cb-92C2-25804820EDAC}">
                        <c15:formulaRef>
                          <c15:sqref>'13_Overall Results'!$E$110:$E$113</c15:sqref>
                        </c15:formulaRef>
                      </c:ext>
                    </c:extLst>
                    <c:numCache>
                      <c:formatCode>0.00%</c:formatCode>
                      <c:ptCount val="4"/>
                      <c:pt idx="0">
                        <c:v>1.3999999999999997E-2</c:v>
                      </c:pt>
                      <c:pt idx="1">
                        <c:v>1.3999999999999997E-2</c:v>
                      </c:pt>
                      <c:pt idx="2">
                        <c:v>1.3999999999999997E-2</c:v>
                      </c:pt>
                      <c:pt idx="3">
                        <c:v>1.3999999999999997E-2</c:v>
                      </c:pt>
                    </c:numCache>
                  </c:numRef>
                </c:val>
              </c15:ser>
            </c15:filteredBarSeries>
            <c15:filteredBarSeries>
              <c15:ser>
                <c:idx val="1"/>
                <c:order val="1"/>
                <c:tx>
                  <c:strRef>
                    <c:extLst xmlns:c15="http://schemas.microsoft.com/office/drawing/2012/chart">
                      <c:ext xmlns:c15="http://schemas.microsoft.com/office/drawing/2012/chart" uri="{02D57815-91ED-43cb-92C2-25804820EDAC}">
                        <c15:formulaRef>
                          <c15:sqref>'13_Overall Results'!$F$109</c15:sqref>
                        </c15:formulaRef>
                      </c:ext>
                    </c:extLst>
                    <c:strCache>
                      <c:ptCount val="1"/>
                      <c:pt idx="0">
                        <c:v>Non-Functional requirements coverage</c:v>
                      </c:pt>
                    </c:strCache>
                  </c:strRef>
                </c:tx>
                <c:spPr>
                  <a:solidFill>
                    <a:schemeClr val="accent1"/>
                  </a:solidFill>
                  <a:ln>
                    <a:noFill/>
                  </a:ln>
                  <a:effectLst/>
                </c:spPr>
                <c:invertIfNegative val="0"/>
                <c:cat>
                  <c:strRef>
                    <c:extLst xmlns:c15="http://schemas.microsoft.com/office/drawing/2012/chart">
                      <c:ext xmlns:c15="http://schemas.microsoft.com/office/drawing/2012/chart" uri="{02D57815-91ED-43cb-92C2-25804820EDAC}">
                        <c15:formulaRef>
                          <c15:sqref>'13_Overall Results'!$D$110:$D$113</c15:sqref>
                        </c15:formulaRef>
                      </c:ext>
                    </c:extLst>
                    <c:strCache>
                      <c:ptCount val="4"/>
                      <c:pt idx="0">
                        <c:v>HPE-Control Point</c:v>
                      </c:pt>
                      <c:pt idx="1">
                        <c:v>IBM Watson</c:v>
                      </c:pt>
                      <c:pt idx="2">
                        <c:v>Moriarty</c:v>
                      </c:pt>
                      <c:pt idx="3">
                        <c:v>SAS</c:v>
                      </c:pt>
                    </c:strCache>
                  </c:strRef>
                </c:cat>
                <c:val>
                  <c:numRef>
                    <c:extLst xmlns:c15="http://schemas.microsoft.com/office/drawing/2012/chart">
                      <c:ext xmlns:c15="http://schemas.microsoft.com/office/drawing/2012/chart" uri="{02D57815-91ED-43cb-92C2-25804820EDAC}">
                        <c15:formulaRef>
                          <c15:sqref>'13_Overall Results'!$F$110:$F$113</c15:sqref>
                        </c15:formulaRef>
                      </c:ext>
                    </c:extLst>
                    <c:numCache>
                      <c:formatCode>0.00%</c:formatCode>
                      <c:ptCount val="4"/>
                      <c:pt idx="0">
                        <c:v>3.9999999999999994E-2</c:v>
                      </c:pt>
                      <c:pt idx="1">
                        <c:v>3.9999999999999994E-2</c:v>
                      </c:pt>
                      <c:pt idx="2">
                        <c:v>5.1423999999999997E-2</c:v>
                      </c:pt>
                      <c:pt idx="3">
                        <c:v>3.9999999999999994E-2</c:v>
                      </c:pt>
                    </c:numCache>
                  </c:numRef>
                </c:val>
              </c15:ser>
            </c15:filteredBarSeries>
          </c:ext>
        </c:extLst>
      </c:barChart>
      <c:catAx>
        <c:axId val="153206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208320"/>
        <c:crosses val="autoZero"/>
        <c:auto val="1"/>
        <c:lblAlgn val="ctr"/>
        <c:lblOffset val="100"/>
        <c:noMultiLvlLbl val="0"/>
      </c:catAx>
      <c:valAx>
        <c:axId val="153208320"/>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2067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'06_Assessment'!$D$5</c:f>
              <c:strCache>
                <c:ptCount val="1"/>
                <c:pt idx="0">
                  <c:v>Archival description</c:v>
                </c:pt>
              </c:strCache>
            </c:strRef>
          </c:tx>
          <c:spPr>
            <a:solidFill>
              <a:schemeClr val="bg1">
                <a:lumMod val="50000"/>
              </a:schemeClr>
            </a:solidFill>
            <a:ln>
              <a:noFill/>
            </a:ln>
            <a:effectLst/>
          </c:spPr>
          <c:invertIfNegative val="0"/>
          <c:cat>
            <c:strRef>
              <c:f>('06_Assessment'!$E$3:$L$3,'06_Assessment'!$P$3:$Z$3)</c:f>
              <c:strCache>
                <c:ptCount val="19"/>
                <c:pt idx="0">
                  <c:v>ArchivesSpace</c:v>
                </c:pt>
                <c:pt idx="1">
                  <c:v>AtoM</c:v>
                </c:pt>
                <c:pt idx="2">
                  <c:v>Cuadra Star/Archives</c:v>
                </c:pt>
                <c:pt idx="3">
                  <c:v>Eloquent Archives</c:v>
                </c:pt>
                <c:pt idx="4">
                  <c:v>Axiell CALM</c:v>
                </c:pt>
                <c:pt idx="5">
                  <c:v>scopeArchiv</c:v>
                </c:pt>
                <c:pt idx="6">
                  <c:v>Archidoc</c:v>
                </c:pt>
                <c:pt idx="7">
                  <c:v>Archeevo</c:v>
                </c:pt>
                <c:pt idx="8">
                  <c:v>E-ARK Extraction Tools</c:v>
                </c:pt>
                <c:pt idx="9">
                  <c:v>E-ARK Access tools</c:v>
                </c:pt>
                <c:pt idx="10">
                  <c:v>Archivematica (DIP provider)</c:v>
                </c:pt>
                <c:pt idx="11">
                  <c:v>Preservica OAI-PMH API</c:v>
                </c:pt>
                <c:pt idx="12">
                  <c:v>AtoM OAI-PMH plugin</c:v>
                </c:pt>
                <c:pt idx="13">
                  <c:v>AMLAD</c:v>
                </c:pt>
                <c:pt idx="14">
                  <c:v>Archivematica</c:v>
                </c:pt>
                <c:pt idx="15">
                  <c:v>Preservica</c:v>
                </c:pt>
                <c:pt idx="16">
                  <c:v>RODA</c:v>
                </c:pt>
                <c:pt idx="17">
                  <c:v>CONTENTdm</c:v>
                </c:pt>
                <c:pt idx="18">
                  <c:v>Omeka</c:v>
                </c:pt>
              </c:strCache>
              <c:extLst>
                <c:ext xmlns:c15="http://schemas.microsoft.com/office/drawing/2012/chart" uri="{02D57815-91ED-43cb-92C2-25804820EDAC}">
                  <c15:fullRef>
                    <c15:sqref>'06_Assessment'!$E$3:$AG$3</c15:sqref>
                  </c15:fullRef>
                </c:ext>
              </c:extLst>
            </c:strRef>
          </c:cat>
          <c:val>
            <c:numRef>
              <c:f>('06_Assessment'!$E$5:$L$5,'06_Assessment'!$P$5:$Z$5)</c:f>
              <c:numCache>
                <c:formatCode>0.00%</c:formatCode>
                <c:ptCount val="19"/>
                <c:pt idx="0">
                  <c:v>0.3954545454545455</c:v>
                </c:pt>
                <c:pt idx="1">
                  <c:v>0.69999999999999973</c:v>
                </c:pt>
                <c:pt idx="2">
                  <c:v>0.45454545454545464</c:v>
                </c:pt>
                <c:pt idx="3">
                  <c:v>0.45454545454545464</c:v>
                </c:pt>
                <c:pt idx="4">
                  <c:v>0.69999999999999973</c:v>
                </c:pt>
                <c:pt idx="5">
                  <c:v>0.45454545454545464</c:v>
                </c:pt>
                <c:pt idx="6">
                  <c:v>0.19090909090909086</c:v>
                </c:pt>
                <c:pt idx="7">
                  <c:v>0.19090909090909086</c:v>
                </c:pt>
                <c:pt idx="8">
                  <c:v>0</c:v>
                </c:pt>
                <c:pt idx="9">
                  <c:v>0</c:v>
                </c:pt>
                <c:pt idx="10">
                  <c:v>0</c:v>
                </c:pt>
                <c:pt idx="11">
                  <c:v>0</c:v>
                </c:pt>
                <c:pt idx="12">
                  <c:v>0</c:v>
                </c:pt>
                <c:pt idx="13">
                  <c:v>0.25454545454545446</c:v>
                </c:pt>
                <c:pt idx="14">
                  <c:v>0.40909090909090917</c:v>
                </c:pt>
                <c:pt idx="15">
                  <c:v>0</c:v>
                </c:pt>
                <c:pt idx="16">
                  <c:v>0</c:v>
                </c:pt>
                <c:pt idx="17">
                  <c:v>0.37727272727272715</c:v>
                </c:pt>
                <c:pt idx="18">
                  <c:v>0.37727272727272715</c:v>
                </c:pt>
              </c:numCache>
              <c:extLst>
                <c:ext xmlns:c15="http://schemas.microsoft.com/office/drawing/2012/chart" uri="{02D57815-91ED-43cb-92C2-25804820EDAC}">
                  <c15:fullRef>
                    <c15:sqref>'06_Assessment'!$E$5:$AG$5</c15:sqref>
                  </c15:fullRef>
                </c:ext>
              </c:extLst>
            </c:numRef>
          </c:val>
        </c:ser>
        <c:ser>
          <c:idx val="1"/>
          <c:order val="1"/>
          <c:tx>
            <c:strRef>
              <c:f>'06_Assessment'!$D$6</c:f>
              <c:strCache>
                <c:ptCount val="1"/>
                <c:pt idx="0">
                  <c:v>Exchange and Interoperability</c:v>
                </c:pt>
              </c:strCache>
            </c:strRef>
          </c:tx>
          <c:spPr>
            <a:solidFill>
              <a:srgbClr val="92D050"/>
            </a:solidFill>
            <a:ln>
              <a:noFill/>
            </a:ln>
            <a:effectLst/>
          </c:spPr>
          <c:invertIfNegative val="0"/>
          <c:cat>
            <c:strRef>
              <c:f>('06_Assessment'!$E$3:$L$3,'06_Assessment'!$P$3:$Z$3)</c:f>
              <c:strCache>
                <c:ptCount val="19"/>
                <c:pt idx="0">
                  <c:v>ArchivesSpace</c:v>
                </c:pt>
                <c:pt idx="1">
                  <c:v>AtoM</c:v>
                </c:pt>
                <c:pt idx="2">
                  <c:v>Cuadra Star/Archives</c:v>
                </c:pt>
                <c:pt idx="3">
                  <c:v>Eloquent Archives</c:v>
                </c:pt>
                <c:pt idx="4">
                  <c:v>Axiell CALM</c:v>
                </c:pt>
                <c:pt idx="5">
                  <c:v>scopeArchiv</c:v>
                </c:pt>
                <c:pt idx="6">
                  <c:v>Archidoc</c:v>
                </c:pt>
                <c:pt idx="7">
                  <c:v>Archeevo</c:v>
                </c:pt>
                <c:pt idx="8">
                  <c:v>E-ARK Extraction Tools</c:v>
                </c:pt>
                <c:pt idx="9">
                  <c:v>E-ARK Access tools</c:v>
                </c:pt>
                <c:pt idx="10">
                  <c:v>Archivematica (DIP provider)</c:v>
                </c:pt>
                <c:pt idx="11">
                  <c:v>Preservica OAI-PMH API</c:v>
                </c:pt>
                <c:pt idx="12">
                  <c:v>AtoM OAI-PMH plugin</c:v>
                </c:pt>
                <c:pt idx="13">
                  <c:v>AMLAD</c:v>
                </c:pt>
                <c:pt idx="14">
                  <c:v>Archivematica</c:v>
                </c:pt>
                <c:pt idx="15">
                  <c:v>Preservica</c:v>
                </c:pt>
                <c:pt idx="16">
                  <c:v>RODA</c:v>
                </c:pt>
                <c:pt idx="17">
                  <c:v>CONTENTdm</c:v>
                </c:pt>
                <c:pt idx="18">
                  <c:v>Omeka</c:v>
                </c:pt>
              </c:strCache>
              <c:extLst>
                <c:ext xmlns:c15="http://schemas.microsoft.com/office/drawing/2012/chart" uri="{02D57815-91ED-43cb-92C2-25804820EDAC}">
                  <c15:fullRef>
                    <c15:sqref>'06_Assessment'!$E$3:$AG$3</c15:sqref>
                  </c15:fullRef>
                </c:ext>
              </c:extLst>
            </c:strRef>
          </c:cat>
          <c:val>
            <c:numRef>
              <c:f>('06_Assessment'!$E$6:$L$6,'06_Assessment'!$P$6:$Z$6)</c:f>
              <c:numCache>
                <c:formatCode>0.00%</c:formatCode>
                <c:ptCount val="19"/>
                <c:pt idx="0">
                  <c:v>0.38461538461538464</c:v>
                </c:pt>
                <c:pt idx="1">
                  <c:v>0.31538461538461537</c:v>
                </c:pt>
                <c:pt idx="2">
                  <c:v>0</c:v>
                </c:pt>
                <c:pt idx="3">
                  <c:v>0</c:v>
                </c:pt>
                <c:pt idx="4">
                  <c:v>0.31538461538461537</c:v>
                </c:pt>
                <c:pt idx="5">
                  <c:v>0.15384615384615385</c:v>
                </c:pt>
                <c:pt idx="6">
                  <c:v>0</c:v>
                </c:pt>
                <c:pt idx="7">
                  <c:v>0</c:v>
                </c:pt>
                <c:pt idx="8">
                  <c:v>0</c:v>
                </c:pt>
                <c:pt idx="9">
                  <c:v>0</c:v>
                </c:pt>
                <c:pt idx="10">
                  <c:v>0</c:v>
                </c:pt>
                <c:pt idx="11">
                  <c:v>0.15384615384615385</c:v>
                </c:pt>
                <c:pt idx="12">
                  <c:v>0.15384615384615385</c:v>
                </c:pt>
                <c:pt idx="13">
                  <c:v>0.15384615384615385</c:v>
                </c:pt>
                <c:pt idx="14">
                  <c:v>0.15384615384615385</c:v>
                </c:pt>
                <c:pt idx="15">
                  <c:v>0</c:v>
                </c:pt>
                <c:pt idx="16">
                  <c:v>0</c:v>
                </c:pt>
                <c:pt idx="17">
                  <c:v>0.42307692307692313</c:v>
                </c:pt>
                <c:pt idx="18">
                  <c:v>0.42307692307692313</c:v>
                </c:pt>
              </c:numCache>
              <c:extLst>
                <c:ext xmlns:c15="http://schemas.microsoft.com/office/drawing/2012/chart" uri="{02D57815-91ED-43cb-92C2-25804820EDAC}">
                  <c15:fullRef>
                    <c15:sqref>'06_Assessment'!$E$6:$AG$6</c15:sqref>
                  </c15:fullRef>
                </c:ext>
              </c:extLst>
            </c:numRef>
          </c:val>
        </c:ser>
        <c:ser>
          <c:idx val="3"/>
          <c:order val="2"/>
          <c:tx>
            <c:strRef>
              <c:f>'06_Assessment'!$D$8</c:f>
              <c:strCache>
                <c:ptCount val="1"/>
                <c:pt idx="0">
                  <c:v>Preservation</c:v>
                </c:pt>
              </c:strCache>
            </c:strRef>
          </c:tx>
          <c:spPr>
            <a:solidFill>
              <a:srgbClr val="002060"/>
            </a:solidFill>
            <a:ln>
              <a:noFill/>
            </a:ln>
            <a:effectLst/>
          </c:spPr>
          <c:invertIfNegative val="0"/>
          <c:cat>
            <c:strRef>
              <c:f>('06_Assessment'!$E$3:$L$3,'06_Assessment'!$P$3:$Z$3)</c:f>
              <c:strCache>
                <c:ptCount val="19"/>
                <c:pt idx="0">
                  <c:v>ArchivesSpace</c:v>
                </c:pt>
                <c:pt idx="1">
                  <c:v>AtoM</c:v>
                </c:pt>
                <c:pt idx="2">
                  <c:v>Cuadra Star/Archives</c:v>
                </c:pt>
                <c:pt idx="3">
                  <c:v>Eloquent Archives</c:v>
                </c:pt>
                <c:pt idx="4">
                  <c:v>Axiell CALM</c:v>
                </c:pt>
                <c:pt idx="5">
                  <c:v>scopeArchiv</c:v>
                </c:pt>
                <c:pt idx="6">
                  <c:v>Archidoc</c:v>
                </c:pt>
                <c:pt idx="7">
                  <c:v>Archeevo</c:v>
                </c:pt>
                <c:pt idx="8">
                  <c:v>E-ARK Extraction Tools</c:v>
                </c:pt>
                <c:pt idx="9">
                  <c:v>E-ARK Access tools</c:v>
                </c:pt>
                <c:pt idx="10">
                  <c:v>Archivematica (DIP provider)</c:v>
                </c:pt>
                <c:pt idx="11">
                  <c:v>Preservica OAI-PMH API</c:v>
                </c:pt>
                <c:pt idx="12">
                  <c:v>AtoM OAI-PMH plugin</c:v>
                </c:pt>
                <c:pt idx="13">
                  <c:v>AMLAD</c:v>
                </c:pt>
                <c:pt idx="14">
                  <c:v>Archivematica</c:v>
                </c:pt>
                <c:pt idx="15">
                  <c:v>Preservica</c:v>
                </c:pt>
                <c:pt idx="16">
                  <c:v>RODA</c:v>
                </c:pt>
                <c:pt idx="17">
                  <c:v>CONTENTdm</c:v>
                </c:pt>
                <c:pt idx="18">
                  <c:v>Omeka</c:v>
                </c:pt>
              </c:strCache>
              <c:extLst>
                <c:ext xmlns:c15="http://schemas.microsoft.com/office/drawing/2012/chart" uri="{02D57815-91ED-43cb-92C2-25804820EDAC}">
                  <c15:fullRef>
                    <c15:sqref>'06_Assessment'!$E$3:$AG$3</c15:sqref>
                  </c15:fullRef>
                </c:ext>
              </c:extLst>
            </c:strRef>
          </c:cat>
          <c:val>
            <c:numRef>
              <c:f>('06_Assessment'!$E$8:$L$8,'06_Assessment'!$P$8:$Z$8)</c:f>
              <c:numCache>
                <c:formatCode>0.00%</c:formatCode>
                <c:ptCount val="19"/>
                <c:pt idx="0">
                  <c:v>0.30769230769230771</c:v>
                </c:pt>
                <c:pt idx="1">
                  <c:v>4.6153846153846156E-2</c:v>
                </c:pt>
                <c:pt idx="2">
                  <c:v>0</c:v>
                </c:pt>
                <c:pt idx="3">
                  <c:v>0</c:v>
                </c:pt>
                <c:pt idx="4">
                  <c:v>4.6153846153846156E-2</c:v>
                </c:pt>
                <c:pt idx="5">
                  <c:v>0.30769230769230771</c:v>
                </c:pt>
                <c:pt idx="6">
                  <c:v>0</c:v>
                </c:pt>
                <c:pt idx="7">
                  <c:v>0</c:v>
                </c:pt>
                <c:pt idx="8">
                  <c:v>0.53846153846153855</c:v>
                </c:pt>
                <c:pt idx="9">
                  <c:v>0.53846153846153855</c:v>
                </c:pt>
                <c:pt idx="10">
                  <c:v>0.53846153846153855</c:v>
                </c:pt>
                <c:pt idx="11">
                  <c:v>0</c:v>
                </c:pt>
                <c:pt idx="12">
                  <c:v>0</c:v>
                </c:pt>
                <c:pt idx="13">
                  <c:v>0.34615384615384615</c:v>
                </c:pt>
                <c:pt idx="14">
                  <c:v>0.42307692307692307</c:v>
                </c:pt>
                <c:pt idx="15">
                  <c:v>0.42307692307692307</c:v>
                </c:pt>
                <c:pt idx="16">
                  <c:v>0.42307692307692307</c:v>
                </c:pt>
                <c:pt idx="17">
                  <c:v>0.2153846153846154</c:v>
                </c:pt>
                <c:pt idx="18">
                  <c:v>0.2153846153846154</c:v>
                </c:pt>
              </c:numCache>
              <c:extLst>
                <c:ext xmlns:c15="http://schemas.microsoft.com/office/drawing/2012/chart" uri="{02D57815-91ED-43cb-92C2-25804820EDAC}">
                  <c15:fullRef>
                    <c15:sqref>'06_Assessment'!$E$8:$AG$8</c15:sqref>
                  </c15:fullRef>
                </c:ext>
              </c:extLst>
            </c:numRef>
          </c:val>
        </c:ser>
        <c:dLbls>
          <c:showLegendKey val="0"/>
          <c:showVal val="0"/>
          <c:showCatName val="0"/>
          <c:showSerName val="0"/>
          <c:showPercent val="0"/>
          <c:showBubbleSize val="0"/>
        </c:dLbls>
        <c:gapWidth val="150"/>
        <c:axId val="137894912"/>
        <c:axId val="137896704"/>
        <c:extLst>
          <c:ext xmlns:c15="http://schemas.microsoft.com/office/drawing/2012/chart" uri="{02D57815-91ED-43cb-92C2-25804820EDAC}">
            <c15:filteredBarSeries>
              <c15:ser>
                <c:idx val="2"/>
                <c:order val="2"/>
                <c:tx>
                  <c:strRef>
                    <c:extLst>
                      <c:ext uri="{02D57815-91ED-43cb-92C2-25804820EDAC}">
                        <c15:formulaRef>
                          <c15:sqref>'06_Assessment'!$D$7</c15:sqref>
                        </c15:formulaRef>
                      </c:ext>
                    </c:extLst>
                    <c:strCache>
                      <c:ptCount val="1"/>
                      <c:pt idx="0">
                        <c:v>Records Management</c:v>
                      </c:pt>
                    </c:strCache>
                  </c:strRef>
                </c:tx>
                <c:spPr>
                  <a:solidFill>
                    <a:schemeClr val="accent3"/>
                  </a:solidFill>
                  <a:ln>
                    <a:noFill/>
                  </a:ln>
                  <a:effectLst/>
                </c:spPr>
                <c:invertIfNegative val="0"/>
                <c:cat>
                  <c:strRef>
                    <c:extLst>
                      <c:ext uri="{02D57815-91ED-43cb-92C2-25804820EDAC}">
                        <c15:fullRef>
                          <c15:sqref>'06_Assessment'!$E$3:$AG$3</c15:sqref>
                        </c15:fullRef>
                        <c15:formulaRef>
                          <c15:sqref>('06_Assessment'!$E$3:$L$3,'06_Assessment'!$P$3:$Z$3)</c15:sqref>
                        </c15:formulaRef>
                      </c:ext>
                    </c:extLst>
                    <c:strCache>
                      <c:ptCount val="19"/>
                      <c:pt idx="0">
                        <c:v>ArchivesSpace</c:v>
                      </c:pt>
                      <c:pt idx="1">
                        <c:v>AtoM</c:v>
                      </c:pt>
                      <c:pt idx="2">
                        <c:v>Cuadra Star/Archives</c:v>
                      </c:pt>
                      <c:pt idx="3">
                        <c:v>Eloquent Archives</c:v>
                      </c:pt>
                      <c:pt idx="4">
                        <c:v>Axiell CALM</c:v>
                      </c:pt>
                      <c:pt idx="5">
                        <c:v>scopeArchiv</c:v>
                      </c:pt>
                      <c:pt idx="6">
                        <c:v>Archidoc</c:v>
                      </c:pt>
                      <c:pt idx="7">
                        <c:v>Archeevo</c:v>
                      </c:pt>
                      <c:pt idx="8">
                        <c:v>E-ARK Extraction Tools</c:v>
                      </c:pt>
                      <c:pt idx="9">
                        <c:v>E-ARK Access tools</c:v>
                      </c:pt>
                      <c:pt idx="10">
                        <c:v>Archivematica (DIP provider)</c:v>
                      </c:pt>
                      <c:pt idx="11">
                        <c:v>Preservica OAI-PMH API</c:v>
                      </c:pt>
                      <c:pt idx="12">
                        <c:v>AtoM OAI-PMH plugin</c:v>
                      </c:pt>
                      <c:pt idx="13">
                        <c:v>AMLAD</c:v>
                      </c:pt>
                      <c:pt idx="14">
                        <c:v>Archivematica</c:v>
                      </c:pt>
                      <c:pt idx="15">
                        <c:v>Preservica</c:v>
                      </c:pt>
                      <c:pt idx="16">
                        <c:v>RODA</c:v>
                      </c:pt>
                      <c:pt idx="17">
                        <c:v>CONTENTdm</c:v>
                      </c:pt>
                      <c:pt idx="18">
                        <c:v>Omeka</c:v>
                      </c:pt>
                    </c:strCache>
                  </c:strRef>
                </c:cat>
                <c:val>
                  <c:numRef>
                    <c:extLst>
                      <c:ext uri="{02D57815-91ED-43cb-92C2-25804820EDAC}">
                        <c15:fullRef>
                          <c15:sqref>'06_Assessment'!$E$7:$AG$7</c15:sqref>
                        </c15:fullRef>
                        <c15:formulaRef>
                          <c15:sqref>('06_Assessment'!$E$7:$L$7,'06_Assessment'!$P$7:$Z$7)</c15:sqref>
                        </c15:formulaRef>
                      </c:ext>
                    </c:extLst>
                    <c:numCache>
                      <c:formatCode>0.00%</c:formatCode>
                      <c:ptCount val="19"/>
                      <c:pt idx="0">
                        <c:v>0</c:v>
                      </c:pt>
                      <c:pt idx="1">
                        <c:v>0</c:v>
                      </c:pt>
                      <c:pt idx="2">
                        <c:v>0.13793103448275862</c:v>
                      </c:pt>
                      <c:pt idx="3">
                        <c:v>0.13793103448275862</c:v>
                      </c:pt>
                      <c:pt idx="4">
                        <c:v>0</c:v>
                      </c:pt>
                      <c:pt idx="5">
                        <c:v>0.13793103448275862</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15:ser>
            </c15:filteredBarSeries>
            <c15:filteredBarSeries>
              <c15:ser>
                <c:idx val="4"/>
                <c:order val="4"/>
                <c:tx>
                  <c:strRef>
                    <c:extLst xmlns:c15="http://schemas.microsoft.com/office/drawing/2012/chart">
                      <c:ext xmlns:c15="http://schemas.microsoft.com/office/drawing/2012/chart" uri="{02D57815-91ED-43cb-92C2-25804820EDAC}">
                        <c15:formulaRef>
                          <c15:sqref>'06_Assessment'!$D$9</c15:sqref>
                        </c15:formulaRef>
                      </c:ext>
                    </c:extLst>
                    <c:strCache>
                      <c:ptCount val="1"/>
                      <c:pt idx="0">
                        <c:v>Storage accomodation</c:v>
                      </c:pt>
                    </c:strCache>
                  </c:strRef>
                </c:tx>
                <c:spPr>
                  <a:solidFill>
                    <a:schemeClr val="accent5"/>
                  </a:solidFill>
                  <a:ln>
                    <a:noFill/>
                  </a:ln>
                  <a:effectLst/>
                </c:spPr>
                <c:invertIfNegative val="0"/>
                <c:cat>
                  <c:strRef>
                    <c:extLst>
                      <c:ext xmlns:c15="http://schemas.microsoft.com/office/drawing/2012/chart" uri="{02D57815-91ED-43cb-92C2-25804820EDAC}">
                        <c15:fullRef>
                          <c15:sqref>'06_Assessment'!$E$3:$AG$3</c15:sqref>
                        </c15:fullRef>
                        <c15:formulaRef>
                          <c15:sqref>('06_Assessment'!$E$3:$L$3,'06_Assessment'!$P$3:$Z$3)</c15:sqref>
                        </c15:formulaRef>
                      </c:ext>
                    </c:extLst>
                    <c:strCache>
                      <c:ptCount val="19"/>
                      <c:pt idx="0">
                        <c:v>ArchivesSpace</c:v>
                      </c:pt>
                      <c:pt idx="1">
                        <c:v>AtoM</c:v>
                      </c:pt>
                      <c:pt idx="2">
                        <c:v>Cuadra Star/Archives</c:v>
                      </c:pt>
                      <c:pt idx="3">
                        <c:v>Eloquent Archives</c:v>
                      </c:pt>
                      <c:pt idx="4">
                        <c:v>Axiell CALM</c:v>
                      </c:pt>
                      <c:pt idx="5">
                        <c:v>scopeArchiv</c:v>
                      </c:pt>
                      <c:pt idx="6">
                        <c:v>Archidoc</c:v>
                      </c:pt>
                      <c:pt idx="7">
                        <c:v>Archeevo</c:v>
                      </c:pt>
                      <c:pt idx="8">
                        <c:v>E-ARK Extraction Tools</c:v>
                      </c:pt>
                      <c:pt idx="9">
                        <c:v>E-ARK Access tools</c:v>
                      </c:pt>
                      <c:pt idx="10">
                        <c:v>Archivematica (DIP provider)</c:v>
                      </c:pt>
                      <c:pt idx="11">
                        <c:v>Preservica OAI-PMH API</c:v>
                      </c:pt>
                      <c:pt idx="12">
                        <c:v>AtoM OAI-PMH plugin</c:v>
                      </c:pt>
                      <c:pt idx="13">
                        <c:v>AMLAD</c:v>
                      </c:pt>
                      <c:pt idx="14">
                        <c:v>Archivematica</c:v>
                      </c:pt>
                      <c:pt idx="15">
                        <c:v>Preservica</c:v>
                      </c:pt>
                      <c:pt idx="16">
                        <c:v>RODA</c:v>
                      </c:pt>
                      <c:pt idx="17">
                        <c:v>CONTENTdm</c:v>
                      </c:pt>
                      <c:pt idx="18">
                        <c:v>Omeka</c:v>
                      </c:pt>
                    </c:strCache>
                  </c:strRef>
                </c:cat>
                <c:val>
                  <c:numRef>
                    <c:extLst>
                      <c:ext xmlns:c15="http://schemas.microsoft.com/office/drawing/2012/chart" uri="{02D57815-91ED-43cb-92C2-25804820EDAC}">
                        <c15:fullRef>
                          <c15:sqref>'06_Assessment'!$E$9:$AG$9</c15:sqref>
                        </c15:fullRef>
                        <c15:formulaRef>
                          <c15:sqref>('06_Assessment'!$E$9:$L$9,'06_Assessment'!$P$9:$Z$9)</c15:sqref>
                        </c15:formulaRef>
                      </c:ext>
                    </c:extLst>
                    <c:numCache>
                      <c:formatCode>0.00%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15:ser>
            </c15:filteredBarSeries>
          </c:ext>
        </c:extLst>
      </c:barChart>
      <c:catAx>
        <c:axId val="1378949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896704"/>
        <c:crosses val="autoZero"/>
        <c:auto val="1"/>
        <c:lblAlgn val="ctr"/>
        <c:lblOffset val="100"/>
        <c:noMultiLvlLbl val="0"/>
      </c:catAx>
      <c:valAx>
        <c:axId val="137896704"/>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894912"/>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col"/>
        <c:grouping val="stacked"/>
        <c:varyColors val="0"/>
        <c:ser>
          <c:idx val="2"/>
          <c:order val="0"/>
          <c:tx>
            <c:strRef>
              <c:f>'13_Overall Results'!$G$134</c:f>
              <c:strCache>
                <c:ptCount val="1"/>
                <c:pt idx="0">
                  <c:v>Average coverage</c:v>
                </c:pt>
              </c:strCache>
            </c:strRef>
          </c:tx>
          <c:spPr>
            <a:solidFill>
              <a:schemeClr val="accent1">
                <a:tint val="65000"/>
              </a:schemeClr>
            </a:solidFill>
            <a:ln>
              <a:noFill/>
            </a:ln>
            <a:effectLst/>
          </c:spPr>
          <c:invertIfNegative val="0"/>
          <c:cat>
            <c:strRef>
              <c:f>'13_Overall Results'!$D$135:$D$136</c:f>
              <c:strCache>
                <c:ptCount val="2"/>
                <c:pt idx="0">
                  <c:v>Blancoo</c:v>
                </c:pt>
                <c:pt idx="1">
                  <c:v>Redact-it</c:v>
                </c:pt>
              </c:strCache>
            </c:strRef>
          </c:cat>
          <c:val>
            <c:numRef>
              <c:f>'13_Overall Results'!$G$135:$G$136</c:f>
              <c:numCache>
                <c:formatCode>0.00%</c:formatCode>
                <c:ptCount val="2"/>
                <c:pt idx="0">
                  <c:v>1.4653846153846153E-2</c:v>
                </c:pt>
                <c:pt idx="1">
                  <c:v>1.6153846153846151E-2</c:v>
                </c:pt>
              </c:numCache>
            </c:numRef>
          </c:val>
        </c:ser>
        <c:dLbls>
          <c:showLegendKey val="0"/>
          <c:showVal val="0"/>
          <c:showCatName val="0"/>
          <c:showSerName val="0"/>
          <c:showPercent val="0"/>
          <c:showBubbleSize val="0"/>
        </c:dLbls>
        <c:gapWidth val="150"/>
        <c:overlap val="100"/>
        <c:axId val="153240704"/>
        <c:axId val="153242240"/>
        <c:extLst>
          <c:ext xmlns:c15="http://schemas.microsoft.com/office/drawing/2012/chart" uri="{02D57815-91ED-43cb-92C2-25804820EDAC}">
            <c15:filteredBarSeries>
              <c15:ser>
                <c:idx val="0"/>
                <c:order val="0"/>
                <c:tx>
                  <c:strRef>
                    <c:extLst>
                      <c:ext uri="{02D57815-91ED-43cb-92C2-25804820EDAC}">
                        <c15:formulaRef>
                          <c15:sqref>'13_Overall Results'!$E$134</c15:sqref>
                        </c15:formulaRef>
                      </c:ext>
                    </c:extLst>
                    <c:strCache>
                      <c:ptCount val="1"/>
                      <c:pt idx="0">
                        <c:v>Functional requirements coverage</c:v>
                      </c:pt>
                    </c:strCache>
                  </c:strRef>
                </c:tx>
                <c:spPr>
                  <a:solidFill>
                    <a:schemeClr val="accent1">
                      <a:shade val="65000"/>
                    </a:schemeClr>
                  </a:solidFill>
                  <a:ln>
                    <a:noFill/>
                  </a:ln>
                  <a:effectLst/>
                </c:spPr>
                <c:invertIfNegative val="0"/>
                <c:cat>
                  <c:strRef>
                    <c:extLst>
                      <c:ext uri="{02D57815-91ED-43cb-92C2-25804820EDAC}">
                        <c15:formulaRef>
                          <c15:sqref>'13_Overall Results'!$D$135:$D$136</c15:sqref>
                        </c15:formulaRef>
                      </c:ext>
                    </c:extLst>
                    <c:strCache>
                      <c:ptCount val="2"/>
                      <c:pt idx="0">
                        <c:v>Blancoo</c:v>
                      </c:pt>
                      <c:pt idx="1">
                        <c:v>Redact-it</c:v>
                      </c:pt>
                    </c:strCache>
                  </c:strRef>
                </c:cat>
                <c:val>
                  <c:numRef>
                    <c:extLst>
                      <c:ext uri="{02D57815-91ED-43cb-92C2-25804820EDAC}">
                        <c15:formulaRef>
                          <c15:sqref>'13_Overall Results'!$E$135:$E$136</c15:sqref>
                        </c15:formulaRef>
                      </c:ext>
                    </c:extLst>
                    <c:numCache>
                      <c:formatCode>0.00%</c:formatCode>
                      <c:ptCount val="2"/>
                      <c:pt idx="0">
                        <c:v>1.8137931034482756E-2</c:v>
                      </c:pt>
                      <c:pt idx="1">
                        <c:v>2.4137931034482755E-2</c:v>
                      </c:pt>
                    </c:numCache>
                  </c:numRef>
                </c:val>
              </c15:ser>
            </c15:filteredBarSeries>
            <c15:filteredBarSeries>
              <c15:ser>
                <c:idx val="1"/>
                <c:order val="1"/>
                <c:tx>
                  <c:strRef>
                    <c:extLst xmlns:c15="http://schemas.microsoft.com/office/drawing/2012/chart">
                      <c:ext xmlns:c15="http://schemas.microsoft.com/office/drawing/2012/chart" uri="{02D57815-91ED-43cb-92C2-25804820EDAC}">
                        <c15:formulaRef>
                          <c15:sqref>'13_Overall Results'!$F$134</c15:sqref>
                        </c15:formulaRef>
                      </c:ext>
                    </c:extLst>
                    <c:strCache>
                      <c:ptCount val="1"/>
                      <c:pt idx="0">
                        <c:v>Non-Functional requirements coverage</c:v>
                      </c:pt>
                    </c:strCache>
                  </c:strRef>
                </c:tx>
                <c:spPr>
                  <a:solidFill>
                    <a:schemeClr val="accent1"/>
                  </a:solidFill>
                  <a:ln>
                    <a:noFill/>
                  </a:ln>
                  <a:effectLst/>
                </c:spPr>
                <c:invertIfNegative val="0"/>
                <c:cat>
                  <c:strRef>
                    <c:extLst xmlns:c15="http://schemas.microsoft.com/office/drawing/2012/chart">
                      <c:ext xmlns:c15="http://schemas.microsoft.com/office/drawing/2012/chart" uri="{02D57815-91ED-43cb-92C2-25804820EDAC}">
                        <c15:formulaRef>
                          <c15:sqref>'13_Overall Results'!$D$135:$D$136</c15:sqref>
                        </c15:formulaRef>
                      </c:ext>
                    </c:extLst>
                    <c:strCache>
                      <c:ptCount val="2"/>
                      <c:pt idx="0">
                        <c:v>Blancoo</c:v>
                      </c:pt>
                      <c:pt idx="1">
                        <c:v>Redact-it</c:v>
                      </c:pt>
                    </c:strCache>
                  </c:strRef>
                </c:cat>
                <c:val>
                  <c:numRef>
                    <c:extLst xmlns:c15="http://schemas.microsoft.com/office/drawing/2012/chart">
                      <c:ext xmlns:c15="http://schemas.microsoft.com/office/drawing/2012/chart" uri="{02D57815-91ED-43cb-92C2-25804820EDAC}">
                        <c15:formulaRef>
                          <c15:sqref>'13_Overall Results'!$F$135:$F$136</c15:sqref>
                        </c15:formulaRef>
                      </c:ext>
                    </c:extLst>
                    <c:numCache>
                      <c:formatCode>0.00%</c:formatCode>
                      <c:ptCount val="2"/>
                      <c:pt idx="0">
                        <c:v>3.9999999999999994E-2</c:v>
                      </c:pt>
                      <c:pt idx="1">
                        <c:v>3.9999999999999994E-2</c:v>
                      </c:pt>
                    </c:numCache>
                  </c:numRef>
                </c:val>
              </c15:ser>
            </c15:filteredBarSeries>
          </c:ext>
        </c:extLst>
      </c:barChart>
      <c:catAx>
        <c:axId val="153240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242240"/>
        <c:crosses val="autoZero"/>
        <c:auto val="1"/>
        <c:lblAlgn val="ctr"/>
        <c:lblOffset val="100"/>
        <c:noMultiLvlLbl val="0"/>
      </c:catAx>
      <c:valAx>
        <c:axId val="153242240"/>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240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936665940462947"/>
          <c:y val="7.9450594282192699E-2"/>
          <c:w val="0.77561837416100454"/>
          <c:h val="0.87563837508522668"/>
        </c:manualLayout>
      </c:layout>
      <c:barChart>
        <c:barDir val="bar"/>
        <c:grouping val="clustered"/>
        <c:varyColors val="0"/>
        <c:ser>
          <c:idx val="0"/>
          <c:order val="0"/>
          <c:tx>
            <c:strRef>
              <c:f>'06_Assessment'!$D$11</c:f>
              <c:strCache>
                <c:ptCount val="1"/>
                <c:pt idx="0">
                  <c:v>Delivery</c:v>
                </c:pt>
              </c:strCache>
            </c:strRef>
          </c:tx>
          <c:spPr>
            <a:solidFill>
              <a:schemeClr val="bg1">
                <a:lumMod val="50000"/>
              </a:schemeClr>
            </a:solidFill>
            <a:ln>
              <a:noFill/>
            </a:ln>
            <a:effectLst/>
          </c:spPr>
          <c:invertIfNegative val="0"/>
          <c:cat>
            <c:strRef>
              <c:f>'06_Assessment'!$E$3:$AG$3</c:f>
              <c:strCache>
                <c:ptCount val="29"/>
                <c:pt idx="0">
                  <c:v>ArchivesSpace</c:v>
                </c:pt>
                <c:pt idx="1">
                  <c:v>AtoM</c:v>
                </c:pt>
                <c:pt idx="2">
                  <c:v>Cuadra Star/Archives</c:v>
                </c:pt>
                <c:pt idx="3">
                  <c:v>Eloquent Archives</c:v>
                </c:pt>
                <c:pt idx="4">
                  <c:v>Axiell CALM</c:v>
                </c:pt>
                <c:pt idx="5">
                  <c:v>scopeArchiv</c:v>
                </c:pt>
                <c:pt idx="6">
                  <c:v>Archidoc</c:v>
                </c:pt>
                <c:pt idx="7">
                  <c:v>Archeevo</c:v>
                </c:pt>
                <c:pt idx="8">
                  <c:v>Preservica ArchivesSpace Connector</c:v>
                </c:pt>
                <c:pt idx="9">
                  <c:v>Preservica Axiell CALM Connector</c:v>
                </c:pt>
                <c:pt idx="10">
                  <c:v>ArchivesSpace – AtoM – Archivematica Connector</c:v>
                </c:pt>
                <c:pt idx="11">
                  <c:v>E-ARK Extraction Tools</c:v>
                </c:pt>
                <c:pt idx="12">
                  <c:v>E-ARK Access tools</c:v>
                </c:pt>
                <c:pt idx="13">
                  <c:v>Archivematica (DIP provider)</c:v>
                </c:pt>
                <c:pt idx="14">
                  <c:v>Preservica OAI-PMH API</c:v>
                </c:pt>
                <c:pt idx="15">
                  <c:v>AtoM OAI-PMH plugin</c:v>
                </c:pt>
                <c:pt idx="16">
                  <c:v>AMLAD</c:v>
                </c:pt>
                <c:pt idx="17">
                  <c:v>Archivematica</c:v>
                </c:pt>
                <c:pt idx="18">
                  <c:v>Preservica</c:v>
                </c:pt>
                <c:pt idx="19">
                  <c:v>RODA</c:v>
                </c:pt>
                <c:pt idx="20">
                  <c:v>CONTENTdm</c:v>
                </c:pt>
                <c:pt idx="21">
                  <c:v>Omeka</c:v>
                </c:pt>
                <c:pt idx="22">
                  <c:v>Neatline</c:v>
                </c:pt>
                <c:pt idx="23">
                  <c:v>HPE-Control Point</c:v>
                </c:pt>
                <c:pt idx="24">
                  <c:v>IBM Watson</c:v>
                </c:pt>
                <c:pt idx="25">
                  <c:v>Moriarty</c:v>
                </c:pt>
                <c:pt idx="26">
                  <c:v>SAS</c:v>
                </c:pt>
                <c:pt idx="27">
                  <c:v>Blancoo</c:v>
                </c:pt>
                <c:pt idx="28">
                  <c:v>Redact-it</c:v>
                </c:pt>
              </c:strCache>
            </c:strRef>
          </c:cat>
          <c:val>
            <c:numRef>
              <c:f>'06_Assessment'!$E$11:$AG$11</c:f>
              <c:numCache>
                <c:formatCode>0.00%</c:formatCode>
                <c:ptCount val="29"/>
                <c:pt idx="0">
                  <c:v>0.33333333333333331</c:v>
                </c:pt>
                <c:pt idx="1">
                  <c:v>0.33333333333333331</c:v>
                </c:pt>
                <c:pt idx="2">
                  <c:v>0.33333333333333331</c:v>
                </c:pt>
                <c:pt idx="3">
                  <c:v>0.33333333333333331</c:v>
                </c:pt>
                <c:pt idx="4">
                  <c:v>0.33333333333333331</c:v>
                </c:pt>
                <c:pt idx="5">
                  <c:v>0.33333333333333331</c:v>
                </c:pt>
                <c:pt idx="6">
                  <c:v>0.23333333333333331</c:v>
                </c:pt>
                <c:pt idx="7">
                  <c:v>0.23333333333333331</c:v>
                </c:pt>
                <c:pt idx="8">
                  <c:v>0</c:v>
                </c:pt>
                <c:pt idx="9">
                  <c:v>0</c:v>
                </c:pt>
                <c:pt idx="10">
                  <c:v>0</c:v>
                </c:pt>
                <c:pt idx="11">
                  <c:v>0.33333333333333331</c:v>
                </c:pt>
                <c:pt idx="12">
                  <c:v>0</c:v>
                </c:pt>
                <c:pt idx="13">
                  <c:v>0</c:v>
                </c:pt>
                <c:pt idx="14">
                  <c:v>0</c:v>
                </c:pt>
                <c:pt idx="15">
                  <c:v>0</c:v>
                </c:pt>
                <c:pt idx="16">
                  <c:v>0.23333333333333331</c:v>
                </c:pt>
                <c:pt idx="17">
                  <c:v>0.23333333333333331</c:v>
                </c:pt>
                <c:pt idx="18">
                  <c:v>0.23333333333333331</c:v>
                </c:pt>
                <c:pt idx="19">
                  <c:v>0.23333333333333331</c:v>
                </c:pt>
                <c:pt idx="20">
                  <c:v>0</c:v>
                </c:pt>
                <c:pt idx="21">
                  <c:v>0</c:v>
                </c:pt>
                <c:pt idx="22">
                  <c:v>0</c:v>
                </c:pt>
                <c:pt idx="23">
                  <c:v>0</c:v>
                </c:pt>
                <c:pt idx="24">
                  <c:v>0</c:v>
                </c:pt>
                <c:pt idx="25">
                  <c:v>0</c:v>
                </c:pt>
                <c:pt idx="26">
                  <c:v>0</c:v>
                </c:pt>
                <c:pt idx="27">
                  <c:v>0</c:v>
                </c:pt>
                <c:pt idx="28">
                  <c:v>0</c:v>
                </c:pt>
              </c:numCache>
            </c:numRef>
          </c:val>
        </c:ser>
        <c:ser>
          <c:idx val="1"/>
          <c:order val="1"/>
          <c:tx>
            <c:strRef>
              <c:f>'06_Assessment'!$D$12</c:f>
              <c:strCache>
                <c:ptCount val="1"/>
                <c:pt idx="0">
                  <c:v>Acquisition</c:v>
                </c:pt>
              </c:strCache>
            </c:strRef>
          </c:tx>
          <c:spPr>
            <a:solidFill>
              <a:srgbClr val="92D050"/>
            </a:solidFill>
            <a:ln>
              <a:noFill/>
            </a:ln>
            <a:effectLst/>
          </c:spPr>
          <c:invertIfNegative val="0"/>
          <c:cat>
            <c:strRef>
              <c:f>'06_Assessment'!$E$3:$AG$3</c:f>
              <c:strCache>
                <c:ptCount val="29"/>
                <c:pt idx="0">
                  <c:v>ArchivesSpace</c:v>
                </c:pt>
                <c:pt idx="1">
                  <c:v>AtoM</c:v>
                </c:pt>
                <c:pt idx="2">
                  <c:v>Cuadra Star/Archives</c:v>
                </c:pt>
                <c:pt idx="3">
                  <c:v>Eloquent Archives</c:v>
                </c:pt>
                <c:pt idx="4">
                  <c:v>Axiell CALM</c:v>
                </c:pt>
                <c:pt idx="5">
                  <c:v>scopeArchiv</c:v>
                </c:pt>
                <c:pt idx="6">
                  <c:v>Archidoc</c:v>
                </c:pt>
                <c:pt idx="7">
                  <c:v>Archeevo</c:v>
                </c:pt>
                <c:pt idx="8">
                  <c:v>Preservica ArchivesSpace Connector</c:v>
                </c:pt>
                <c:pt idx="9">
                  <c:v>Preservica Axiell CALM Connector</c:v>
                </c:pt>
                <c:pt idx="10">
                  <c:v>ArchivesSpace – AtoM – Archivematica Connector</c:v>
                </c:pt>
                <c:pt idx="11">
                  <c:v>E-ARK Extraction Tools</c:v>
                </c:pt>
                <c:pt idx="12">
                  <c:v>E-ARK Access tools</c:v>
                </c:pt>
                <c:pt idx="13">
                  <c:v>Archivematica (DIP provider)</c:v>
                </c:pt>
                <c:pt idx="14">
                  <c:v>Preservica OAI-PMH API</c:v>
                </c:pt>
                <c:pt idx="15">
                  <c:v>AtoM OAI-PMH plugin</c:v>
                </c:pt>
                <c:pt idx="16">
                  <c:v>AMLAD</c:v>
                </c:pt>
                <c:pt idx="17">
                  <c:v>Archivematica</c:v>
                </c:pt>
                <c:pt idx="18">
                  <c:v>Preservica</c:v>
                </c:pt>
                <c:pt idx="19">
                  <c:v>RODA</c:v>
                </c:pt>
                <c:pt idx="20">
                  <c:v>CONTENTdm</c:v>
                </c:pt>
                <c:pt idx="21">
                  <c:v>Omeka</c:v>
                </c:pt>
                <c:pt idx="22">
                  <c:v>Neatline</c:v>
                </c:pt>
                <c:pt idx="23">
                  <c:v>HPE-Control Point</c:v>
                </c:pt>
                <c:pt idx="24">
                  <c:v>IBM Watson</c:v>
                </c:pt>
                <c:pt idx="25">
                  <c:v>Moriarty</c:v>
                </c:pt>
                <c:pt idx="26">
                  <c:v>SAS</c:v>
                </c:pt>
                <c:pt idx="27">
                  <c:v>Blancoo</c:v>
                </c:pt>
                <c:pt idx="28">
                  <c:v>Redact-it</c:v>
                </c:pt>
              </c:strCache>
            </c:strRef>
          </c:cat>
          <c:val>
            <c:numRef>
              <c:f>'06_Assessment'!$E$12:$AG$12</c:f>
              <c:numCache>
                <c:formatCode>0.00%</c:formatCode>
                <c:ptCount val="29"/>
                <c:pt idx="0">
                  <c:v>0.5</c:v>
                </c:pt>
                <c:pt idx="1">
                  <c:v>0.5</c:v>
                </c:pt>
                <c:pt idx="2">
                  <c:v>0.5</c:v>
                </c:pt>
                <c:pt idx="3">
                  <c:v>0.5</c:v>
                </c:pt>
                <c:pt idx="4">
                  <c:v>0.5</c:v>
                </c:pt>
                <c:pt idx="5">
                  <c:v>0.5</c:v>
                </c:pt>
                <c:pt idx="6">
                  <c:v>0.35</c:v>
                </c:pt>
                <c:pt idx="7">
                  <c:v>0.35</c:v>
                </c:pt>
                <c:pt idx="8">
                  <c:v>0</c:v>
                </c:pt>
                <c:pt idx="9">
                  <c:v>0</c:v>
                </c:pt>
                <c:pt idx="10">
                  <c:v>0</c:v>
                </c:pt>
                <c:pt idx="11">
                  <c:v>0</c:v>
                </c:pt>
                <c:pt idx="12">
                  <c:v>0</c:v>
                </c:pt>
                <c:pt idx="13">
                  <c:v>0</c:v>
                </c:pt>
                <c:pt idx="14">
                  <c:v>0</c:v>
                </c:pt>
                <c:pt idx="15">
                  <c:v>0</c:v>
                </c:pt>
                <c:pt idx="16">
                  <c:v>0.5</c:v>
                </c:pt>
                <c:pt idx="17">
                  <c:v>0.5</c:v>
                </c:pt>
                <c:pt idx="18">
                  <c:v>0.5</c:v>
                </c:pt>
                <c:pt idx="19">
                  <c:v>0.5</c:v>
                </c:pt>
                <c:pt idx="20">
                  <c:v>0</c:v>
                </c:pt>
                <c:pt idx="21">
                  <c:v>0</c:v>
                </c:pt>
                <c:pt idx="22">
                  <c:v>0</c:v>
                </c:pt>
                <c:pt idx="23">
                  <c:v>0</c:v>
                </c:pt>
                <c:pt idx="24">
                  <c:v>0</c:v>
                </c:pt>
                <c:pt idx="25">
                  <c:v>0</c:v>
                </c:pt>
                <c:pt idx="26">
                  <c:v>0</c:v>
                </c:pt>
                <c:pt idx="27">
                  <c:v>0</c:v>
                </c:pt>
                <c:pt idx="28">
                  <c:v>0</c:v>
                </c:pt>
              </c:numCache>
            </c:numRef>
          </c:val>
        </c:ser>
        <c:dLbls>
          <c:showLegendKey val="0"/>
          <c:showVal val="0"/>
          <c:showCatName val="0"/>
          <c:showSerName val="0"/>
          <c:showPercent val="0"/>
          <c:showBubbleSize val="0"/>
        </c:dLbls>
        <c:gapWidth val="182"/>
        <c:axId val="137930624"/>
        <c:axId val="137932160"/>
        <c:extLst>
          <c:ext xmlns:c15="http://schemas.microsoft.com/office/drawing/2012/chart" uri="{02D57815-91ED-43cb-92C2-25804820EDAC}">
            <c15:filteredBarSeries>
              <c15:ser>
                <c:idx val="2"/>
                <c:order val="2"/>
                <c:tx>
                  <c:strRef>
                    <c:extLst>
                      <c:ext uri="{02D57815-91ED-43cb-92C2-25804820EDAC}">
                        <c15:formulaRef>
                          <c15:sqref>'06_Assessment'!$D$13</c15:sqref>
                        </c15:formulaRef>
                      </c:ext>
                    </c:extLst>
                    <c:strCache>
                      <c:ptCount val="1"/>
                      <c:pt idx="0">
                        <c:v>Archives processing</c:v>
                      </c:pt>
                    </c:strCache>
                  </c:strRef>
                </c:tx>
                <c:spPr>
                  <a:solidFill>
                    <a:srgbClr val="002060"/>
                  </a:solidFill>
                  <a:ln>
                    <a:noFill/>
                  </a:ln>
                  <a:effectLst/>
                </c:spPr>
                <c:invertIfNegative val="0"/>
                <c:cat>
                  <c:strRef>
                    <c:extLst>
                      <c:ext uri="{02D57815-91ED-43cb-92C2-25804820EDAC}">
                        <c15:formulaRef>
                          <c15:sqref>'06_Assessment'!$E$3:$AG$3</c15:sqref>
                        </c15:formulaRef>
                      </c:ext>
                    </c:extLst>
                    <c:strCache>
                      <c:ptCount val="29"/>
                      <c:pt idx="0">
                        <c:v>ArchivesSpace</c:v>
                      </c:pt>
                      <c:pt idx="1">
                        <c:v>AtoM</c:v>
                      </c:pt>
                      <c:pt idx="2">
                        <c:v>Cuadra Star/Archives</c:v>
                      </c:pt>
                      <c:pt idx="3">
                        <c:v>Eloquent Archives</c:v>
                      </c:pt>
                      <c:pt idx="4">
                        <c:v>Axiell CALM</c:v>
                      </c:pt>
                      <c:pt idx="5">
                        <c:v>scopeArchiv</c:v>
                      </c:pt>
                      <c:pt idx="6">
                        <c:v>Archidoc</c:v>
                      </c:pt>
                      <c:pt idx="7">
                        <c:v>Archeevo</c:v>
                      </c:pt>
                      <c:pt idx="8">
                        <c:v>Preservica ArchivesSpace Connector</c:v>
                      </c:pt>
                      <c:pt idx="9">
                        <c:v>Preservica Axiell CALM Connector</c:v>
                      </c:pt>
                      <c:pt idx="10">
                        <c:v>ArchivesSpace – AtoM – Archivematica Connector</c:v>
                      </c:pt>
                      <c:pt idx="11">
                        <c:v>E-ARK Extraction Tools</c:v>
                      </c:pt>
                      <c:pt idx="12">
                        <c:v>E-ARK Access tools</c:v>
                      </c:pt>
                      <c:pt idx="13">
                        <c:v>Archivematica (DIP provider)</c:v>
                      </c:pt>
                      <c:pt idx="14">
                        <c:v>Preservica OAI-PMH API</c:v>
                      </c:pt>
                      <c:pt idx="15">
                        <c:v>AtoM OAI-PMH plugin</c:v>
                      </c:pt>
                      <c:pt idx="16">
                        <c:v>AMLAD</c:v>
                      </c:pt>
                      <c:pt idx="17">
                        <c:v>Archivematica</c:v>
                      </c:pt>
                      <c:pt idx="18">
                        <c:v>Preservica</c:v>
                      </c:pt>
                      <c:pt idx="19">
                        <c:v>RODA</c:v>
                      </c:pt>
                      <c:pt idx="20">
                        <c:v>CONTENTdm</c:v>
                      </c:pt>
                      <c:pt idx="21">
                        <c:v>Omeka</c:v>
                      </c:pt>
                      <c:pt idx="22">
                        <c:v>Neatline</c:v>
                      </c:pt>
                      <c:pt idx="23">
                        <c:v>HPE-Control Point</c:v>
                      </c:pt>
                      <c:pt idx="24">
                        <c:v>IBM Watson</c:v>
                      </c:pt>
                      <c:pt idx="25">
                        <c:v>Moriarty</c:v>
                      </c:pt>
                      <c:pt idx="26">
                        <c:v>SAS</c:v>
                      </c:pt>
                      <c:pt idx="27">
                        <c:v>Blancoo</c:v>
                      </c:pt>
                      <c:pt idx="28">
                        <c:v>Redact-it</c:v>
                      </c:pt>
                    </c:strCache>
                  </c:strRef>
                </c:cat>
                <c:val>
                  <c:numRef>
                    <c:extLst>
                      <c:ext uri="{02D57815-91ED-43cb-92C2-25804820EDAC}">
                        <c15:formulaRef>
                          <c15:sqref>'06_Assessment'!$E$13:$AA$13</c15:sqref>
                        </c15:formulaRef>
                      </c:ext>
                    </c:extLst>
                    <c:numCache>
                      <c:formatCode>0.00%</c:formatCode>
                      <c:ptCount val="23"/>
                      <c:pt idx="0">
                        <c:v>0.33333333333333331</c:v>
                      </c:pt>
                      <c:pt idx="1">
                        <c:v>0.33333333333333331</c:v>
                      </c:pt>
                      <c:pt idx="2">
                        <c:v>0.33333333333333331</c:v>
                      </c:pt>
                      <c:pt idx="3">
                        <c:v>0.33333333333333331</c:v>
                      </c:pt>
                      <c:pt idx="4">
                        <c:v>0.33333333333333331</c:v>
                      </c:pt>
                      <c:pt idx="5">
                        <c:v>0.33333333333333331</c:v>
                      </c:pt>
                      <c:pt idx="6">
                        <c:v>0.23333333333333331</c:v>
                      </c:pt>
                      <c:pt idx="7">
                        <c:v>0.23333333333333331</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15:ser>
            </c15:filteredBarSeries>
            <c15:filteredBarSeries>
              <c15:ser>
                <c:idx val="3"/>
                <c:order val="3"/>
                <c:tx>
                  <c:strRef>
                    <c:extLst xmlns:c15="http://schemas.microsoft.com/office/drawing/2012/chart">
                      <c:ext xmlns:c15="http://schemas.microsoft.com/office/drawing/2012/chart" uri="{02D57815-91ED-43cb-92C2-25804820EDAC}">
                        <c15:formulaRef>
                          <c15:sqref>'06_Assessment'!$D$14</c15:sqref>
                        </c15:formulaRef>
                      </c:ext>
                    </c:extLst>
                    <c:strCache>
                      <c:ptCount val="1"/>
                      <c:pt idx="0">
                        <c:v>Administration</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'06_Assessment'!$E$3:$AG$3</c15:sqref>
                        </c15:formulaRef>
                      </c:ext>
                    </c:extLst>
                    <c:strCache>
                      <c:ptCount val="29"/>
                      <c:pt idx="0">
                        <c:v>ArchivesSpace</c:v>
                      </c:pt>
                      <c:pt idx="1">
                        <c:v>AtoM</c:v>
                      </c:pt>
                      <c:pt idx="2">
                        <c:v>Cuadra Star/Archives</c:v>
                      </c:pt>
                      <c:pt idx="3">
                        <c:v>Eloquent Archives</c:v>
                      </c:pt>
                      <c:pt idx="4">
                        <c:v>Axiell CALM</c:v>
                      </c:pt>
                      <c:pt idx="5">
                        <c:v>scopeArchiv</c:v>
                      </c:pt>
                      <c:pt idx="6">
                        <c:v>Archidoc</c:v>
                      </c:pt>
                      <c:pt idx="7">
                        <c:v>Archeevo</c:v>
                      </c:pt>
                      <c:pt idx="8">
                        <c:v>Preservica ArchivesSpace Connector</c:v>
                      </c:pt>
                      <c:pt idx="9">
                        <c:v>Preservica Axiell CALM Connector</c:v>
                      </c:pt>
                      <c:pt idx="10">
                        <c:v>ArchivesSpace – AtoM – Archivematica Connector</c:v>
                      </c:pt>
                      <c:pt idx="11">
                        <c:v>E-ARK Extraction Tools</c:v>
                      </c:pt>
                      <c:pt idx="12">
                        <c:v>E-ARK Access tools</c:v>
                      </c:pt>
                      <c:pt idx="13">
                        <c:v>Archivematica (DIP provider)</c:v>
                      </c:pt>
                      <c:pt idx="14">
                        <c:v>Preservica OAI-PMH API</c:v>
                      </c:pt>
                      <c:pt idx="15">
                        <c:v>AtoM OAI-PMH plugin</c:v>
                      </c:pt>
                      <c:pt idx="16">
                        <c:v>AMLAD</c:v>
                      </c:pt>
                      <c:pt idx="17">
                        <c:v>Archivematica</c:v>
                      </c:pt>
                      <c:pt idx="18">
                        <c:v>Preservica</c:v>
                      </c:pt>
                      <c:pt idx="19">
                        <c:v>RODA</c:v>
                      </c:pt>
                      <c:pt idx="20">
                        <c:v>CONTENTdm</c:v>
                      </c:pt>
                      <c:pt idx="21">
                        <c:v>Omeka</c:v>
                      </c:pt>
                      <c:pt idx="22">
                        <c:v>Neatline</c:v>
                      </c:pt>
                      <c:pt idx="23">
                        <c:v>HPE-Control Point</c:v>
                      </c:pt>
                      <c:pt idx="24">
                        <c:v>IBM Watson</c:v>
                      </c:pt>
                      <c:pt idx="25">
                        <c:v>Moriarty</c:v>
                      </c:pt>
                      <c:pt idx="26">
                        <c:v>SAS</c:v>
                      </c:pt>
                      <c:pt idx="27">
                        <c:v>Blancoo</c:v>
                      </c:pt>
                      <c:pt idx="28">
                        <c:v>Redact-it</c:v>
                      </c:pt>
                    </c:strCache>
                  </c:strRef>
                </c:cat>
                <c:val>
                  <c:numRef>
                    <c:extLst xmlns:c15="http://schemas.microsoft.com/office/drawing/2012/chart">
                      <c:ext xmlns:c15="http://schemas.microsoft.com/office/drawing/2012/chart" uri="{02D57815-91ED-43cb-92C2-25804820EDAC}">
                        <c15:formulaRef>
                          <c15:sqref>'06_Assessment'!$E$14:$AA$14</c15:sqref>
                        </c15:formulaRef>
                      </c:ext>
                    </c:extLst>
                    <c:numCache>
                      <c:formatCode>0.00%</c:formatCode>
                      <c:ptCount val="23"/>
                      <c:pt idx="0">
                        <c:v>0.25</c:v>
                      </c:pt>
                      <c:pt idx="1">
                        <c:v>0.25</c:v>
                      </c:pt>
                      <c:pt idx="2">
                        <c:v>0.25</c:v>
                      </c:pt>
                      <c:pt idx="3">
                        <c:v>0.25</c:v>
                      </c:pt>
                      <c:pt idx="4">
                        <c:v>0.25</c:v>
                      </c:pt>
                      <c:pt idx="5">
                        <c:v>0.25</c:v>
                      </c:pt>
                      <c:pt idx="6">
                        <c:v>0.25</c:v>
                      </c:pt>
                      <c:pt idx="7">
                        <c:v>0.25</c:v>
                      </c:pt>
                      <c:pt idx="8">
                        <c:v>0</c:v>
                      </c:pt>
                      <c:pt idx="9">
                        <c:v>0</c:v>
                      </c:pt>
                      <c:pt idx="10">
                        <c:v>0</c:v>
                      </c:pt>
                      <c:pt idx="11">
                        <c:v>0</c:v>
                      </c:pt>
                      <c:pt idx="12">
                        <c:v>0</c:v>
                      </c:pt>
                      <c:pt idx="13">
                        <c:v>0</c:v>
                      </c:pt>
                      <c:pt idx="14">
                        <c:v>0</c:v>
                      </c:pt>
                      <c:pt idx="15">
                        <c:v>0</c:v>
                      </c:pt>
                      <c:pt idx="16">
                        <c:v>0.35</c:v>
                      </c:pt>
                      <c:pt idx="17">
                        <c:v>0.35</c:v>
                      </c:pt>
                      <c:pt idx="18">
                        <c:v>0.35</c:v>
                      </c:pt>
                      <c:pt idx="19">
                        <c:v>0.35</c:v>
                      </c:pt>
                      <c:pt idx="20">
                        <c:v>0.17499999999999999</c:v>
                      </c:pt>
                      <c:pt idx="21">
                        <c:v>0.17499999999999999</c:v>
                      </c:pt>
                      <c:pt idx="22">
                        <c:v>0.17499999999999999</c:v>
                      </c:pt>
                    </c:numCache>
                  </c:numRef>
                </c:val>
              </c15:ser>
            </c15:filteredBarSeries>
            <c15:filteredBarSeries>
              <c15:ser>
                <c:idx val="4"/>
                <c:order val="4"/>
                <c:tx>
                  <c:strRef>
                    <c:extLst xmlns:c15="http://schemas.microsoft.com/office/drawing/2012/chart">
                      <c:ext xmlns:c15="http://schemas.microsoft.com/office/drawing/2012/chart" uri="{02D57815-91ED-43cb-92C2-25804820EDAC}">
                        <c15:formulaRef>
                          <c15:sqref>'06_Assessment'!$D$15</c15:sqref>
                        </c15:formulaRef>
                      </c:ext>
                    </c:extLst>
                    <c:strCache>
                      <c:ptCount val="1"/>
                      <c:pt idx="0">
                        <c:v>Preservation</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'06_Assessment'!$E$3:$AG$3</c15:sqref>
                        </c15:formulaRef>
                      </c:ext>
                    </c:extLst>
                    <c:strCache>
                      <c:ptCount val="29"/>
                      <c:pt idx="0">
                        <c:v>ArchivesSpace</c:v>
                      </c:pt>
                      <c:pt idx="1">
                        <c:v>AtoM</c:v>
                      </c:pt>
                      <c:pt idx="2">
                        <c:v>Cuadra Star/Archives</c:v>
                      </c:pt>
                      <c:pt idx="3">
                        <c:v>Eloquent Archives</c:v>
                      </c:pt>
                      <c:pt idx="4">
                        <c:v>Axiell CALM</c:v>
                      </c:pt>
                      <c:pt idx="5">
                        <c:v>scopeArchiv</c:v>
                      </c:pt>
                      <c:pt idx="6">
                        <c:v>Archidoc</c:v>
                      </c:pt>
                      <c:pt idx="7">
                        <c:v>Archeevo</c:v>
                      </c:pt>
                      <c:pt idx="8">
                        <c:v>Preservica ArchivesSpace Connector</c:v>
                      </c:pt>
                      <c:pt idx="9">
                        <c:v>Preservica Axiell CALM Connector</c:v>
                      </c:pt>
                      <c:pt idx="10">
                        <c:v>ArchivesSpace – AtoM – Archivematica Connector</c:v>
                      </c:pt>
                      <c:pt idx="11">
                        <c:v>E-ARK Extraction Tools</c:v>
                      </c:pt>
                      <c:pt idx="12">
                        <c:v>E-ARK Access tools</c:v>
                      </c:pt>
                      <c:pt idx="13">
                        <c:v>Archivematica (DIP provider)</c:v>
                      </c:pt>
                      <c:pt idx="14">
                        <c:v>Preservica OAI-PMH API</c:v>
                      </c:pt>
                      <c:pt idx="15">
                        <c:v>AtoM OAI-PMH plugin</c:v>
                      </c:pt>
                      <c:pt idx="16">
                        <c:v>AMLAD</c:v>
                      </c:pt>
                      <c:pt idx="17">
                        <c:v>Archivematica</c:v>
                      </c:pt>
                      <c:pt idx="18">
                        <c:v>Preservica</c:v>
                      </c:pt>
                      <c:pt idx="19">
                        <c:v>RODA</c:v>
                      </c:pt>
                      <c:pt idx="20">
                        <c:v>CONTENTdm</c:v>
                      </c:pt>
                      <c:pt idx="21">
                        <c:v>Omeka</c:v>
                      </c:pt>
                      <c:pt idx="22">
                        <c:v>Neatline</c:v>
                      </c:pt>
                      <c:pt idx="23">
                        <c:v>HPE-Control Point</c:v>
                      </c:pt>
                      <c:pt idx="24">
                        <c:v>IBM Watson</c:v>
                      </c:pt>
                      <c:pt idx="25">
                        <c:v>Moriarty</c:v>
                      </c:pt>
                      <c:pt idx="26">
                        <c:v>SAS</c:v>
                      </c:pt>
                      <c:pt idx="27">
                        <c:v>Blancoo</c:v>
                      </c:pt>
                      <c:pt idx="28">
                        <c:v>Redact-it</c:v>
                      </c:pt>
                    </c:strCache>
                  </c:strRef>
                </c:cat>
                <c:val>
                  <c:numRef>
                    <c:extLst xmlns:c15="http://schemas.microsoft.com/office/drawing/2012/chart">
                      <c:ext xmlns:c15="http://schemas.microsoft.com/office/drawing/2012/chart" uri="{02D57815-91ED-43cb-92C2-25804820EDAC}">
                        <c15:formulaRef>
                          <c15:sqref>'06_Assessment'!$E$15:$AA$15</c15:sqref>
                        </c15:formulaRef>
                      </c:ext>
                    </c:extLst>
                    <c:numCache>
                      <c:formatCode>0.00%</c:formatCode>
                      <c:ptCount val="23"/>
                      <c:pt idx="0">
                        <c:v>0.27586206896551724</c:v>
                      </c:pt>
                      <c:pt idx="1">
                        <c:v>4.1379310344827586E-2</c:v>
                      </c:pt>
                      <c:pt idx="2">
                        <c:v>0</c:v>
                      </c:pt>
                      <c:pt idx="3">
                        <c:v>0</c:v>
                      </c:pt>
                      <c:pt idx="4">
                        <c:v>4.1379310344827586E-2</c:v>
                      </c:pt>
                      <c:pt idx="5">
                        <c:v>0.27586206896551724</c:v>
                      </c:pt>
                      <c:pt idx="6">
                        <c:v>0</c:v>
                      </c:pt>
                      <c:pt idx="7">
                        <c:v>0</c:v>
                      </c:pt>
                      <c:pt idx="8">
                        <c:v>0</c:v>
                      </c:pt>
                      <c:pt idx="9">
                        <c:v>0</c:v>
                      </c:pt>
                      <c:pt idx="10">
                        <c:v>0</c:v>
                      </c:pt>
                      <c:pt idx="11">
                        <c:v>0.48275862068965525</c:v>
                      </c:pt>
                      <c:pt idx="12">
                        <c:v>0.48275862068965525</c:v>
                      </c:pt>
                      <c:pt idx="13">
                        <c:v>0.48275862068965525</c:v>
                      </c:pt>
                      <c:pt idx="14">
                        <c:v>0</c:v>
                      </c:pt>
                      <c:pt idx="15">
                        <c:v>0</c:v>
                      </c:pt>
                      <c:pt idx="16">
                        <c:v>0.31034482758620685</c:v>
                      </c:pt>
                      <c:pt idx="17">
                        <c:v>0.37931034482758619</c:v>
                      </c:pt>
                      <c:pt idx="18">
                        <c:v>0.37931034482758619</c:v>
                      </c:pt>
                      <c:pt idx="19">
                        <c:v>0.37931034482758619</c:v>
                      </c:pt>
                      <c:pt idx="20">
                        <c:v>0.19310344827586207</c:v>
                      </c:pt>
                      <c:pt idx="21">
                        <c:v>0.19310344827586207</c:v>
                      </c:pt>
                      <c:pt idx="22">
                        <c:v>0</c:v>
                      </c:pt>
                    </c:numCache>
                  </c:numRef>
                </c:val>
              </c15:ser>
            </c15:filteredBarSeries>
            <c15:filteredBarSeries>
              <c15:ser>
                <c:idx val="5"/>
                <c:order val="5"/>
                <c:tx>
                  <c:strRef>
                    <c:extLst xmlns:c15="http://schemas.microsoft.com/office/drawing/2012/chart">
                      <c:ext xmlns:c15="http://schemas.microsoft.com/office/drawing/2012/chart" uri="{02D57815-91ED-43cb-92C2-25804820EDAC}">
                        <c15:formulaRef>
                          <c15:sqref>'06_Assessment'!$D$16</c15:sqref>
                        </c15:formulaRef>
                      </c:ext>
                    </c:extLst>
                    <c:strCache>
                      <c:ptCount val="1"/>
                      <c:pt idx="0">
                        <c:v>Data Exchange</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'06_Assessment'!$E$3:$AG$3</c15:sqref>
                        </c15:formulaRef>
                      </c:ext>
                    </c:extLst>
                    <c:strCache>
                      <c:ptCount val="29"/>
                      <c:pt idx="0">
                        <c:v>ArchivesSpace</c:v>
                      </c:pt>
                      <c:pt idx="1">
                        <c:v>AtoM</c:v>
                      </c:pt>
                      <c:pt idx="2">
                        <c:v>Cuadra Star/Archives</c:v>
                      </c:pt>
                      <c:pt idx="3">
                        <c:v>Eloquent Archives</c:v>
                      </c:pt>
                      <c:pt idx="4">
                        <c:v>Axiell CALM</c:v>
                      </c:pt>
                      <c:pt idx="5">
                        <c:v>scopeArchiv</c:v>
                      </c:pt>
                      <c:pt idx="6">
                        <c:v>Archidoc</c:v>
                      </c:pt>
                      <c:pt idx="7">
                        <c:v>Archeevo</c:v>
                      </c:pt>
                      <c:pt idx="8">
                        <c:v>Preservica ArchivesSpace Connector</c:v>
                      </c:pt>
                      <c:pt idx="9">
                        <c:v>Preservica Axiell CALM Connector</c:v>
                      </c:pt>
                      <c:pt idx="10">
                        <c:v>ArchivesSpace – AtoM – Archivematica Connector</c:v>
                      </c:pt>
                      <c:pt idx="11">
                        <c:v>E-ARK Extraction Tools</c:v>
                      </c:pt>
                      <c:pt idx="12">
                        <c:v>E-ARK Access tools</c:v>
                      </c:pt>
                      <c:pt idx="13">
                        <c:v>Archivematica (DIP provider)</c:v>
                      </c:pt>
                      <c:pt idx="14">
                        <c:v>Preservica OAI-PMH API</c:v>
                      </c:pt>
                      <c:pt idx="15">
                        <c:v>AtoM OAI-PMH plugin</c:v>
                      </c:pt>
                      <c:pt idx="16">
                        <c:v>AMLAD</c:v>
                      </c:pt>
                      <c:pt idx="17">
                        <c:v>Archivematica</c:v>
                      </c:pt>
                      <c:pt idx="18">
                        <c:v>Preservica</c:v>
                      </c:pt>
                      <c:pt idx="19">
                        <c:v>RODA</c:v>
                      </c:pt>
                      <c:pt idx="20">
                        <c:v>CONTENTdm</c:v>
                      </c:pt>
                      <c:pt idx="21">
                        <c:v>Omeka</c:v>
                      </c:pt>
                      <c:pt idx="22">
                        <c:v>Neatline</c:v>
                      </c:pt>
                      <c:pt idx="23">
                        <c:v>HPE-Control Point</c:v>
                      </c:pt>
                      <c:pt idx="24">
                        <c:v>IBM Watson</c:v>
                      </c:pt>
                      <c:pt idx="25">
                        <c:v>Moriarty</c:v>
                      </c:pt>
                      <c:pt idx="26">
                        <c:v>SAS</c:v>
                      </c:pt>
                      <c:pt idx="27">
                        <c:v>Blancoo</c:v>
                      </c:pt>
                      <c:pt idx="28">
                        <c:v>Redact-it</c:v>
                      </c:pt>
                    </c:strCache>
                  </c:strRef>
                </c:cat>
                <c:val>
                  <c:numRef>
                    <c:extLst xmlns:c15="http://schemas.microsoft.com/office/drawing/2012/chart">
                      <c:ext xmlns:c15="http://schemas.microsoft.com/office/drawing/2012/chart" uri="{02D57815-91ED-43cb-92C2-25804820EDAC}">
                        <c15:formulaRef>
                          <c15:sqref>'06_Assessment'!$E$16:$AA$16</c15:sqref>
                        </c15:formulaRef>
                      </c:ext>
                    </c:extLst>
                    <c:numCache>
                      <c:formatCode>0.00%</c:formatCode>
                      <c:ptCount val="23"/>
                      <c:pt idx="0">
                        <c:v>1</c:v>
                      </c:pt>
                      <c:pt idx="1">
                        <c:v>1</c:v>
                      </c:pt>
                      <c:pt idx="2">
                        <c:v>1</c:v>
                      </c:pt>
                      <c:pt idx="3">
                        <c:v>1</c:v>
                      </c:pt>
                      <c:pt idx="4">
                        <c:v>1</c:v>
                      </c:pt>
                      <c:pt idx="5">
                        <c:v>1</c:v>
                      </c:pt>
                      <c:pt idx="6">
                        <c:v>0.5</c:v>
                      </c:pt>
                      <c:pt idx="7">
                        <c:v>0.5</c:v>
                      </c:pt>
                      <c:pt idx="8">
                        <c:v>0</c:v>
                      </c:pt>
                      <c:pt idx="9">
                        <c:v>0</c:v>
                      </c:pt>
                      <c:pt idx="10">
                        <c:v>0</c:v>
                      </c:pt>
                      <c:pt idx="11">
                        <c:v>0.5</c:v>
                      </c:pt>
                      <c:pt idx="12">
                        <c:v>0.5</c:v>
                      </c:pt>
                      <c:pt idx="13">
                        <c:v>0.5</c:v>
                      </c:pt>
                      <c:pt idx="14">
                        <c:v>1</c:v>
                      </c:pt>
                      <c:pt idx="15">
                        <c:v>1</c:v>
                      </c:pt>
                      <c:pt idx="16">
                        <c:v>1</c:v>
                      </c:pt>
                      <c:pt idx="17">
                        <c:v>1</c:v>
                      </c:pt>
                      <c:pt idx="18">
                        <c:v>1</c:v>
                      </c:pt>
                      <c:pt idx="19">
                        <c:v>1</c:v>
                      </c:pt>
                      <c:pt idx="20">
                        <c:v>0.7</c:v>
                      </c:pt>
                      <c:pt idx="21">
                        <c:v>0.7</c:v>
                      </c:pt>
                      <c:pt idx="22">
                        <c:v>0.7</c:v>
                      </c:pt>
                    </c:numCache>
                  </c:numRef>
                </c:val>
              </c15:ser>
            </c15:filteredBarSeries>
            <c15:filteredBarSeries>
              <c15:ser>
                <c:idx val="6"/>
                <c:order val="6"/>
                <c:tx>
                  <c:strRef>
                    <c:extLst xmlns:c15="http://schemas.microsoft.com/office/drawing/2012/chart">
                      <c:ext xmlns:c15="http://schemas.microsoft.com/office/drawing/2012/chart" uri="{02D57815-91ED-43cb-92C2-25804820EDAC}">
                        <c15:formulaRef>
                          <c15:sqref>'06_Assessment'!$D$17</c15:sqref>
                        </c15:formulaRef>
                      </c:ext>
                    </c:extLst>
                    <c:strCache>
                      <c:ptCount val="1"/>
                      <c:pt idx="0">
                        <c:v>Access</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'06_Assessment'!$E$3:$AG$3</c15:sqref>
                        </c15:formulaRef>
                      </c:ext>
                    </c:extLst>
                    <c:strCache>
                      <c:ptCount val="29"/>
                      <c:pt idx="0">
                        <c:v>ArchivesSpace</c:v>
                      </c:pt>
                      <c:pt idx="1">
                        <c:v>AtoM</c:v>
                      </c:pt>
                      <c:pt idx="2">
                        <c:v>Cuadra Star/Archives</c:v>
                      </c:pt>
                      <c:pt idx="3">
                        <c:v>Eloquent Archives</c:v>
                      </c:pt>
                      <c:pt idx="4">
                        <c:v>Axiell CALM</c:v>
                      </c:pt>
                      <c:pt idx="5">
                        <c:v>scopeArchiv</c:v>
                      </c:pt>
                      <c:pt idx="6">
                        <c:v>Archidoc</c:v>
                      </c:pt>
                      <c:pt idx="7">
                        <c:v>Archeevo</c:v>
                      </c:pt>
                      <c:pt idx="8">
                        <c:v>Preservica ArchivesSpace Connector</c:v>
                      </c:pt>
                      <c:pt idx="9">
                        <c:v>Preservica Axiell CALM Connector</c:v>
                      </c:pt>
                      <c:pt idx="10">
                        <c:v>ArchivesSpace – AtoM – Archivematica Connector</c:v>
                      </c:pt>
                      <c:pt idx="11">
                        <c:v>E-ARK Extraction Tools</c:v>
                      </c:pt>
                      <c:pt idx="12">
                        <c:v>E-ARK Access tools</c:v>
                      </c:pt>
                      <c:pt idx="13">
                        <c:v>Archivematica (DIP provider)</c:v>
                      </c:pt>
                      <c:pt idx="14">
                        <c:v>Preservica OAI-PMH API</c:v>
                      </c:pt>
                      <c:pt idx="15">
                        <c:v>AtoM OAI-PMH plugin</c:v>
                      </c:pt>
                      <c:pt idx="16">
                        <c:v>AMLAD</c:v>
                      </c:pt>
                      <c:pt idx="17">
                        <c:v>Archivematica</c:v>
                      </c:pt>
                      <c:pt idx="18">
                        <c:v>Preservica</c:v>
                      </c:pt>
                      <c:pt idx="19">
                        <c:v>RODA</c:v>
                      </c:pt>
                      <c:pt idx="20">
                        <c:v>CONTENTdm</c:v>
                      </c:pt>
                      <c:pt idx="21">
                        <c:v>Omeka</c:v>
                      </c:pt>
                      <c:pt idx="22">
                        <c:v>Neatline</c:v>
                      </c:pt>
                      <c:pt idx="23">
                        <c:v>HPE-Control Point</c:v>
                      </c:pt>
                      <c:pt idx="24">
                        <c:v>IBM Watson</c:v>
                      </c:pt>
                      <c:pt idx="25">
                        <c:v>Moriarty</c:v>
                      </c:pt>
                      <c:pt idx="26">
                        <c:v>SAS</c:v>
                      </c:pt>
                      <c:pt idx="27">
                        <c:v>Blancoo</c:v>
                      </c:pt>
                      <c:pt idx="28">
                        <c:v>Redact-it</c:v>
                      </c:pt>
                    </c:strCache>
                  </c:strRef>
                </c:cat>
                <c:val>
                  <c:numRef>
                    <c:extLst xmlns:c15="http://schemas.microsoft.com/office/drawing/2012/chart">
                      <c:ext xmlns:c15="http://schemas.microsoft.com/office/drawing/2012/chart" uri="{02D57815-91ED-43cb-92C2-25804820EDAC}">
                        <c15:formulaRef>
                          <c15:sqref>'06_Assessment'!$E$17:$AA$17</c15:sqref>
                        </c15:formulaRef>
                      </c:ext>
                    </c:extLst>
                    <c:numCache>
                      <c:formatCode>0.00%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0.23333333333333331</c:v>
                      </c:pt>
                      <c:pt idx="15">
                        <c:v>0.23333333333333331</c:v>
                      </c:pt>
                      <c:pt idx="16">
                        <c:v>0.23333333333333331</c:v>
                      </c:pt>
                      <c:pt idx="17">
                        <c:v>0.23333333333333331</c:v>
                      </c:pt>
                      <c:pt idx="18">
                        <c:v>0.23333333333333331</c:v>
                      </c:pt>
                      <c:pt idx="19">
                        <c:v>0.23333333333333331</c:v>
                      </c:pt>
                      <c:pt idx="20">
                        <c:v>0.33333333333333331</c:v>
                      </c:pt>
                      <c:pt idx="21">
                        <c:v>0.33333333333333331</c:v>
                      </c:pt>
                      <c:pt idx="22">
                        <c:v>0.33333333333333331</c:v>
                      </c:pt>
                    </c:numCache>
                  </c:numRef>
                </c:val>
              </c15:ser>
            </c15:filteredBarSeries>
            <c15:filteredBarSeries>
              <c15:ser>
                <c:idx val="7"/>
                <c:order val="7"/>
                <c:tx>
                  <c:strRef>
                    <c:extLst xmlns:c15="http://schemas.microsoft.com/office/drawing/2012/chart">
                      <c:ext xmlns:c15="http://schemas.microsoft.com/office/drawing/2012/chart" uri="{02D57815-91ED-43cb-92C2-25804820EDAC}">
                        <c15:formulaRef>
                          <c15:sqref>'06_Assessment'!$D$18</c15:sqref>
                        </c15:formulaRef>
                      </c:ext>
                    </c:extLst>
                    <c:strCache>
                      <c:ptCount val="1"/>
                      <c:pt idx="0">
                        <c:v>Consultation</c:v>
                      </c:pt>
                    </c:strCache>
                  </c:strRef>
                </c:tx>
                <c:spPr>
                  <a:solidFill>
                    <a:schemeClr val="accent2">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'06_Assessment'!$E$3:$AG$3</c15:sqref>
                        </c15:formulaRef>
                      </c:ext>
                    </c:extLst>
                    <c:strCache>
                      <c:ptCount val="29"/>
                      <c:pt idx="0">
                        <c:v>ArchivesSpace</c:v>
                      </c:pt>
                      <c:pt idx="1">
                        <c:v>AtoM</c:v>
                      </c:pt>
                      <c:pt idx="2">
                        <c:v>Cuadra Star/Archives</c:v>
                      </c:pt>
                      <c:pt idx="3">
                        <c:v>Eloquent Archives</c:v>
                      </c:pt>
                      <c:pt idx="4">
                        <c:v>Axiell CALM</c:v>
                      </c:pt>
                      <c:pt idx="5">
                        <c:v>scopeArchiv</c:v>
                      </c:pt>
                      <c:pt idx="6">
                        <c:v>Archidoc</c:v>
                      </c:pt>
                      <c:pt idx="7">
                        <c:v>Archeevo</c:v>
                      </c:pt>
                      <c:pt idx="8">
                        <c:v>Preservica ArchivesSpace Connector</c:v>
                      </c:pt>
                      <c:pt idx="9">
                        <c:v>Preservica Axiell CALM Connector</c:v>
                      </c:pt>
                      <c:pt idx="10">
                        <c:v>ArchivesSpace – AtoM – Archivematica Connector</c:v>
                      </c:pt>
                      <c:pt idx="11">
                        <c:v>E-ARK Extraction Tools</c:v>
                      </c:pt>
                      <c:pt idx="12">
                        <c:v>E-ARK Access tools</c:v>
                      </c:pt>
                      <c:pt idx="13">
                        <c:v>Archivematica (DIP provider)</c:v>
                      </c:pt>
                      <c:pt idx="14">
                        <c:v>Preservica OAI-PMH API</c:v>
                      </c:pt>
                      <c:pt idx="15">
                        <c:v>AtoM OAI-PMH plugin</c:v>
                      </c:pt>
                      <c:pt idx="16">
                        <c:v>AMLAD</c:v>
                      </c:pt>
                      <c:pt idx="17">
                        <c:v>Archivematica</c:v>
                      </c:pt>
                      <c:pt idx="18">
                        <c:v>Preservica</c:v>
                      </c:pt>
                      <c:pt idx="19">
                        <c:v>RODA</c:v>
                      </c:pt>
                      <c:pt idx="20">
                        <c:v>CONTENTdm</c:v>
                      </c:pt>
                      <c:pt idx="21">
                        <c:v>Omeka</c:v>
                      </c:pt>
                      <c:pt idx="22">
                        <c:v>Neatline</c:v>
                      </c:pt>
                      <c:pt idx="23">
                        <c:v>HPE-Control Point</c:v>
                      </c:pt>
                      <c:pt idx="24">
                        <c:v>IBM Watson</c:v>
                      </c:pt>
                      <c:pt idx="25">
                        <c:v>Moriarty</c:v>
                      </c:pt>
                      <c:pt idx="26">
                        <c:v>SAS</c:v>
                      </c:pt>
                      <c:pt idx="27">
                        <c:v>Blancoo</c:v>
                      </c:pt>
                      <c:pt idx="28">
                        <c:v>Redact-it</c:v>
                      </c:pt>
                    </c:strCache>
                  </c:strRef>
                </c:cat>
                <c:val>
                  <c:numRef>
                    <c:extLst xmlns:c15="http://schemas.microsoft.com/office/drawing/2012/chart">
                      <c:ext xmlns:c15="http://schemas.microsoft.com/office/drawing/2012/chart" uri="{02D57815-91ED-43cb-92C2-25804820EDAC}">
                        <c15:formulaRef>
                          <c15:sqref>'06_Assessment'!$E$18:$AA$18</c15:sqref>
                        </c15:formulaRef>
                      </c:ext>
                    </c:extLst>
                    <c:numCache>
                      <c:formatCode>0.00%</c:formatCode>
                      <c:ptCount val="23"/>
                      <c:pt idx="0">
                        <c:v>1</c:v>
                      </c:pt>
                      <c:pt idx="1">
                        <c:v>1</c:v>
                      </c:pt>
                      <c:pt idx="2">
                        <c:v>1</c:v>
                      </c:pt>
                      <c:pt idx="3">
                        <c:v>1</c:v>
                      </c:pt>
                      <c:pt idx="4">
                        <c:v>1</c:v>
                      </c:pt>
                      <c:pt idx="5">
                        <c:v>1</c:v>
                      </c:pt>
                      <c:pt idx="6">
                        <c:v>1</c:v>
                      </c:pt>
                      <c:pt idx="7">
                        <c:v>1</c:v>
                      </c:pt>
                      <c:pt idx="8">
                        <c:v>0</c:v>
                      </c:pt>
                      <c:pt idx="9">
                        <c:v>0</c:v>
                      </c:pt>
                      <c:pt idx="10">
                        <c:v>0</c:v>
                      </c:pt>
                      <c:pt idx="11">
                        <c:v>0</c:v>
                      </c:pt>
                      <c:pt idx="12">
                        <c:v>0</c:v>
                      </c:pt>
                      <c:pt idx="13">
                        <c:v>0</c:v>
                      </c:pt>
                      <c:pt idx="14">
                        <c:v>0.7</c:v>
                      </c:pt>
                      <c:pt idx="15">
                        <c:v>0.7</c:v>
                      </c:pt>
                      <c:pt idx="16">
                        <c:v>1</c:v>
                      </c:pt>
                      <c:pt idx="17">
                        <c:v>1</c:v>
                      </c:pt>
                      <c:pt idx="18">
                        <c:v>1</c:v>
                      </c:pt>
                      <c:pt idx="19">
                        <c:v>1</c:v>
                      </c:pt>
                      <c:pt idx="20">
                        <c:v>1</c:v>
                      </c:pt>
                      <c:pt idx="21">
                        <c:v>1</c:v>
                      </c:pt>
                      <c:pt idx="22">
                        <c:v>1</c:v>
                      </c:pt>
                    </c:numCache>
                  </c:numRef>
                </c:val>
              </c15:ser>
            </c15:filteredBarSeries>
          </c:ext>
        </c:extLst>
      </c:barChart>
      <c:catAx>
        <c:axId val="1379306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932160"/>
        <c:crosses val="autoZero"/>
        <c:auto val="1"/>
        <c:lblAlgn val="ctr"/>
        <c:lblOffset val="100"/>
        <c:noMultiLvlLbl val="0"/>
      </c:catAx>
      <c:valAx>
        <c:axId val="137932160"/>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930624"/>
        <c:crosses val="autoZero"/>
        <c:crossBetween val="between"/>
      </c:valAx>
      <c:spPr>
        <a:noFill/>
        <a:ln>
          <a:noFill/>
        </a:ln>
        <a:effectLst/>
      </c:spPr>
    </c:plotArea>
    <c:legend>
      <c:legendPos val="b"/>
      <c:layout>
        <c:manualLayout>
          <c:xMode val="edge"/>
          <c:yMode val="edge"/>
          <c:x val="2.0518735923468364E-2"/>
          <c:y val="2.0992415318163587E-3"/>
          <c:w val="0.86227635643675238"/>
          <c:h val="6.771703143406286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77178958397197"/>
          <c:y val="0.10523968045789163"/>
          <c:w val="0.76925079932390805"/>
          <c:h val="0.81257814323664057"/>
        </c:manualLayout>
      </c:layout>
      <c:barChart>
        <c:barDir val="bar"/>
        <c:grouping val="clustered"/>
        <c:varyColors val="0"/>
        <c:ser>
          <c:idx val="0"/>
          <c:order val="0"/>
          <c:tx>
            <c:strRef>
              <c:f>'06_Assessment'!$D$19</c:f>
              <c:strCache>
                <c:ptCount val="1"/>
                <c:pt idx="0">
                  <c:v>Technical Interoperability</c:v>
                </c:pt>
              </c:strCache>
            </c:strRef>
          </c:tx>
          <c:spPr>
            <a:solidFill>
              <a:schemeClr val="bg1">
                <a:lumMod val="50000"/>
              </a:schemeClr>
            </a:solidFill>
            <a:ln>
              <a:noFill/>
            </a:ln>
            <a:effectLst/>
          </c:spPr>
          <c:invertIfNegative val="0"/>
          <c:cat>
            <c:strRef>
              <c:f>('06_Assessment'!$E$3:$L$3,'06_Assessment'!$P$3:$Q$3,'06_Assessment'!$U$3:$AG$3)</c:f>
              <c:strCache>
                <c:ptCount val="23"/>
                <c:pt idx="0">
                  <c:v>ArchivesSpace</c:v>
                </c:pt>
                <c:pt idx="1">
                  <c:v>AtoM</c:v>
                </c:pt>
                <c:pt idx="2">
                  <c:v>Cuadra Star/Archives</c:v>
                </c:pt>
                <c:pt idx="3">
                  <c:v>Eloquent Archives</c:v>
                </c:pt>
                <c:pt idx="4">
                  <c:v>Axiell CALM</c:v>
                </c:pt>
                <c:pt idx="5">
                  <c:v>scopeArchiv</c:v>
                </c:pt>
                <c:pt idx="6">
                  <c:v>Archidoc</c:v>
                </c:pt>
                <c:pt idx="7">
                  <c:v>Archeevo</c:v>
                </c:pt>
                <c:pt idx="8">
                  <c:v>E-ARK Extraction Tools</c:v>
                </c:pt>
                <c:pt idx="9">
                  <c:v>E-ARK Access tools</c:v>
                </c:pt>
                <c:pt idx="10">
                  <c:v>AMLAD</c:v>
                </c:pt>
                <c:pt idx="11">
                  <c:v>Archivematica</c:v>
                </c:pt>
                <c:pt idx="12">
                  <c:v>Preservica</c:v>
                </c:pt>
                <c:pt idx="13">
                  <c:v>RODA</c:v>
                </c:pt>
                <c:pt idx="14">
                  <c:v>CONTENTdm</c:v>
                </c:pt>
                <c:pt idx="15">
                  <c:v>Omeka</c:v>
                </c:pt>
                <c:pt idx="16">
                  <c:v>Neatline</c:v>
                </c:pt>
                <c:pt idx="17">
                  <c:v>HPE-Control Point</c:v>
                </c:pt>
                <c:pt idx="18">
                  <c:v>IBM Watson</c:v>
                </c:pt>
                <c:pt idx="19">
                  <c:v>Moriarty</c:v>
                </c:pt>
                <c:pt idx="20">
                  <c:v>SAS</c:v>
                </c:pt>
                <c:pt idx="21">
                  <c:v>Blancoo</c:v>
                </c:pt>
                <c:pt idx="22">
                  <c:v>Redact-it</c:v>
                </c:pt>
              </c:strCache>
              <c:extLst>
                <c:ext xmlns:c15="http://schemas.microsoft.com/office/drawing/2012/chart" uri="{02D57815-91ED-43cb-92C2-25804820EDAC}">
                  <c15:fullRef>
                    <c15:sqref>'06_Assessment'!$E$3:$AG$3</c15:sqref>
                  </c15:fullRef>
                </c:ext>
              </c:extLst>
            </c:strRef>
          </c:cat>
          <c:val>
            <c:numRef>
              <c:f>('06_Assessment'!$E$19:$L$19,'06_Assessment'!$P$19:$Q$19,'06_Assessment'!$U$19:$AG$19)</c:f>
              <c:numCache>
                <c:formatCode>0.00%</c:formatCode>
                <c:ptCount val="23"/>
                <c:pt idx="0">
                  <c:v>0.7222222222222221</c:v>
                </c:pt>
                <c:pt idx="1">
                  <c:v>0.28888888888888886</c:v>
                </c:pt>
                <c:pt idx="2">
                  <c:v>0.62222222222222212</c:v>
                </c:pt>
                <c:pt idx="3">
                  <c:v>0.22222222222222221</c:v>
                </c:pt>
                <c:pt idx="4">
                  <c:v>0.28888888888888886</c:v>
                </c:pt>
                <c:pt idx="5">
                  <c:v>0.48888888888888882</c:v>
                </c:pt>
                <c:pt idx="6">
                  <c:v>0.6777777777777777</c:v>
                </c:pt>
                <c:pt idx="7">
                  <c:v>0.6777777777777777</c:v>
                </c:pt>
                <c:pt idx="8">
                  <c:v>0.1111111111111111</c:v>
                </c:pt>
                <c:pt idx="9">
                  <c:v>0</c:v>
                </c:pt>
                <c:pt idx="10">
                  <c:v>0.26666666666666661</c:v>
                </c:pt>
                <c:pt idx="11">
                  <c:v>0.3</c:v>
                </c:pt>
                <c:pt idx="12">
                  <c:v>0.48888888888888887</c:v>
                </c:pt>
                <c:pt idx="13">
                  <c:v>0.48888888888888887</c:v>
                </c:pt>
                <c:pt idx="14">
                  <c:v>0</c:v>
                </c:pt>
                <c:pt idx="15">
                  <c:v>0</c:v>
                </c:pt>
                <c:pt idx="16">
                  <c:v>0</c:v>
                </c:pt>
                <c:pt idx="17">
                  <c:v>0</c:v>
                </c:pt>
                <c:pt idx="18">
                  <c:v>0</c:v>
                </c:pt>
                <c:pt idx="19">
                  <c:v>0</c:v>
                </c:pt>
                <c:pt idx="20">
                  <c:v>0</c:v>
                </c:pt>
                <c:pt idx="21">
                  <c:v>0</c:v>
                </c:pt>
                <c:pt idx="22">
                  <c:v>0</c:v>
                </c:pt>
              </c:numCache>
              <c:extLst>
                <c:ext xmlns:c15="http://schemas.microsoft.com/office/drawing/2012/chart" uri="{02D57815-91ED-43cb-92C2-25804820EDAC}">
                  <c15:fullRef>
                    <c15:sqref>'06_Assessment'!$E$19:$AG$19</c15:sqref>
                  </c15:fullRef>
                </c:ext>
              </c:extLst>
            </c:numRef>
          </c:val>
        </c:ser>
        <c:ser>
          <c:idx val="1"/>
          <c:order val="1"/>
          <c:tx>
            <c:strRef>
              <c:f>'06_Assessment'!$D$20</c:f>
              <c:strCache>
                <c:ptCount val="1"/>
                <c:pt idx="0">
                  <c:v>Infrastructure platform</c:v>
                </c:pt>
              </c:strCache>
            </c:strRef>
          </c:tx>
          <c:spPr>
            <a:solidFill>
              <a:srgbClr val="92D050"/>
            </a:solidFill>
            <a:ln>
              <a:noFill/>
            </a:ln>
            <a:effectLst/>
          </c:spPr>
          <c:invertIfNegative val="0"/>
          <c:cat>
            <c:strRef>
              <c:f>('06_Assessment'!$E$3:$L$3,'06_Assessment'!$P$3:$Q$3,'06_Assessment'!$U$3:$AG$3)</c:f>
              <c:strCache>
                <c:ptCount val="23"/>
                <c:pt idx="0">
                  <c:v>ArchivesSpace</c:v>
                </c:pt>
                <c:pt idx="1">
                  <c:v>AtoM</c:v>
                </c:pt>
                <c:pt idx="2">
                  <c:v>Cuadra Star/Archives</c:v>
                </c:pt>
                <c:pt idx="3">
                  <c:v>Eloquent Archives</c:v>
                </c:pt>
                <c:pt idx="4">
                  <c:v>Axiell CALM</c:v>
                </c:pt>
                <c:pt idx="5">
                  <c:v>scopeArchiv</c:v>
                </c:pt>
                <c:pt idx="6">
                  <c:v>Archidoc</c:v>
                </c:pt>
                <c:pt idx="7">
                  <c:v>Archeevo</c:v>
                </c:pt>
                <c:pt idx="8">
                  <c:v>E-ARK Extraction Tools</c:v>
                </c:pt>
                <c:pt idx="9">
                  <c:v>E-ARK Access tools</c:v>
                </c:pt>
                <c:pt idx="10">
                  <c:v>AMLAD</c:v>
                </c:pt>
                <c:pt idx="11">
                  <c:v>Archivematica</c:v>
                </c:pt>
                <c:pt idx="12">
                  <c:v>Preservica</c:v>
                </c:pt>
                <c:pt idx="13">
                  <c:v>RODA</c:v>
                </c:pt>
                <c:pt idx="14">
                  <c:v>CONTENTdm</c:v>
                </c:pt>
                <c:pt idx="15">
                  <c:v>Omeka</c:v>
                </c:pt>
                <c:pt idx="16">
                  <c:v>Neatline</c:v>
                </c:pt>
                <c:pt idx="17">
                  <c:v>HPE-Control Point</c:v>
                </c:pt>
                <c:pt idx="18">
                  <c:v>IBM Watson</c:v>
                </c:pt>
                <c:pt idx="19">
                  <c:v>Moriarty</c:v>
                </c:pt>
                <c:pt idx="20">
                  <c:v>SAS</c:v>
                </c:pt>
                <c:pt idx="21">
                  <c:v>Blancoo</c:v>
                </c:pt>
                <c:pt idx="22">
                  <c:v>Redact-it</c:v>
                </c:pt>
              </c:strCache>
              <c:extLst>
                <c:ext xmlns:c15="http://schemas.microsoft.com/office/drawing/2012/chart" uri="{02D57815-91ED-43cb-92C2-25804820EDAC}">
                  <c15:fullRef>
                    <c15:sqref>'06_Assessment'!$E$3:$AG$3</c15:sqref>
                  </c15:fullRef>
                </c:ext>
              </c:extLst>
            </c:strRef>
          </c:cat>
          <c:val>
            <c:numRef>
              <c:f>('06_Assessment'!$E$20:$L$20,'06_Assessment'!$P$20:$Q$20,'06_Assessment'!$U$20:$AG$20)</c:f>
              <c:numCache>
                <c:formatCode>0.00%</c:formatCode>
                <c:ptCount val="23"/>
                <c:pt idx="0">
                  <c:v>1</c:v>
                </c:pt>
                <c:pt idx="1">
                  <c:v>0.66666666666666663</c:v>
                </c:pt>
                <c:pt idx="2">
                  <c:v>0.66666666666666663</c:v>
                </c:pt>
                <c:pt idx="3">
                  <c:v>0</c:v>
                </c:pt>
                <c:pt idx="4">
                  <c:v>0.66666666666666663</c:v>
                </c:pt>
                <c:pt idx="5">
                  <c:v>1</c:v>
                </c:pt>
                <c:pt idx="6">
                  <c:v>0.33333333333333331</c:v>
                </c:pt>
                <c:pt idx="7">
                  <c:v>0.33333333333333331</c:v>
                </c:pt>
                <c:pt idx="8">
                  <c:v>0.66666666666666663</c:v>
                </c:pt>
                <c:pt idx="9">
                  <c:v>0.66666666666666663</c:v>
                </c:pt>
                <c:pt idx="10">
                  <c:v>0.89999999999999991</c:v>
                </c:pt>
                <c:pt idx="11">
                  <c:v>0.89999999999999991</c:v>
                </c:pt>
                <c:pt idx="12">
                  <c:v>0.89999999999999991</c:v>
                </c:pt>
                <c:pt idx="13">
                  <c:v>0.89999999999999991</c:v>
                </c:pt>
                <c:pt idx="14">
                  <c:v>0.66666666666666663</c:v>
                </c:pt>
                <c:pt idx="15">
                  <c:v>0.66666666666666663</c:v>
                </c:pt>
                <c:pt idx="16">
                  <c:v>0.66666666666666663</c:v>
                </c:pt>
                <c:pt idx="17">
                  <c:v>0.66666666666666663</c:v>
                </c:pt>
                <c:pt idx="18">
                  <c:v>0.66666666666666663</c:v>
                </c:pt>
                <c:pt idx="19">
                  <c:v>0.66666666666666663</c:v>
                </c:pt>
                <c:pt idx="20">
                  <c:v>0.66666666666666663</c:v>
                </c:pt>
                <c:pt idx="21">
                  <c:v>0.66666666666666663</c:v>
                </c:pt>
                <c:pt idx="22">
                  <c:v>0.66666666666666663</c:v>
                </c:pt>
              </c:numCache>
              <c:extLst>
                <c:ext xmlns:c15="http://schemas.microsoft.com/office/drawing/2012/chart" uri="{02D57815-91ED-43cb-92C2-25804820EDAC}">
                  <c15:fullRef>
                    <c15:sqref>'06_Assessment'!$E$20:$AG$20</c15:sqref>
                  </c15:fullRef>
                </c:ext>
              </c:extLst>
            </c:numRef>
          </c:val>
        </c:ser>
        <c:ser>
          <c:idx val="2"/>
          <c:order val="2"/>
          <c:tx>
            <c:strRef>
              <c:f>'06_Assessment'!$D$21</c:f>
              <c:strCache>
                <c:ptCount val="1"/>
                <c:pt idx="0">
                  <c:v>Performance, reporting and scalability</c:v>
                </c:pt>
              </c:strCache>
            </c:strRef>
          </c:tx>
          <c:spPr>
            <a:solidFill>
              <a:srgbClr val="002060"/>
            </a:solidFill>
            <a:ln>
              <a:noFill/>
            </a:ln>
            <a:effectLst/>
          </c:spPr>
          <c:invertIfNegative val="0"/>
          <c:cat>
            <c:strRef>
              <c:f>('06_Assessment'!$E$3:$L$3,'06_Assessment'!$P$3:$Q$3,'06_Assessment'!$U$3:$AG$3)</c:f>
              <c:strCache>
                <c:ptCount val="23"/>
                <c:pt idx="0">
                  <c:v>ArchivesSpace</c:v>
                </c:pt>
                <c:pt idx="1">
                  <c:v>AtoM</c:v>
                </c:pt>
                <c:pt idx="2">
                  <c:v>Cuadra Star/Archives</c:v>
                </c:pt>
                <c:pt idx="3">
                  <c:v>Eloquent Archives</c:v>
                </c:pt>
                <c:pt idx="4">
                  <c:v>Axiell CALM</c:v>
                </c:pt>
                <c:pt idx="5">
                  <c:v>scopeArchiv</c:v>
                </c:pt>
                <c:pt idx="6">
                  <c:v>Archidoc</c:v>
                </c:pt>
                <c:pt idx="7">
                  <c:v>Archeevo</c:v>
                </c:pt>
                <c:pt idx="8">
                  <c:v>E-ARK Extraction Tools</c:v>
                </c:pt>
                <c:pt idx="9">
                  <c:v>E-ARK Access tools</c:v>
                </c:pt>
                <c:pt idx="10">
                  <c:v>AMLAD</c:v>
                </c:pt>
                <c:pt idx="11">
                  <c:v>Archivematica</c:v>
                </c:pt>
                <c:pt idx="12">
                  <c:v>Preservica</c:v>
                </c:pt>
                <c:pt idx="13">
                  <c:v>RODA</c:v>
                </c:pt>
                <c:pt idx="14">
                  <c:v>CONTENTdm</c:v>
                </c:pt>
                <c:pt idx="15">
                  <c:v>Omeka</c:v>
                </c:pt>
                <c:pt idx="16">
                  <c:v>Neatline</c:v>
                </c:pt>
                <c:pt idx="17">
                  <c:v>HPE-Control Point</c:v>
                </c:pt>
                <c:pt idx="18">
                  <c:v>IBM Watson</c:v>
                </c:pt>
                <c:pt idx="19">
                  <c:v>Moriarty</c:v>
                </c:pt>
                <c:pt idx="20">
                  <c:v>SAS</c:v>
                </c:pt>
                <c:pt idx="21">
                  <c:v>Blancoo</c:v>
                </c:pt>
                <c:pt idx="22">
                  <c:v>Redact-it</c:v>
                </c:pt>
              </c:strCache>
              <c:extLst>
                <c:ext xmlns:c15="http://schemas.microsoft.com/office/drawing/2012/chart" uri="{02D57815-91ED-43cb-92C2-25804820EDAC}">
                  <c15:fullRef>
                    <c15:sqref>'06_Assessment'!$E$3:$AG$3</c15:sqref>
                  </c15:fullRef>
                </c:ext>
              </c:extLst>
            </c:strRef>
          </c:cat>
          <c:val>
            <c:numRef>
              <c:f>('06_Assessment'!$E$21:$L$21,'06_Assessment'!$P$21:$Q$21,'06_Assessment'!$U$21:$AG$21)</c:f>
              <c:numCache>
                <c:formatCode>0.00%</c:formatCode>
                <c:ptCount val="23"/>
                <c:pt idx="0">
                  <c:v>0.4</c:v>
                </c:pt>
                <c:pt idx="1">
                  <c:v>0.4</c:v>
                </c:pt>
                <c:pt idx="2">
                  <c:v>0.4</c:v>
                </c:pt>
                <c:pt idx="3">
                  <c:v>0.4</c:v>
                </c:pt>
                <c:pt idx="4">
                  <c:v>0.4</c:v>
                </c:pt>
                <c:pt idx="5">
                  <c:v>0.4</c:v>
                </c:pt>
                <c:pt idx="6">
                  <c:v>0.4</c:v>
                </c:pt>
                <c:pt idx="7">
                  <c:v>0.4</c:v>
                </c:pt>
                <c:pt idx="8">
                  <c:v>0</c:v>
                </c:pt>
                <c:pt idx="9">
                  <c:v>0</c:v>
                </c:pt>
                <c:pt idx="10">
                  <c:v>0.7</c:v>
                </c:pt>
                <c:pt idx="11">
                  <c:v>1</c:v>
                </c:pt>
                <c:pt idx="12">
                  <c:v>1</c:v>
                </c:pt>
                <c:pt idx="13">
                  <c:v>1</c:v>
                </c:pt>
                <c:pt idx="14">
                  <c:v>0.2</c:v>
                </c:pt>
                <c:pt idx="15">
                  <c:v>0.2</c:v>
                </c:pt>
                <c:pt idx="16">
                  <c:v>0.2</c:v>
                </c:pt>
                <c:pt idx="17">
                  <c:v>0</c:v>
                </c:pt>
                <c:pt idx="18">
                  <c:v>0</c:v>
                </c:pt>
                <c:pt idx="19">
                  <c:v>0</c:v>
                </c:pt>
                <c:pt idx="20">
                  <c:v>0.2</c:v>
                </c:pt>
                <c:pt idx="21">
                  <c:v>0</c:v>
                </c:pt>
                <c:pt idx="22">
                  <c:v>0</c:v>
                </c:pt>
              </c:numCache>
              <c:extLst>
                <c:ext xmlns:c15="http://schemas.microsoft.com/office/drawing/2012/chart" uri="{02D57815-91ED-43cb-92C2-25804820EDAC}">
                  <c15:fullRef>
                    <c15:sqref>'06_Assessment'!$E$21:$AG$21</c15:sqref>
                  </c15:fullRef>
                </c:ext>
              </c:extLst>
            </c:numRef>
          </c:val>
        </c:ser>
        <c:dLbls>
          <c:showLegendKey val="0"/>
          <c:showVal val="0"/>
          <c:showCatName val="0"/>
          <c:showSerName val="0"/>
          <c:showPercent val="0"/>
          <c:showBubbleSize val="0"/>
        </c:dLbls>
        <c:gapWidth val="182"/>
        <c:axId val="138052736"/>
        <c:axId val="138054272"/>
        <c:extLst>
          <c:ext xmlns:c15="http://schemas.microsoft.com/office/drawing/2012/chart" uri="{02D57815-91ED-43cb-92C2-25804820EDAC}">
            <c15:filteredBarSeries>
              <c15:ser>
                <c:idx val="3"/>
                <c:order val="3"/>
                <c:tx>
                  <c:strRef>
                    <c:extLst>
                      <c:ext uri="{02D57815-91ED-43cb-92C2-25804820EDAC}">
                        <c15:formulaRef>
                          <c15:sqref>'06_Assessment'!$D$22</c15:sqref>
                        </c15:formulaRef>
                      </c:ext>
                    </c:extLst>
                    <c:strCache>
                      <c:ptCount val="1"/>
                      <c:pt idx="0">
                        <c:v>Migration and documentation volume</c:v>
                      </c:pt>
                    </c:strCache>
                  </c:strRef>
                </c:tx>
                <c:spPr>
                  <a:solidFill>
                    <a:schemeClr val="accent4"/>
                  </a:solidFill>
                  <a:ln>
                    <a:noFill/>
                  </a:ln>
                  <a:effectLst/>
                </c:spPr>
                <c:invertIfNegative val="0"/>
                <c:cat>
                  <c:strRef>
                    <c:extLst>
                      <c:ext uri="{02D57815-91ED-43cb-92C2-25804820EDAC}">
                        <c15:fullRef>
                          <c15:sqref>'06_Assessment'!$E$3:$AG$3</c15:sqref>
                        </c15:fullRef>
                        <c15:formulaRef>
                          <c15:sqref>('06_Assessment'!$E$3:$L$3,'06_Assessment'!$P$3:$Q$3,'06_Assessment'!$U$3:$AG$3)</c15:sqref>
                        </c15:formulaRef>
                      </c:ext>
                    </c:extLst>
                    <c:strCache>
                      <c:ptCount val="23"/>
                      <c:pt idx="0">
                        <c:v>ArchivesSpace</c:v>
                      </c:pt>
                      <c:pt idx="1">
                        <c:v>AtoM</c:v>
                      </c:pt>
                      <c:pt idx="2">
                        <c:v>Cuadra Star/Archives</c:v>
                      </c:pt>
                      <c:pt idx="3">
                        <c:v>Eloquent Archives</c:v>
                      </c:pt>
                      <c:pt idx="4">
                        <c:v>Axiell CALM</c:v>
                      </c:pt>
                      <c:pt idx="5">
                        <c:v>scopeArchiv</c:v>
                      </c:pt>
                      <c:pt idx="6">
                        <c:v>Archidoc</c:v>
                      </c:pt>
                      <c:pt idx="7">
                        <c:v>Archeevo</c:v>
                      </c:pt>
                      <c:pt idx="8">
                        <c:v>E-ARK Extraction Tools</c:v>
                      </c:pt>
                      <c:pt idx="9">
                        <c:v>E-ARK Access tools</c:v>
                      </c:pt>
                      <c:pt idx="10">
                        <c:v>AMLAD</c:v>
                      </c:pt>
                      <c:pt idx="11">
                        <c:v>Archivematica</c:v>
                      </c:pt>
                      <c:pt idx="12">
                        <c:v>Preservica</c:v>
                      </c:pt>
                      <c:pt idx="13">
                        <c:v>RODA</c:v>
                      </c:pt>
                      <c:pt idx="14">
                        <c:v>CONTENTdm</c:v>
                      </c:pt>
                      <c:pt idx="15">
                        <c:v>Omeka</c:v>
                      </c:pt>
                      <c:pt idx="16">
                        <c:v>Neatline</c:v>
                      </c:pt>
                      <c:pt idx="17">
                        <c:v>HPE-Control Point</c:v>
                      </c:pt>
                      <c:pt idx="18">
                        <c:v>IBM Watson</c:v>
                      </c:pt>
                      <c:pt idx="19">
                        <c:v>Moriarty</c:v>
                      </c:pt>
                      <c:pt idx="20">
                        <c:v>SAS</c:v>
                      </c:pt>
                      <c:pt idx="21">
                        <c:v>Blancoo</c:v>
                      </c:pt>
                      <c:pt idx="22">
                        <c:v>Redact-it</c:v>
                      </c:pt>
                    </c:strCache>
                  </c:strRef>
                </c:cat>
                <c:val>
                  <c:numRef>
                    <c:extLst>
                      <c:ext uri="{02D57815-91ED-43cb-92C2-25804820EDAC}">
                        <c15:fullRef>
                          <c15:sqref>'06_Assessment'!$E$22:$AG$22</c15:sqref>
                        </c15:fullRef>
                        <c15:formulaRef>
                          <c15:sqref>('06_Assessment'!$E$22:$L$22,'06_Assessment'!$P$22:$Q$22,'06_Assessment'!$U$22:$AG$22)</c15:sqref>
                        </c15:formulaRef>
                      </c:ext>
                    </c:extLst>
                    <c:numCache>
                      <c:formatCode>0.00%</c:formatCode>
                      <c:ptCount val="23"/>
                      <c:pt idx="0">
                        <c:v>0.89999999999999991</c:v>
                      </c:pt>
                      <c:pt idx="1">
                        <c:v>0.89999999999999991</c:v>
                      </c:pt>
                      <c:pt idx="2">
                        <c:v>0.76666666666666661</c:v>
                      </c:pt>
                      <c:pt idx="3">
                        <c:v>0.33333333333333331</c:v>
                      </c:pt>
                      <c:pt idx="4">
                        <c:v>0.89999999999999991</c:v>
                      </c:pt>
                      <c:pt idx="5">
                        <c:v>0.56666666666666665</c:v>
                      </c:pt>
                      <c:pt idx="6">
                        <c:v>0.79999999999999993</c:v>
                      </c:pt>
                      <c:pt idx="7">
                        <c:v>0.79999999999999993</c:v>
                      </c:pt>
                      <c:pt idx="8">
                        <c:v>0</c:v>
                      </c:pt>
                      <c:pt idx="9">
                        <c:v>0</c:v>
                      </c:pt>
                      <c:pt idx="10">
                        <c:v>0.79999999999999993</c:v>
                      </c:pt>
                      <c:pt idx="11">
                        <c:v>0.56666666666666665</c:v>
                      </c:pt>
                      <c:pt idx="12">
                        <c:v>0.79999999999999993</c:v>
                      </c:pt>
                      <c:pt idx="13">
                        <c:v>0.79999999999999993</c:v>
                      </c:pt>
                      <c:pt idx="14">
                        <c:v>0.33333333333333331</c:v>
                      </c:pt>
                      <c:pt idx="15">
                        <c:v>0.33333333333333331</c:v>
                      </c:pt>
                      <c:pt idx="16">
                        <c:v>0.33333333333333331</c:v>
                      </c:pt>
                      <c:pt idx="17">
                        <c:v>0.33333333333333331</c:v>
                      </c:pt>
                      <c:pt idx="18">
                        <c:v>0.33333333333333331</c:v>
                      </c:pt>
                      <c:pt idx="19">
                        <c:v>0.33333333333333331</c:v>
                      </c:pt>
                      <c:pt idx="20">
                        <c:v>0.33333333333333331</c:v>
                      </c:pt>
                      <c:pt idx="21">
                        <c:v>0.33333333333333331</c:v>
                      </c:pt>
                      <c:pt idx="22">
                        <c:v>0.33333333333333331</c:v>
                      </c:pt>
                    </c:numCache>
                  </c:numRef>
                </c:val>
              </c15:ser>
            </c15:filteredBarSeries>
            <c15:filteredBarSeries>
              <c15:ser>
                <c:idx val="4"/>
                <c:order val="4"/>
                <c:tx>
                  <c:strRef>
                    <c:extLst xmlns:c15="http://schemas.microsoft.com/office/drawing/2012/chart">
                      <c:ext xmlns:c15="http://schemas.microsoft.com/office/drawing/2012/chart" uri="{02D57815-91ED-43cb-92C2-25804820EDAC}">
                        <c15:formulaRef>
                          <c15:sqref>'06_Assessment'!$D$23</c15:sqref>
                        </c15:formulaRef>
                      </c:ext>
                    </c:extLst>
                    <c:strCache>
                      <c:ptCount val="1"/>
                      <c:pt idx="0">
                        <c:v>Authentication &amp; Authorization Systems</c:v>
                      </c:pt>
                    </c:strCache>
                  </c:strRef>
                </c:tx>
                <c:spPr>
                  <a:solidFill>
                    <a:schemeClr val="accent5"/>
                  </a:solidFill>
                  <a:ln>
                    <a:noFill/>
                  </a:ln>
                  <a:effectLst/>
                </c:spPr>
                <c:invertIfNegative val="0"/>
                <c:cat>
                  <c:strRef>
                    <c:extLst>
                      <c:ext xmlns:c15="http://schemas.microsoft.com/office/drawing/2012/chart" uri="{02D57815-91ED-43cb-92C2-25804820EDAC}">
                        <c15:fullRef>
                          <c15:sqref>'06_Assessment'!$E$3:$AG$3</c15:sqref>
                        </c15:fullRef>
                        <c15:formulaRef>
                          <c15:sqref>('06_Assessment'!$E$3:$L$3,'06_Assessment'!$P$3:$Q$3,'06_Assessment'!$U$3:$AG$3)</c15:sqref>
                        </c15:formulaRef>
                      </c:ext>
                    </c:extLst>
                    <c:strCache>
                      <c:ptCount val="23"/>
                      <c:pt idx="0">
                        <c:v>ArchivesSpace</c:v>
                      </c:pt>
                      <c:pt idx="1">
                        <c:v>AtoM</c:v>
                      </c:pt>
                      <c:pt idx="2">
                        <c:v>Cuadra Star/Archives</c:v>
                      </c:pt>
                      <c:pt idx="3">
                        <c:v>Eloquent Archives</c:v>
                      </c:pt>
                      <c:pt idx="4">
                        <c:v>Axiell CALM</c:v>
                      </c:pt>
                      <c:pt idx="5">
                        <c:v>scopeArchiv</c:v>
                      </c:pt>
                      <c:pt idx="6">
                        <c:v>Archidoc</c:v>
                      </c:pt>
                      <c:pt idx="7">
                        <c:v>Archeevo</c:v>
                      </c:pt>
                      <c:pt idx="8">
                        <c:v>E-ARK Extraction Tools</c:v>
                      </c:pt>
                      <c:pt idx="9">
                        <c:v>E-ARK Access tools</c:v>
                      </c:pt>
                      <c:pt idx="10">
                        <c:v>AMLAD</c:v>
                      </c:pt>
                      <c:pt idx="11">
                        <c:v>Archivematica</c:v>
                      </c:pt>
                      <c:pt idx="12">
                        <c:v>Preservica</c:v>
                      </c:pt>
                      <c:pt idx="13">
                        <c:v>RODA</c:v>
                      </c:pt>
                      <c:pt idx="14">
                        <c:v>CONTENTdm</c:v>
                      </c:pt>
                      <c:pt idx="15">
                        <c:v>Omeka</c:v>
                      </c:pt>
                      <c:pt idx="16">
                        <c:v>Neatline</c:v>
                      </c:pt>
                      <c:pt idx="17">
                        <c:v>HPE-Control Point</c:v>
                      </c:pt>
                      <c:pt idx="18">
                        <c:v>IBM Watson</c:v>
                      </c:pt>
                      <c:pt idx="19">
                        <c:v>Moriarty</c:v>
                      </c:pt>
                      <c:pt idx="20">
                        <c:v>SAS</c:v>
                      </c:pt>
                      <c:pt idx="21">
                        <c:v>Blancoo</c:v>
                      </c:pt>
                      <c:pt idx="22">
                        <c:v>Redact-it</c:v>
                      </c:pt>
                    </c:strCache>
                  </c:strRef>
                </c:cat>
                <c:val>
                  <c:numRef>
                    <c:extLst>
                      <c:ext xmlns:c15="http://schemas.microsoft.com/office/drawing/2012/chart" uri="{02D57815-91ED-43cb-92C2-25804820EDAC}">
                        <c15:fullRef>
                          <c15:sqref>'06_Assessment'!$E$23:$AG$23</c15:sqref>
                        </c15:fullRef>
                        <c15:formulaRef>
                          <c15:sqref>('06_Assessment'!$E$23:$L$23,'06_Assessment'!$P$23:$Q$23,'06_Assessment'!$U$23:$AG$23)</c15:sqref>
                        </c15:formulaRef>
                      </c:ext>
                    </c:extLst>
                    <c:numCache>
                      <c:formatCode>0.00%</c:formatCode>
                      <c:ptCount val="23"/>
                      <c:pt idx="0">
                        <c:v>0.75</c:v>
                      </c:pt>
                      <c:pt idx="1">
                        <c:v>0.75</c:v>
                      </c:pt>
                      <c:pt idx="2">
                        <c:v>0.75</c:v>
                      </c:pt>
                      <c:pt idx="3">
                        <c:v>0.75</c:v>
                      </c:pt>
                      <c:pt idx="4">
                        <c:v>0.75</c:v>
                      </c:pt>
                      <c:pt idx="5">
                        <c:v>0.75</c:v>
                      </c:pt>
                      <c:pt idx="6">
                        <c:v>0.75</c:v>
                      </c:pt>
                      <c:pt idx="7">
                        <c:v>0.75</c:v>
                      </c:pt>
                      <c:pt idx="8">
                        <c:v>0</c:v>
                      </c:pt>
                      <c:pt idx="9">
                        <c:v>0</c:v>
                      </c:pt>
                      <c:pt idx="10">
                        <c:v>0.52499999999999991</c:v>
                      </c:pt>
                      <c:pt idx="11">
                        <c:v>0.52499999999999991</c:v>
                      </c:pt>
                      <c:pt idx="12">
                        <c:v>0.75</c:v>
                      </c:pt>
                      <c:pt idx="13">
                        <c:v>0.75</c:v>
                      </c:pt>
                      <c:pt idx="14">
                        <c:v>0</c:v>
                      </c:pt>
                      <c:pt idx="15">
                        <c:v>0</c:v>
                      </c:pt>
                      <c:pt idx="16">
                        <c:v>0</c:v>
                      </c:pt>
                      <c:pt idx="17">
                        <c:v>0</c:v>
                      </c:pt>
                      <c:pt idx="18">
                        <c:v>0</c:v>
                      </c:pt>
                      <c:pt idx="19">
                        <c:v>0</c:v>
                      </c:pt>
                      <c:pt idx="20">
                        <c:v>0</c:v>
                      </c:pt>
                      <c:pt idx="21">
                        <c:v>0</c:v>
                      </c:pt>
                      <c:pt idx="22">
                        <c:v>0</c:v>
                      </c:pt>
                    </c:numCache>
                  </c:numRef>
                </c:val>
              </c15:ser>
            </c15:filteredBarSeries>
            <c15:filteredBarSeries>
              <c15:ser>
                <c:idx val="5"/>
                <c:order val="5"/>
                <c:tx>
                  <c:strRef>
                    <c:extLst xmlns:c15="http://schemas.microsoft.com/office/drawing/2012/chart">
                      <c:ext xmlns:c15="http://schemas.microsoft.com/office/drawing/2012/chart" uri="{02D57815-91ED-43cb-92C2-25804820EDAC}">
                        <c15:formulaRef>
                          <c15:sqref>'06_Assessment'!$D$24</c15:sqref>
                        </c15:formulaRef>
                      </c:ext>
                    </c:extLst>
                    <c:strCache>
                      <c:ptCount val="1"/>
                      <c:pt idx="0">
                        <c:v>Storage and Data Protection</c:v>
                      </c:pt>
                    </c:strCache>
                  </c:strRef>
                </c:tx>
                <c:spPr>
                  <a:solidFill>
                    <a:schemeClr val="accent6"/>
                  </a:solidFill>
                  <a:ln>
                    <a:noFill/>
                  </a:ln>
                  <a:effectLst/>
                </c:spPr>
                <c:invertIfNegative val="0"/>
                <c:cat>
                  <c:strRef>
                    <c:extLst>
                      <c:ext xmlns:c15="http://schemas.microsoft.com/office/drawing/2012/chart" uri="{02D57815-91ED-43cb-92C2-25804820EDAC}">
                        <c15:fullRef>
                          <c15:sqref>'06_Assessment'!$E$3:$AG$3</c15:sqref>
                        </c15:fullRef>
                        <c15:formulaRef>
                          <c15:sqref>('06_Assessment'!$E$3:$L$3,'06_Assessment'!$P$3:$Q$3,'06_Assessment'!$U$3:$AG$3)</c15:sqref>
                        </c15:formulaRef>
                      </c:ext>
                    </c:extLst>
                    <c:strCache>
                      <c:ptCount val="23"/>
                      <c:pt idx="0">
                        <c:v>ArchivesSpace</c:v>
                      </c:pt>
                      <c:pt idx="1">
                        <c:v>AtoM</c:v>
                      </c:pt>
                      <c:pt idx="2">
                        <c:v>Cuadra Star/Archives</c:v>
                      </c:pt>
                      <c:pt idx="3">
                        <c:v>Eloquent Archives</c:v>
                      </c:pt>
                      <c:pt idx="4">
                        <c:v>Axiell CALM</c:v>
                      </c:pt>
                      <c:pt idx="5">
                        <c:v>scopeArchiv</c:v>
                      </c:pt>
                      <c:pt idx="6">
                        <c:v>Archidoc</c:v>
                      </c:pt>
                      <c:pt idx="7">
                        <c:v>Archeevo</c:v>
                      </c:pt>
                      <c:pt idx="8">
                        <c:v>E-ARK Extraction Tools</c:v>
                      </c:pt>
                      <c:pt idx="9">
                        <c:v>E-ARK Access tools</c:v>
                      </c:pt>
                      <c:pt idx="10">
                        <c:v>AMLAD</c:v>
                      </c:pt>
                      <c:pt idx="11">
                        <c:v>Archivematica</c:v>
                      </c:pt>
                      <c:pt idx="12">
                        <c:v>Preservica</c:v>
                      </c:pt>
                      <c:pt idx="13">
                        <c:v>RODA</c:v>
                      </c:pt>
                      <c:pt idx="14">
                        <c:v>CONTENTdm</c:v>
                      </c:pt>
                      <c:pt idx="15">
                        <c:v>Omeka</c:v>
                      </c:pt>
                      <c:pt idx="16">
                        <c:v>Neatline</c:v>
                      </c:pt>
                      <c:pt idx="17">
                        <c:v>HPE-Control Point</c:v>
                      </c:pt>
                      <c:pt idx="18">
                        <c:v>IBM Watson</c:v>
                      </c:pt>
                      <c:pt idx="19">
                        <c:v>Moriarty</c:v>
                      </c:pt>
                      <c:pt idx="20">
                        <c:v>SAS</c:v>
                      </c:pt>
                      <c:pt idx="21">
                        <c:v>Blancoo</c:v>
                      </c:pt>
                      <c:pt idx="22">
                        <c:v>Redact-it</c:v>
                      </c:pt>
                    </c:strCache>
                  </c:strRef>
                </c:cat>
                <c:val>
                  <c:numRef>
                    <c:extLst>
                      <c:ext xmlns:c15="http://schemas.microsoft.com/office/drawing/2012/chart" uri="{02D57815-91ED-43cb-92C2-25804820EDAC}">
                        <c15:fullRef>
                          <c15:sqref>'06_Assessment'!$E$24:$AG$24</c15:sqref>
                        </c15:fullRef>
                        <c15:formulaRef>
                          <c15:sqref>('06_Assessment'!$E$24:$L$24,'06_Assessment'!$P$24:$Q$24,'06_Assessment'!$U$24:$AG$24)</c15:sqref>
                        </c15:formulaRef>
                      </c:ext>
                    </c:extLst>
                    <c:numCache>
                      <c:formatCode>0.00%</c:formatCode>
                      <c:ptCount val="23"/>
                      <c:pt idx="0">
                        <c:v>0</c:v>
                      </c:pt>
                      <c:pt idx="1">
                        <c:v>0</c:v>
                      </c:pt>
                      <c:pt idx="2">
                        <c:v>0</c:v>
                      </c:pt>
                      <c:pt idx="3">
                        <c:v>0</c:v>
                      </c:pt>
                      <c:pt idx="4">
                        <c:v>0</c:v>
                      </c:pt>
                      <c:pt idx="5">
                        <c:v>0</c:v>
                      </c:pt>
                      <c:pt idx="6">
                        <c:v>0</c:v>
                      </c:pt>
                      <c:pt idx="7">
                        <c:v>0</c:v>
                      </c:pt>
                      <c:pt idx="8">
                        <c:v>0</c:v>
                      </c:pt>
                      <c:pt idx="9">
                        <c:v>0</c:v>
                      </c:pt>
                      <c:pt idx="10">
                        <c:v>0.6</c:v>
                      </c:pt>
                      <c:pt idx="11">
                        <c:v>0.42</c:v>
                      </c:pt>
                      <c:pt idx="12">
                        <c:v>0.6</c:v>
                      </c:pt>
                      <c:pt idx="13">
                        <c:v>0.6</c:v>
                      </c:pt>
                      <c:pt idx="14">
                        <c:v>0</c:v>
                      </c:pt>
                      <c:pt idx="15">
                        <c:v>0</c:v>
                      </c:pt>
                      <c:pt idx="16">
                        <c:v>0</c:v>
                      </c:pt>
                      <c:pt idx="17">
                        <c:v>0</c:v>
                      </c:pt>
                      <c:pt idx="18">
                        <c:v>0</c:v>
                      </c:pt>
                      <c:pt idx="19">
                        <c:v>0</c:v>
                      </c:pt>
                      <c:pt idx="20">
                        <c:v>0</c:v>
                      </c:pt>
                      <c:pt idx="21">
                        <c:v>0</c:v>
                      </c:pt>
                      <c:pt idx="22">
                        <c:v>0</c:v>
                      </c:pt>
                    </c:numCache>
                  </c:numRef>
                </c:val>
              </c15:ser>
            </c15:filteredBarSeries>
          </c:ext>
        </c:extLst>
      </c:barChart>
      <c:catAx>
        <c:axId val="1380527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8054272"/>
        <c:crosses val="autoZero"/>
        <c:auto val="1"/>
        <c:lblAlgn val="ctr"/>
        <c:lblOffset val="100"/>
        <c:noMultiLvlLbl val="0"/>
      </c:catAx>
      <c:valAx>
        <c:axId val="138054272"/>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8052736"/>
        <c:crosses val="autoZero"/>
        <c:crossBetween val="between"/>
      </c:valAx>
      <c:spPr>
        <a:noFill/>
        <a:ln>
          <a:noFill/>
        </a:ln>
        <a:effectLst/>
      </c:spPr>
    </c:plotArea>
    <c:legend>
      <c:legendPos val="b"/>
      <c:layout>
        <c:manualLayout>
          <c:xMode val="edge"/>
          <c:yMode val="edge"/>
          <c:x val="0.14802000658629613"/>
          <c:y val="4.4147013639725466E-2"/>
          <c:w val="0.62863041103612682"/>
          <c:h val="3.010054301034643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77178958397197"/>
          <c:y val="0.10523968045789163"/>
          <c:w val="0.76925079932390805"/>
          <c:h val="0.81257814323664057"/>
        </c:manualLayout>
      </c:layout>
      <c:barChart>
        <c:barDir val="bar"/>
        <c:grouping val="clustered"/>
        <c:varyColors val="0"/>
        <c:ser>
          <c:idx val="3"/>
          <c:order val="0"/>
          <c:tx>
            <c:strRef>
              <c:f>'06_Assessment'!$D$22</c:f>
              <c:strCache>
                <c:ptCount val="1"/>
                <c:pt idx="0">
                  <c:v>Migration and documentation volume</c:v>
                </c:pt>
              </c:strCache>
              <c:extLst xmlns:c15="http://schemas.microsoft.com/office/drawing/2012/chart"/>
            </c:strRef>
          </c:tx>
          <c:spPr>
            <a:solidFill>
              <a:schemeClr val="bg1">
                <a:lumMod val="50000"/>
              </a:schemeClr>
            </a:solidFill>
            <a:ln>
              <a:noFill/>
            </a:ln>
            <a:effectLst/>
          </c:spPr>
          <c:invertIfNegative val="0"/>
          <c:cat>
            <c:strRef>
              <c:f>('06_Assessment'!$E$3:$L$3,'06_Assessment'!$P$3:$Q$3,'06_Assessment'!$U$3:$AG$3)</c:f>
              <c:strCache>
                <c:ptCount val="23"/>
                <c:pt idx="0">
                  <c:v>ArchivesSpace</c:v>
                </c:pt>
                <c:pt idx="1">
                  <c:v>AtoM</c:v>
                </c:pt>
                <c:pt idx="2">
                  <c:v>Cuadra Star/Archives</c:v>
                </c:pt>
                <c:pt idx="3">
                  <c:v>Eloquent Archives</c:v>
                </c:pt>
                <c:pt idx="4">
                  <c:v>Axiell CALM</c:v>
                </c:pt>
                <c:pt idx="5">
                  <c:v>scopeArchiv</c:v>
                </c:pt>
                <c:pt idx="6">
                  <c:v>Archidoc</c:v>
                </c:pt>
                <c:pt idx="7">
                  <c:v>Archeevo</c:v>
                </c:pt>
                <c:pt idx="8">
                  <c:v>E-ARK Extraction Tools</c:v>
                </c:pt>
                <c:pt idx="9">
                  <c:v>E-ARK Access tools</c:v>
                </c:pt>
                <c:pt idx="10">
                  <c:v>AMLAD</c:v>
                </c:pt>
                <c:pt idx="11">
                  <c:v>Archivematica</c:v>
                </c:pt>
                <c:pt idx="12">
                  <c:v>Preservica</c:v>
                </c:pt>
                <c:pt idx="13">
                  <c:v>RODA</c:v>
                </c:pt>
                <c:pt idx="14">
                  <c:v>CONTENTdm</c:v>
                </c:pt>
                <c:pt idx="15">
                  <c:v>Omeka</c:v>
                </c:pt>
                <c:pt idx="16">
                  <c:v>Neatline</c:v>
                </c:pt>
                <c:pt idx="17">
                  <c:v>HPE-Control Point</c:v>
                </c:pt>
                <c:pt idx="18">
                  <c:v>IBM Watson</c:v>
                </c:pt>
                <c:pt idx="19">
                  <c:v>Moriarty</c:v>
                </c:pt>
                <c:pt idx="20">
                  <c:v>SAS</c:v>
                </c:pt>
                <c:pt idx="21">
                  <c:v>Blancoo</c:v>
                </c:pt>
                <c:pt idx="22">
                  <c:v>Redact-it</c:v>
                </c:pt>
              </c:strCache>
              <c:extLst>
                <c:ext xmlns:c15="http://schemas.microsoft.com/office/drawing/2012/chart" uri="{02D57815-91ED-43cb-92C2-25804820EDAC}">
                  <c15:fullRef>
                    <c15:sqref>'06_Assessment'!$E$3:$AG$3</c15:sqref>
                  </c15:fullRef>
                </c:ext>
              </c:extLst>
            </c:strRef>
          </c:cat>
          <c:val>
            <c:numRef>
              <c:f>('06_Assessment'!$E$22:$L$22,'06_Assessment'!$P$22:$Q$22,'06_Assessment'!$U$22:$AG$22)</c:f>
              <c:numCache>
                <c:formatCode>0.00%</c:formatCode>
                <c:ptCount val="23"/>
                <c:pt idx="0">
                  <c:v>0.89999999999999991</c:v>
                </c:pt>
                <c:pt idx="1">
                  <c:v>0.89999999999999991</c:v>
                </c:pt>
                <c:pt idx="2">
                  <c:v>0.76666666666666661</c:v>
                </c:pt>
                <c:pt idx="3">
                  <c:v>0.33333333333333331</c:v>
                </c:pt>
                <c:pt idx="4">
                  <c:v>0.89999999999999991</c:v>
                </c:pt>
                <c:pt idx="5">
                  <c:v>0.56666666666666665</c:v>
                </c:pt>
                <c:pt idx="6">
                  <c:v>0.79999999999999993</c:v>
                </c:pt>
                <c:pt idx="7">
                  <c:v>0.79999999999999993</c:v>
                </c:pt>
                <c:pt idx="8">
                  <c:v>0</c:v>
                </c:pt>
                <c:pt idx="9">
                  <c:v>0</c:v>
                </c:pt>
                <c:pt idx="10">
                  <c:v>0.79999999999999993</c:v>
                </c:pt>
                <c:pt idx="11">
                  <c:v>0.56666666666666665</c:v>
                </c:pt>
                <c:pt idx="12">
                  <c:v>0.79999999999999993</c:v>
                </c:pt>
                <c:pt idx="13">
                  <c:v>0.79999999999999993</c:v>
                </c:pt>
                <c:pt idx="14">
                  <c:v>0.33333333333333331</c:v>
                </c:pt>
                <c:pt idx="15">
                  <c:v>0.33333333333333331</c:v>
                </c:pt>
                <c:pt idx="16">
                  <c:v>0.33333333333333331</c:v>
                </c:pt>
                <c:pt idx="17">
                  <c:v>0.33333333333333331</c:v>
                </c:pt>
                <c:pt idx="18">
                  <c:v>0.33333333333333331</c:v>
                </c:pt>
                <c:pt idx="19">
                  <c:v>0.33333333333333331</c:v>
                </c:pt>
                <c:pt idx="20">
                  <c:v>0.33333333333333331</c:v>
                </c:pt>
                <c:pt idx="21">
                  <c:v>0.33333333333333331</c:v>
                </c:pt>
                <c:pt idx="22">
                  <c:v>0.33333333333333331</c:v>
                </c:pt>
              </c:numCache>
              <c:extLst>
                <c:ext xmlns:c15="http://schemas.microsoft.com/office/drawing/2012/chart" uri="{02D57815-91ED-43cb-92C2-25804820EDAC}">
                  <c15:fullRef>
                    <c15:sqref>'06_Assessment'!$E$22:$AG$22</c15:sqref>
                  </c15:fullRef>
                </c:ext>
              </c:extLst>
            </c:numRef>
          </c:val>
        </c:ser>
        <c:ser>
          <c:idx val="4"/>
          <c:order val="1"/>
          <c:tx>
            <c:strRef>
              <c:f>'06_Assessment'!$D$23</c:f>
              <c:strCache>
                <c:ptCount val="1"/>
                <c:pt idx="0">
                  <c:v>Authentication &amp; Authorization Systems</c:v>
                </c:pt>
              </c:strCache>
              <c:extLst xmlns:c15="http://schemas.microsoft.com/office/drawing/2012/chart"/>
            </c:strRef>
          </c:tx>
          <c:spPr>
            <a:solidFill>
              <a:srgbClr val="92D050"/>
            </a:solidFill>
            <a:ln>
              <a:noFill/>
            </a:ln>
            <a:effectLst/>
          </c:spPr>
          <c:invertIfNegative val="0"/>
          <c:cat>
            <c:strRef>
              <c:f>('06_Assessment'!$E$3:$L$3,'06_Assessment'!$P$3:$Q$3,'06_Assessment'!$U$3:$AG$3)</c:f>
              <c:strCache>
                <c:ptCount val="23"/>
                <c:pt idx="0">
                  <c:v>ArchivesSpace</c:v>
                </c:pt>
                <c:pt idx="1">
                  <c:v>AtoM</c:v>
                </c:pt>
                <c:pt idx="2">
                  <c:v>Cuadra Star/Archives</c:v>
                </c:pt>
                <c:pt idx="3">
                  <c:v>Eloquent Archives</c:v>
                </c:pt>
                <c:pt idx="4">
                  <c:v>Axiell CALM</c:v>
                </c:pt>
                <c:pt idx="5">
                  <c:v>scopeArchiv</c:v>
                </c:pt>
                <c:pt idx="6">
                  <c:v>Archidoc</c:v>
                </c:pt>
                <c:pt idx="7">
                  <c:v>Archeevo</c:v>
                </c:pt>
                <c:pt idx="8">
                  <c:v>E-ARK Extraction Tools</c:v>
                </c:pt>
                <c:pt idx="9">
                  <c:v>E-ARK Access tools</c:v>
                </c:pt>
                <c:pt idx="10">
                  <c:v>AMLAD</c:v>
                </c:pt>
                <c:pt idx="11">
                  <c:v>Archivematica</c:v>
                </c:pt>
                <c:pt idx="12">
                  <c:v>Preservica</c:v>
                </c:pt>
                <c:pt idx="13">
                  <c:v>RODA</c:v>
                </c:pt>
                <c:pt idx="14">
                  <c:v>CONTENTdm</c:v>
                </c:pt>
                <c:pt idx="15">
                  <c:v>Omeka</c:v>
                </c:pt>
                <c:pt idx="16">
                  <c:v>Neatline</c:v>
                </c:pt>
                <c:pt idx="17">
                  <c:v>HPE-Control Point</c:v>
                </c:pt>
                <c:pt idx="18">
                  <c:v>IBM Watson</c:v>
                </c:pt>
                <c:pt idx="19">
                  <c:v>Moriarty</c:v>
                </c:pt>
                <c:pt idx="20">
                  <c:v>SAS</c:v>
                </c:pt>
                <c:pt idx="21">
                  <c:v>Blancoo</c:v>
                </c:pt>
                <c:pt idx="22">
                  <c:v>Redact-it</c:v>
                </c:pt>
              </c:strCache>
              <c:extLst>
                <c:ext xmlns:c15="http://schemas.microsoft.com/office/drawing/2012/chart" uri="{02D57815-91ED-43cb-92C2-25804820EDAC}">
                  <c15:fullRef>
                    <c15:sqref>'06_Assessment'!$E$3:$AG$3</c15:sqref>
                  </c15:fullRef>
                </c:ext>
              </c:extLst>
            </c:strRef>
          </c:cat>
          <c:val>
            <c:numRef>
              <c:f>('06_Assessment'!$E$23:$L$23,'06_Assessment'!$P$23:$Q$23,'06_Assessment'!$U$23:$AG$23)</c:f>
              <c:numCache>
                <c:formatCode>0.00%</c:formatCode>
                <c:ptCount val="23"/>
                <c:pt idx="0">
                  <c:v>0.7</c:v>
                </c:pt>
                <c:pt idx="1">
                  <c:v>0.7</c:v>
                </c:pt>
                <c:pt idx="2">
                  <c:v>0.7</c:v>
                </c:pt>
                <c:pt idx="3">
                  <c:v>0.7</c:v>
                </c:pt>
                <c:pt idx="4">
                  <c:v>0.7</c:v>
                </c:pt>
                <c:pt idx="5">
                  <c:v>0.7</c:v>
                </c:pt>
                <c:pt idx="6">
                  <c:v>0.7</c:v>
                </c:pt>
                <c:pt idx="7">
                  <c:v>0.7</c:v>
                </c:pt>
                <c:pt idx="8">
                  <c:v>0</c:v>
                </c:pt>
                <c:pt idx="9">
                  <c:v>0</c:v>
                </c:pt>
                <c:pt idx="10">
                  <c:v>0.49</c:v>
                </c:pt>
                <c:pt idx="11">
                  <c:v>0.49</c:v>
                </c:pt>
                <c:pt idx="12">
                  <c:v>0.7</c:v>
                </c:pt>
                <c:pt idx="13">
                  <c:v>0.7</c:v>
                </c:pt>
                <c:pt idx="14">
                  <c:v>0</c:v>
                </c:pt>
                <c:pt idx="15">
                  <c:v>0</c:v>
                </c:pt>
                <c:pt idx="16">
                  <c:v>0</c:v>
                </c:pt>
                <c:pt idx="17">
                  <c:v>0</c:v>
                </c:pt>
                <c:pt idx="18">
                  <c:v>0</c:v>
                </c:pt>
                <c:pt idx="19">
                  <c:v>0</c:v>
                </c:pt>
                <c:pt idx="20">
                  <c:v>0</c:v>
                </c:pt>
                <c:pt idx="21">
                  <c:v>0</c:v>
                </c:pt>
                <c:pt idx="22">
                  <c:v>0</c:v>
                </c:pt>
              </c:numCache>
              <c:extLst>
                <c:ext xmlns:c15="http://schemas.microsoft.com/office/drawing/2012/chart" uri="{02D57815-91ED-43cb-92C2-25804820EDAC}">
                  <c15:fullRef>
                    <c15:sqref>'06_Assessment'!$E$23:$AG$23</c15:sqref>
                  </c15:fullRef>
                </c:ext>
              </c:extLst>
            </c:numRef>
          </c:val>
        </c:ser>
        <c:ser>
          <c:idx val="5"/>
          <c:order val="2"/>
          <c:tx>
            <c:strRef>
              <c:f>'06_Assessment'!$D$24</c:f>
              <c:strCache>
                <c:ptCount val="1"/>
                <c:pt idx="0">
                  <c:v>Storage and Data Protection</c:v>
                </c:pt>
              </c:strCache>
              <c:extLst xmlns:c15="http://schemas.microsoft.com/office/drawing/2012/chart"/>
            </c:strRef>
          </c:tx>
          <c:spPr>
            <a:solidFill>
              <a:srgbClr val="002060"/>
            </a:solidFill>
            <a:ln>
              <a:noFill/>
            </a:ln>
            <a:effectLst/>
          </c:spPr>
          <c:invertIfNegative val="0"/>
          <c:cat>
            <c:strRef>
              <c:f>('06_Assessment'!$E$3:$L$3,'06_Assessment'!$P$3:$Q$3,'06_Assessment'!$U$3:$AG$3)</c:f>
              <c:strCache>
                <c:ptCount val="23"/>
                <c:pt idx="0">
                  <c:v>ArchivesSpace</c:v>
                </c:pt>
                <c:pt idx="1">
                  <c:v>AtoM</c:v>
                </c:pt>
                <c:pt idx="2">
                  <c:v>Cuadra Star/Archives</c:v>
                </c:pt>
                <c:pt idx="3">
                  <c:v>Eloquent Archives</c:v>
                </c:pt>
                <c:pt idx="4">
                  <c:v>Axiell CALM</c:v>
                </c:pt>
                <c:pt idx="5">
                  <c:v>scopeArchiv</c:v>
                </c:pt>
                <c:pt idx="6">
                  <c:v>Archidoc</c:v>
                </c:pt>
                <c:pt idx="7">
                  <c:v>Archeevo</c:v>
                </c:pt>
                <c:pt idx="8">
                  <c:v>E-ARK Extraction Tools</c:v>
                </c:pt>
                <c:pt idx="9">
                  <c:v>E-ARK Access tools</c:v>
                </c:pt>
                <c:pt idx="10">
                  <c:v>AMLAD</c:v>
                </c:pt>
                <c:pt idx="11">
                  <c:v>Archivematica</c:v>
                </c:pt>
                <c:pt idx="12">
                  <c:v>Preservica</c:v>
                </c:pt>
                <c:pt idx="13">
                  <c:v>RODA</c:v>
                </c:pt>
                <c:pt idx="14">
                  <c:v>CONTENTdm</c:v>
                </c:pt>
                <c:pt idx="15">
                  <c:v>Omeka</c:v>
                </c:pt>
                <c:pt idx="16">
                  <c:v>Neatline</c:v>
                </c:pt>
                <c:pt idx="17">
                  <c:v>HPE-Control Point</c:v>
                </c:pt>
                <c:pt idx="18">
                  <c:v>IBM Watson</c:v>
                </c:pt>
                <c:pt idx="19">
                  <c:v>Moriarty</c:v>
                </c:pt>
                <c:pt idx="20">
                  <c:v>SAS</c:v>
                </c:pt>
                <c:pt idx="21">
                  <c:v>Blancoo</c:v>
                </c:pt>
                <c:pt idx="22">
                  <c:v>Redact-it</c:v>
                </c:pt>
              </c:strCache>
              <c:extLst>
                <c:ext xmlns:c15="http://schemas.microsoft.com/office/drawing/2012/chart" uri="{02D57815-91ED-43cb-92C2-25804820EDAC}">
                  <c15:fullRef>
                    <c15:sqref>'06_Assessment'!$E$3:$AG$3</c15:sqref>
                  </c15:fullRef>
                </c:ext>
              </c:extLst>
            </c:strRef>
          </c:cat>
          <c:val>
            <c:numRef>
              <c:f>('06_Assessment'!$E$24:$L$24,'06_Assessment'!$P$24:$Q$24,'06_Assessment'!$U$24:$AG$24)</c:f>
              <c:numCache>
                <c:formatCode>0.00%</c:formatCode>
                <c:ptCount val="23"/>
                <c:pt idx="0">
                  <c:v>0</c:v>
                </c:pt>
                <c:pt idx="1">
                  <c:v>0</c:v>
                </c:pt>
                <c:pt idx="2">
                  <c:v>0</c:v>
                </c:pt>
                <c:pt idx="3">
                  <c:v>0</c:v>
                </c:pt>
                <c:pt idx="4">
                  <c:v>0</c:v>
                </c:pt>
                <c:pt idx="5">
                  <c:v>0</c:v>
                </c:pt>
                <c:pt idx="6">
                  <c:v>0</c:v>
                </c:pt>
                <c:pt idx="7">
                  <c:v>0</c:v>
                </c:pt>
                <c:pt idx="8">
                  <c:v>0</c:v>
                </c:pt>
                <c:pt idx="9">
                  <c:v>0</c:v>
                </c:pt>
                <c:pt idx="10">
                  <c:v>0.5</c:v>
                </c:pt>
                <c:pt idx="11">
                  <c:v>0.35</c:v>
                </c:pt>
                <c:pt idx="12">
                  <c:v>0.5</c:v>
                </c:pt>
                <c:pt idx="13">
                  <c:v>0.5</c:v>
                </c:pt>
                <c:pt idx="14">
                  <c:v>0</c:v>
                </c:pt>
                <c:pt idx="15">
                  <c:v>0</c:v>
                </c:pt>
                <c:pt idx="16">
                  <c:v>0</c:v>
                </c:pt>
                <c:pt idx="17">
                  <c:v>0</c:v>
                </c:pt>
                <c:pt idx="18">
                  <c:v>0</c:v>
                </c:pt>
                <c:pt idx="19">
                  <c:v>0</c:v>
                </c:pt>
                <c:pt idx="20">
                  <c:v>0</c:v>
                </c:pt>
                <c:pt idx="21">
                  <c:v>0</c:v>
                </c:pt>
                <c:pt idx="22">
                  <c:v>0</c:v>
                </c:pt>
              </c:numCache>
              <c:extLst>
                <c:ext xmlns:c15="http://schemas.microsoft.com/office/drawing/2012/chart" uri="{02D57815-91ED-43cb-92C2-25804820EDAC}">
                  <c15:fullRef>
                    <c15:sqref>'06_Assessment'!$E$24:$AG$24</c15:sqref>
                  </c15:fullRef>
                </c:ext>
              </c:extLst>
            </c:numRef>
          </c:val>
        </c:ser>
        <c:dLbls>
          <c:showLegendKey val="0"/>
          <c:showVal val="0"/>
          <c:showCatName val="0"/>
          <c:showSerName val="0"/>
          <c:showPercent val="0"/>
          <c:showBubbleSize val="0"/>
        </c:dLbls>
        <c:gapWidth val="182"/>
        <c:axId val="138259072"/>
        <c:axId val="138269056"/>
        <c:extLst>
          <c:ext xmlns:c15="http://schemas.microsoft.com/office/drawing/2012/chart" uri="{02D57815-91ED-43cb-92C2-25804820EDAC}">
            <c15:filteredBarSeries>
              <c15:ser>
                <c:idx val="0"/>
                <c:order val="0"/>
                <c:tx>
                  <c:strRef>
                    <c:extLst>
                      <c:ext uri="{02D57815-91ED-43cb-92C2-25804820EDAC}">
                        <c15:formulaRef>
                          <c15:sqref>'06_Assessment'!$D$19</c15:sqref>
                        </c15:formulaRef>
                      </c:ext>
                    </c:extLst>
                    <c:strCache>
                      <c:ptCount val="1"/>
                      <c:pt idx="0">
                        <c:v>Technical Interoperability</c:v>
                      </c:pt>
                    </c:strCache>
                  </c:strRef>
                </c:tx>
                <c:spPr>
                  <a:solidFill>
                    <a:schemeClr val="bg1">
                      <a:lumMod val="50000"/>
                    </a:schemeClr>
                  </a:solidFill>
                  <a:ln>
                    <a:noFill/>
                  </a:ln>
                  <a:effectLst/>
                </c:spPr>
                <c:invertIfNegative val="0"/>
                <c:cat>
                  <c:strRef>
                    <c:extLst>
                      <c:ext uri="{02D57815-91ED-43cb-92C2-25804820EDAC}">
                        <c15:fullRef>
                          <c15:sqref>'06_Assessment'!$E$3:$AG$3</c15:sqref>
                        </c15:fullRef>
                        <c15:formulaRef>
                          <c15:sqref>('06_Assessment'!$E$3:$L$3,'06_Assessment'!$P$3:$Q$3,'06_Assessment'!$U$3:$AG$3)</c15:sqref>
                        </c15:formulaRef>
                      </c:ext>
                    </c:extLst>
                    <c:strCache>
                      <c:ptCount val="23"/>
                      <c:pt idx="0">
                        <c:v>ArchivesSpace</c:v>
                      </c:pt>
                      <c:pt idx="1">
                        <c:v>AtoM</c:v>
                      </c:pt>
                      <c:pt idx="2">
                        <c:v>Cuadra Star/Archives</c:v>
                      </c:pt>
                      <c:pt idx="3">
                        <c:v>Eloquent Archives</c:v>
                      </c:pt>
                      <c:pt idx="4">
                        <c:v>Axiell CALM</c:v>
                      </c:pt>
                      <c:pt idx="5">
                        <c:v>scopeArchiv</c:v>
                      </c:pt>
                      <c:pt idx="6">
                        <c:v>Archidoc</c:v>
                      </c:pt>
                      <c:pt idx="7">
                        <c:v>Archeevo</c:v>
                      </c:pt>
                      <c:pt idx="8">
                        <c:v>E-ARK Extraction Tools</c:v>
                      </c:pt>
                      <c:pt idx="9">
                        <c:v>E-ARK Access tools</c:v>
                      </c:pt>
                      <c:pt idx="10">
                        <c:v>AMLAD</c:v>
                      </c:pt>
                      <c:pt idx="11">
                        <c:v>Archivematica</c:v>
                      </c:pt>
                      <c:pt idx="12">
                        <c:v>Preservica</c:v>
                      </c:pt>
                      <c:pt idx="13">
                        <c:v>RODA</c:v>
                      </c:pt>
                      <c:pt idx="14">
                        <c:v>CONTENTdm</c:v>
                      </c:pt>
                      <c:pt idx="15">
                        <c:v>Omeka</c:v>
                      </c:pt>
                      <c:pt idx="16">
                        <c:v>Neatline</c:v>
                      </c:pt>
                      <c:pt idx="17">
                        <c:v>HPE-Control Point</c:v>
                      </c:pt>
                      <c:pt idx="18">
                        <c:v>IBM Watson</c:v>
                      </c:pt>
                      <c:pt idx="19">
                        <c:v>Moriarty</c:v>
                      </c:pt>
                      <c:pt idx="20">
                        <c:v>SAS</c:v>
                      </c:pt>
                      <c:pt idx="21">
                        <c:v>Blancoo</c:v>
                      </c:pt>
                      <c:pt idx="22">
                        <c:v>Redact-it</c:v>
                      </c:pt>
                    </c:strCache>
                  </c:strRef>
                </c:cat>
                <c:val>
                  <c:numRef>
                    <c:extLst>
                      <c:ext uri="{02D57815-91ED-43cb-92C2-25804820EDAC}">
                        <c15:fullRef>
                          <c15:sqref>'06_Assessment'!$E$19:$AG$19</c15:sqref>
                        </c15:fullRef>
                        <c15:formulaRef>
                          <c15:sqref>('06_Assessment'!$E$19:$L$19,'06_Assessment'!$P$19:$Q$19,'06_Assessment'!$U$19:$AG$19)</c15:sqref>
                        </c15:formulaRef>
                      </c:ext>
                    </c:extLst>
                    <c:numCache>
                      <c:formatCode>0.00%</c:formatCode>
                      <c:ptCount val="23"/>
                      <c:pt idx="0">
                        <c:v>0.76190476190476186</c:v>
                      </c:pt>
                      <c:pt idx="1">
                        <c:v>0.29523809523809519</c:v>
                      </c:pt>
                      <c:pt idx="2">
                        <c:v>0.59047619047619049</c:v>
                      </c:pt>
                      <c:pt idx="3">
                        <c:v>0.19047619047619047</c:v>
                      </c:pt>
                      <c:pt idx="4">
                        <c:v>0.29523809523809519</c:v>
                      </c:pt>
                      <c:pt idx="5">
                        <c:v>0.419047619047619</c:v>
                      </c:pt>
                      <c:pt idx="6">
                        <c:v>0.61428571428571421</c:v>
                      </c:pt>
                      <c:pt idx="7">
                        <c:v>0.61428571428571421</c:v>
                      </c:pt>
                      <c:pt idx="8">
                        <c:v>9.5238095238095233E-2</c:v>
                      </c:pt>
                      <c:pt idx="9">
                        <c:v>0</c:v>
                      </c:pt>
                      <c:pt idx="10">
                        <c:v>0.27619047619047615</c:v>
                      </c:pt>
                      <c:pt idx="11">
                        <c:v>0.30476190476190473</c:v>
                      </c:pt>
                      <c:pt idx="12">
                        <c:v>0.46666666666666662</c:v>
                      </c:pt>
                      <c:pt idx="13">
                        <c:v>0.46666666666666662</c:v>
                      </c:pt>
                      <c:pt idx="14">
                        <c:v>0</c:v>
                      </c:pt>
                      <c:pt idx="15">
                        <c:v>0</c:v>
                      </c:pt>
                      <c:pt idx="16">
                        <c:v>0</c:v>
                      </c:pt>
                      <c:pt idx="17">
                        <c:v>0</c:v>
                      </c:pt>
                      <c:pt idx="18">
                        <c:v>0</c:v>
                      </c:pt>
                      <c:pt idx="19">
                        <c:v>0</c:v>
                      </c:pt>
                      <c:pt idx="20">
                        <c:v>0</c:v>
                      </c:pt>
                      <c:pt idx="21">
                        <c:v>0</c:v>
                      </c:pt>
                      <c:pt idx="22">
                        <c:v>0</c:v>
                      </c:pt>
                    </c:numCache>
                  </c:numRef>
                </c:val>
              </c15:ser>
            </c15:filteredBarSeries>
            <c15:filteredBarSeries>
              <c15:ser>
                <c:idx val="1"/>
                <c:order val="1"/>
                <c:tx>
                  <c:strRef>
                    <c:extLst xmlns:c15="http://schemas.microsoft.com/office/drawing/2012/chart">
                      <c:ext xmlns:c15="http://schemas.microsoft.com/office/drawing/2012/chart" uri="{02D57815-91ED-43cb-92C2-25804820EDAC}">
                        <c15:formulaRef>
                          <c15:sqref>'06_Assessment'!$D$20</c15:sqref>
                        </c15:formulaRef>
                      </c:ext>
                    </c:extLst>
                    <c:strCache>
                      <c:ptCount val="1"/>
                      <c:pt idx="0">
                        <c:v>Infrastructure platform</c:v>
                      </c:pt>
                    </c:strCache>
                  </c:strRef>
                </c:tx>
                <c:spPr>
                  <a:solidFill>
                    <a:srgbClr val="92D050"/>
                  </a:solidFill>
                  <a:ln>
                    <a:noFill/>
                  </a:ln>
                  <a:effectLst/>
                </c:spPr>
                <c:invertIfNegative val="0"/>
                <c:cat>
                  <c:strRef>
                    <c:extLst>
                      <c:ext xmlns:c15="http://schemas.microsoft.com/office/drawing/2012/chart" uri="{02D57815-91ED-43cb-92C2-25804820EDAC}">
                        <c15:fullRef>
                          <c15:sqref>'06_Assessment'!$E$3:$AG$3</c15:sqref>
                        </c15:fullRef>
                        <c15:formulaRef>
                          <c15:sqref>('06_Assessment'!$E$3:$L$3,'06_Assessment'!$P$3:$Q$3,'06_Assessment'!$U$3:$AG$3)</c15:sqref>
                        </c15:formulaRef>
                      </c:ext>
                    </c:extLst>
                    <c:strCache>
                      <c:ptCount val="23"/>
                      <c:pt idx="0">
                        <c:v>ArchivesSpace</c:v>
                      </c:pt>
                      <c:pt idx="1">
                        <c:v>AtoM</c:v>
                      </c:pt>
                      <c:pt idx="2">
                        <c:v>Cuadra Star/Archives</c:v>
                      </c:pt>
                      <c:pt idx="3">
                        <c:v>Eloquent Archives</c:v>
                      </c:pt>
                      <c:pt idx="4">
                        <c:v>Axiell CALM</c:v>
                      </c:pt>
                      <c:pt idx="5">
                        <c:v>scopeArchiv</c:v>
                      </c:pt>
                      <c:pt idx="6">
                        <c:v>Archidoc</c:v>
                      </c:pt>
                      <c:pt idx="7">
                        <c:v>Archeevo</c:v>
                      </c:pt>
                      <c:pt idx="8">
                        <c:v>E-ARK Extraction Tools</c:v>
                      </c:pt>
                      <c:pt idx="9">
                        <c:v>E-ARK Access tools</c:v>
                      </c:pt>
                      <c:pt idx="10">
                        <c:v>AMLAD</c:v>
                      </c:pt>
                      <c:pt idx="11">
                        <c:v>Archivematica</c:v>
                      </c:pt>
                      <c:pt idx="12">
                        <c:v>Preservica</c:v>
                      </c:pt>
                      <c:pt idx="13">
                        <c:v>RODA</c:v>
                      </c:pt>
                      <c:pt idx="14">
                        <c:v>CONTENTdm</c:v>
                      </c:pt>
                      <c:pt idx="15">
                        <c:v>Omeka</c:v>
                      </c:pt>
                      <c:pt idx="16">
                        <c:v>Neatline</c:v>
                      </c:pt>
                      <c:pt idx="17">
                        <c:v>HPE-Control Point</c:v>
                      </c:pt>
                      <c:pt idx="18">
                        <c:v>IBM Watson</c:v>
                      </c:pt>
                      <c:pt idx="19">
                        <c:v>Moriarty</c:v>
                      </c:pt>
                      <c:pt idx="20">
                        <c:v>SAS</c:v>
                      </c:pt>
                      <c:pt idx="21">
                        <c:v>Blancoo</c:v>
                      </c:pt>
                      <c:pt idx="22">
                        <c:v>Redact-it</c:v>
                      </c:pt>
                    </c:strCache>
                  </c:strRef>
                </c:cat>
                <c:val>
                  <c:numRef>
                    <c:extLst>
                      <c:ext xmlns:c15="http://schemas.microsoft.com/office/drawing/2012/chart" uri="{02D57815-91ED-43cb-92C2-25804820EDAC}">
                        <c15:fullRef>
                          <c15:sqref>'06_Assessment'!$E$20:$AG$20</c15:sqref>
                        </c15:fullRef>
                        <c15:formulaRef>
                          <c15:sqref>('06_Assessment'!$E$20:$L$20,'06_Assessment'!$P$20:$Q$20,'06_Assessment'!$U$20:$AG$20)</c15:sqref>
                        </c15:formulaRef>
                      </c:ext>
                    </c:extLst>
                    <c:numCache>
                      <c:formatCode>0.00%</c:formatCode>
                      <c:ptCount val="23"/>
                      <c:pt idx="0">
                        <c:v>1</c:v>
                      </c:pt>
                      <c:pt idx="1">
                        <c:v>0.66666666666666663</c:v>
                      </c:pt>
                      <c:pt idx="2">
                        <c:v>0.66666666666666663</c:v>
                      </c:pt>
                      <c:pt idx="3">
                        <c:v>0</c:v>
                      </c:pt>
                      <c:pt idx="4">
                        <c:v>0.66666666666666663</c:v>
                      </c:pt>
                      <c:pt idx="5">
                        <c:v>1</c:v>
                      </c:pt>
                      <c:pt idx="6">
                        <c:v>0.33333333333333331</c:v>
                      </c:pt>
                      <c:pt idx="7">
                        <c:v>0.33333333333333331</c:v>
                      </c:pt>
                      <c:pt idx="8">
                        <c:v>0.66666666666666663</c:v>
                      </c:pt>
                      <c:pt idx="9">
                        <c:v>0.66666666666666663</c:v>
                      </c:pt>
                      <c:pt idx="10">
                        <c:v>0.89999999999999991</c:v>
                      </c:pt>
                      <c:pt idx="11">
                        <c:v>0.89999999999999991</c:v>
                      </c:pt>
                      <c:pt idx="12">
                        <c:v>0.89999999999999991</c:v>
                      </c:pt>
                      <c:pt idx="13">
                        <c:v>0.89999999999999991</c:v>
                      </c:pt>
                      <c:pt idx="14">
                        <c:v>0.66666666666666663</c:v>
                      </c:pt>
                      <c:pt idx="15">
                        <c:v>0.66666666666666663</c:v>
                      </c:pt>
                      <c:pt idx="16">
                        <c:v>0.66666666666666663</c:v>
                      </c:pt>
                      <c:pt idx="17">
                        <c:v>0.66666666666666663</c:v>
                      </c:pt>
                      <c:pt idx="18">
                        <c:v>0.66666666666666663</c:v>
                      </c:pt>
                      <c:pt idx="19">
                        <c:v>0.66666666666666663</c:v>
                      </c:pt>
                      <c:pt idx="20">
                        <c:v>0.66666666666666663</c:v>
                      </c:pt>
                      <c:pt idx="21">
                        <c:v>0.66666666666666663</c:v>
                      </c:pt>
                      <c:pt idx="22">
                        <c:v>0.66666666666666663</c:v>
                      </c:pt>
                    </c:numCache>
                  </c:numRef>
                </c:val>
              </c15:ser>
            </c15:filteredBarSeries>
            <c15:filteredBarSeries>
              <c15:ser>
                <c:idx val="2"/>
                <c:order val="2"/>
                <c:tx>
                  <c:strRef>
                    <c:extLst xmlns:c15="http://schemas.microsoft.com/office/drawing/2012/chart">
                      <c:ext xmlns:c15="http://schemas.microsoft.com/office/drawing/2012/chart" uri="{02D57815-91ED-43cb-92C2-25804820EDAC}">
                        <c15:formulaRef>
                          <c15:sqref>'06_Assessment'!$D$21</c15:sqref>
                        </c15:formulaRef>
                      </c:ext>
                    </c:extLst>
                    <c:strCache>
                      <c:ptCount val="1"/>
                      <c:pt idx="0">
                        <c:v>Performance, reporting and scalability</c:v>
                      </c:pt>
                    </c:strCache>
                  </c:strRef>
                </c:tx>
                <c:spPr>
                  <a:solidFill>
                    <a:srgbClr val="002060"/>
                  </a:solidFill>
                  <a:ln>
                    <a:noFill/>
                  </a:ln>
                  <a:effectLst/>
                </c:spPr>
                <c:invertIfNegative val="0"/>
                <c:cat>
                  <c:strRef>
                    <c:extLst>
                      <c:ext xmlns:c15="http://schemas.microsoft.com/office/drawing/2012/chart" uri="{02D57815-91ED-43cb-92C2-25804820EDAC}">
                        <c15:fullRef>
                          <c15:sqref>'06_Assessment'!$E$3:$AG$3</c15:sqref>
                        </c15:fullRef>
                        <c15:formulaRef>
                          <c15:sqref>('06_Assessment'!$E$3:$L$3,'06_Assessment'!$P$3:$Q$3,'06_Assessment'!$U$3:$AG$3)</c15:sqref>
                        </c15:formulaRef>
                      </c:ext>
                    </c:extLst>
                    <c:strCache>
                      <c:ptCount val="23"/>
                      <c:pt idx="0">
                        <c:v>ArchivesSpace</c:v>
                      </c:pt>
                      <c:pt idx="1">
                        <c:v>AtoM</c:v>
                      </c:pt>
                      <c:pt idx="2">
                        <c:v>Cuadra Star/Archives</c:v>
                      </c:pt>
                      <c:pt idx="3">
                        <c:v>Eloquent Archives</c:v>
                      </c:pt>
                      <c:pt idx="4">
                        <c:v>Axiell CALM</c:v>
                      </c:pt>
                      <c:pt idx="5">
                        <c:v>scopeArchiv</c:v>
                      </c:pt>
                      <c:pt idx="6">
                        <c:v>Archidoc</c:v>
                      </c:pt>
                      <c:pt idx="7">
                        <c:v>Archeevo</c:v>
                      </c:pt>
                      <c:pt idx="8">
                        <c:v>E-ARK Extraction Tools</c:v>
                      </c:pt>
                      <c:pt idx="9">
                        <c:v>E-ARK Access tools</c:v>
                      </c:pt>
                      <c:pt idx="10">
                        <c:v>AMLAD</c:v>
                      </c:pt>
                      <c:pt idx="11">
                        <c:v>Archivematica</c:v>
                      </c:pt>
                      <c:pt idx="12">
                        <c:v>Preservica</c:v>
                      </c:pt>
                      <c:pt idx="13">
                        <c:v>RODA</c:v>
                      </c:pt>
                      <c:pt idx="14">
                        <c:v>CONTENTdm</c:v>
                      </c:pt>
                      <c:pt idx="15">
                        <c:v>Omeka</c:v>
                      </c:pt>
                      <c:pt idx="16">
                        <c:v>Neatline</c:v>
                      </c:pt>
                      <c:pt idx="17">
                        <c:v>HPE-Control Point</c:v>
                      </c:pt>
                      <c:pt idx="18">
                        <c:v>IBM Watson</c:v>
                      </c:pt>
                      <c:pt idx="19">
                        <c:v>Moriarty</c:v>
                      </c:pt>
                      <c:pt idx="20">
                        <c:v>SAS</c:v>
                      </c:pt>
                      <c:pt idx="21">
                        <c:v>Blancoo</c:v>
                      </c:pt>
                      <c:pt idx="22">
                        <c:v>Redact-it</c:v>
                      </c:pt>
                    </c:strCache>
                  </c:strRef>
                </c:cat>
                <c:val>
                  <c:numRef>
                    <c:extLst>
                      <c:ext xmlns:c15="http://schemas.microsoft.com/office/drawing/2012/chart" uri="{02D57815-91ED-43cb-92C2-25804820EDAC}">
                        <c15:fullRef>
                          <c15:sqref>'06_Assessment'!$E$21:$AG$21</c15:sqref>
                        </c15:fullRef>
                        <c15:formulaRef>
                          <c15:sqref>('06_Assessment'!$E$21:$L$21,'06_Assessment'!$P$21:$Q$21,'06_Assessment'!$U$21:$AG$21)</c15:sqref>
                        </c15:formulaRef>
                      </c:ext>
                    </c:extLst>
                    <c:numCache>
                      <c:formatCode>0.00%</c:formatCode>
                      <c:ptCount val="23"/>
                      <c:pt idx="0">
                        <c:v>0.4</c:v>
                      </c:pt>
                      <c:pt idx="1">
                        <c:v>0.4</c:v>
                      </c:pt>
                      <c:pt idx="2">
                        <c:v>0.4</c:v>
                      </c:pt>
                      <c:pt idx="3">
                        <c:v>0.4</c:v>
                      </c:pt>
                      <c:pt idx="4">
                        <c:v>0.4</c:v>
                      </c:pt>
                      <c:pt idx="5">
                        <c:v>0.4</c:v>
                      </c:pt>
                      <c:pt idx="6">
                        <c:v>0.4</c:v>
                      </c:pt>
                      <c:pt idx="7">
                        <c:v>0.4</c:v>
                      </c:pt>
                      <c:pt idx="8">
                        <c:v>0</c:v>
                      </c:pt>
                      <c:pt idx="9">
                        <c:v>0</c:v>
                      </c:pt>
                      <c:pt idx="10">
                        <c:v>0.7</c:v>
                      </c:pt>
                      <c:pt idx="11">
                        <c:v>1</c:v>
                      </c:pt>
                      <c:pt idx="12">
                        <c:v>1</c:v>
                      </c:pt>
                      <c:pt idx="13">
                        <c:v>1</c:v>
                      </c:pt>
                      <c:pt idx="14">
                        <c:v>0.2</c:v>
                      </c:pt>
                      <c:pt idx="15">
                        <c:v>0.2</c:v>
                      </c:pt>
                      <c:pt idx="16">
                        <c:v>0.2</c:v>
                      </c:pt>
                      <c:pt idx="17">
                        <c:v>0</c:v>
                      </c:pt>
                      <c:pt idx="18">
                        <c:v>0</c:v>
                      </c:pt>
                      <c:pt idx="19">
                        <c:v>0</c:v>
                      </c:pt>
                      <c:pt idx="20">
                        <c:v>0.2</c:v>
                      </c:pt>
                      <c:pt idx="21">
                        <c:v>0</c:v>
                      </c:pt>
                      <c:pt idx="22">
                        <c:v>0</c:v>
                      </c:pt>
                    </c:numCache>
                  </c:numRef>
                </c:val>
              </c15:ser>
            </c15:filteredBarSeries>
          </c:ext>
        </c:extLst>
      </c:barChart>
      <c:catAx>
        <c:axId val="1382590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8269056"/>
        <c:crosses val="autoZero"/>
        <c:auto val="1"/>
        <c:lblAlgn val="ctr"/>
        <c:lblOffset val="100"/>
        <c:noMultiLvlLbl val="0"/>
      </c:catAx>
      <c:valAx>
        <c:axId val="13826905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8259072"/>
        <c:crosses val="autoZero"/>
        <c:crossBetween val="between"/>
      </c:valAx>
      <c:spPr>
        <a:noFill/>
        <a:ln>
          <a:noFill/>
        </a:ln>
        <a:effectLst/>
      </c:spPr>
    </c:plotArea>
    <c:legend>
      <c:legendPos val="b"/>
      <c:layout>
        <c:manualLayout>
          <c:xMode val="edge"/>
          <c:yMode val="edge"/>
          <c:x val="0.14802000658629613"/>
          <c:y val="4.4147013639725466E-2"/>
          <c:w val="0.79586206929277026"/>
          <c:h val="3.545171320312058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936665940462947"/>
          <c:y val="7.9450594282192699E-2"/>
          <c:w val="0.77561837416100454"/>
          <c:h val="0.87563837508522668"/>
        </c:manualLayout>
      </c:layout>
      <c:barChart>
        <c:barDir val="bar"/>
        <c:grouping val="clustered"/>
        <c:varyColors val="0"/>
        <c:ser>
          <c:idx val="2"/>
          <c:order val="0"/>
          <c:tx>
            <c:strRef>
              <c:f>'06_Assessment'!$D$13</c:f>
              <c:strCache>
                <c:ptCount val="1"/>
                <c:pt idx="0">
                  <c:v>Archives processing</c:v>
                </c:pt>
              </c:strCache>
            </c:strRef>
          </c:tx>
          <c:spPr>
            <a:solidFill>
              <a:srgbClr val="002060"/>
            </a:solidFill>
            <a:ln>
              <a:noFill/>
            </a:ln>
            <a:effectLst/>
          </c:spPr>
          <c:invertIfNegative val="0"/>
          <c:cat>
            <c:strRef>
              <c:f>('06_Assessment'!$E$3:$AA$3,'06_Assessment'!$AC$3:$AG$3)</c:f>
              <c:strCache>
                <c:ptCount val="28"/>
                <c:pt idx="0">
                  <c:v>ArchivesSpace</c:v>
                </c:pt>
                <c:pt idx="1">
                  <c:v>AtoM</c:v>
                </c:pt>
                <c:pt idx="2">
                  <c:v>Cuadra Star/Archives</c:v>
                </c:pt>
                <c:pt idx="3">
                  <c:v>Eloquent Archives</c:v>
                </c:pt>
                <c:pt idx="4">
                  <c:v>Axiell CALM</c:v>
                </c:pt>
                <c:pt idx="5">
                  <c:v>scopeArchiv</c:v>
                </c:pt>
                <c:pt idx="6">
                  <c:v>Archidoc</c:v>
                </c:pt>
                <c:pt idx="7">
                  <c:v>Archeevo</c:v>
                </c:pt>
                <c:pt idx="8">
                  <c:v>Preservica ArchivesSpace Connector</c:v>
                </c:pt>
                <c:pt idx="9">
                  <c:v>Preservica Axiell CALM Connector</c:v>
                </c:pt>
                <c:pt idx="10">
                  <c:v>ArchivesSpace – AtoM – Archivematica Connector</c:v>
                </c:pt>
                <c:pt idx="11">
                  <c:v>E-ARK Extraction Tools</c:v>
                </c:pt>
                <c:pt idx="12">
                  <c:v>E-ARK Access tools</c:v>
                </c:pt>
                <c:pt idx="13">
                  <c:v>Archivematica (DIP provider)</c:v>
                </c:pt>
                <c:pt idx="14">
                  <c:v>Preservica OAI-PMH API</c:v>
                </c:pt>
                <c:pt idx="15">
                  <c:v>AtoM OAI-PMH plugin</c:v>
                </c:pt>
                <c:pt idx="16">
                  <c:v>AMLAD</c:v>
                </c:pt>
                <c:pt idx="17">
                  <c:v>Archivematica</c:v>
                </c:pt>
                <c:pt idx="18">
                  <c:v>Preservica</c:v>
                </c:pt>
                <c:pt idx="19">
                  <c:v>RODA</c:v>
                </c:pt>
                <c:pt idx="20">
                  <c:v>CONTENTdm</c:v>
                </c:pt>
                <c:pt idx="21">
                  <c:v>Omeka</c:v>
                </c:pt>
                <c:pt idx="22">
                  <c:v>Neatline</c:v>
                </c:pt>
                <c:pt idx="23">
                  <c:v>IBM Watson</c:v>
                </c:pt>
                <c:pt idx="24">
                  <c:v>Moriarty</c:v>
                </c:pt>
                <c:pt idx="25">
                  <c:v>SAS</c:v>
                </c:pt>
                <c:pt idx="26">
                  <c:v>Blancoo</c:v>
                </c:pt>
                <c:pt idx="27">
                  <c:v>Redact-it</c:v>
                </c:pt>
              </c:strCache>
              <c:extLst>
                <c:ext xmlns:c15="http://schemas.microsoft.com/office/drawing/2012/chart" uri="{02D57815-91ED-43cb-92C2-25804820EDAC}">
                  <c15:fullRef>
                    <c15:sqref>'06_Assessment'!$E$3:$AG$3</c15:sqref>
                  </c15:fullRef>
                </c:ext>
              </c:extLst>
            </c:strRef>
          </c:cat>
          <c:val>
            <c:numRef>
              <c:f>('06_Assessment'!$E$13:$AA$13,'06_Assessment'!$AC$13:$AG$13)</c:f>
              <c:numCache>
                <c:formatCode>0.00%</c:formatCode>
                <c:ptCount val="28"/>
                <c:pt idx="0">
                  <c:v>0.33333333333333331</c:v>
                </c:pt>
                <c:pt idx="1">
                  <c:v>0.33333333333333331</c:v>
                </c:pt>
                <c:pt idx="2">
                  <c:v>0.33333333333333331</c:v>
                </c:pt>
                <c:pt idx="3">
                  <c:v>0.33333333333333331</c:v>
                </c:pt>
                <c:pt idx="4">
                  <c:v>0.33333333333333331</c:v>
                </c:pt>
                <c:pt idx="5">
                  <c:v>0.33333333333333331</c:v>
                </c:pt>
                <c:pt idx="6">
                  <c:v>0.23333333333333331</c:v>
                </c:pt>
                <c:pt idx="7">
                  <c:v>0.23333333333333331</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0.23333333333333331</c:v>
                </c:pt>
                <c:pt idx="24">
                  <c:v>0.23333333333333331</c:v>
                </c:pt>
                <c:pt idx="25">
                  <c:v>0.23333333333333331</c:v>
                </c:pt>
                <c:pt idx="26">
                  <c:v>0.23333333333333331</c:v>
                </c:pt>
                <c:pt idx="27">
                  <c:v>0</c:v>
                </c:pt>
              </c:numCache>
              <c:extLst>
                <c:ext xmlns:c15="http://schemas.microsoft.com/office/drawing/2012/chart" uri="{02D57815-91ED-43cb-92C2-25804820EDAC}">
                  <c15:fullRef>
                    <c15:sqref>'06_Assessment'!$E$13:$AG$13</c15:sqref>
                  </c15:fullRef>
                </c:ext>
              </c:extLst>
            </c:numRef>
          </c:val>
        </c:ser>
        <c:ser>
          <c:idx val="3"/>
          <c:order val="1"/>
          <c:tx>
            <c:strRef>
              <c:f>'06_Assessment'!$D$14</c:f>
              <c:strCache>
                <c:ptCount val="1"/>
                <c:pt idx="0">
                  <c:v>Administration</c:v>
                </c:pt>
              </c:strCache>
              <c:extLst xmlns:c15="http://schemas.microsoft.com/office/drawing/2012/chart"/>
            </c:strRef>
          </c:tx>
          <c:spPr>
            <a:solidFill>
              <a:schemeClr val="accent4"/>
            </a:solidFill>
            <a:ln>
              <a:noFill/>
            </a:ln>
            <a:effectLst/>
          </c:spPr>
          <c:invertIfNegative val="0"/>
          <c:cat>
            <c:strRef>
              <c:f>('06_Assessment'!$E$3:$AA$3,'06_Assessment'!$AC$3:$AG$3)</c:f>
              <c:strCache>
                <c:ptCount val="28"/>
                <c:pt idx="0">
                  <c:v>ArchivesSpace</c:v>
                </c:pt>
                <c:pt idx="1">
                  <c:v>AtoM</c:v>
                </c:pt>
                <c:pt idx="2">
                  <c:v>Cuadra Star/Archives</c:v>
                </c:pt>
                <c:pt idx="3">
                  <c:v>Eloquent Archives</c:v>
                </c:pt>
                <c:pt idx="4">
                  <c:v>Axiell CALM</c:v>
                </c:pt>
                <c:pt idx="5">
                  <c:v>scopeArchiv</c:v>
                </c:pt>
                <c:pt idx="6">
                  <c:v>Archidoc</c:v>
                </c:pt>
                <c:pt idx="7">
                  <c:v>Archeevo</c:v>
                </c:pt>
                <c:pt idx="8">
                  <c:v>Preservica ArchivesSpace Connector</c:v>
                </c:pt>
                <c:pt idx="9">
                  <c:v>Preservica Axiell CALM Connector</c:v>
                </c:pt>
                <c:pt idx="10">
                  <c:v>ArchivesSpace – AtoM – Archivematica Connector</c:v>
                </c:pt>
                <c:pt idx="11">
                  <c:v>E-ARK Extraction Tools</c:v>
                </c:pt>
                <c:pt idx="12">
                  <c:v>E-ARK Access tools</c:v>
                </c:pt>
                <c:pt idx="13">
                  <c:v>Archivematica (DIP provider)</c:v>
                </c:pt>
                <c:pt idx="14">
                  <c:v>Preservica OAI-PMH API</c:v>
                </c:pt>
                <c:pt idx="15">
                  <c:v>AtoM OAI-PMH plugin</c:v>
                </c:pt>
                <c:pt idx="16">
                  <c:v>AMLAD</c:v>
                </c:pt>
                <c:pt idx="17">
                  <c:v>Archivematica</c:v>
                </c:pt>
                <c:pt idx="18">
                  <c:v>Preservica</c:v>
                </c:pt>
                <c:pt idx="19">
                  <c:v>RODA</c:v>
                </c:pt>
                <c:pt idx="20">
                  <c:v>CONTENTdm</c:v>
                </c:pt>
                <c:pt idx="21">
                  <c:v>Omeka</c:v>
                </c:pt>
                <c:pt idx="22">
                  <c:v>Neatline</c:v>
                </c:pt>
                <c:pt idx="23">
                  <c:v>IBM Watson</c:v>
                </c:pt>
                <c:pt idx="24">
                  <c:v>Moriarty</c:v>
                </c:pt>
                <c:pt idx="25">
                  <c:v>SAS</c:v>
                </c:pt>
                <c:pt idx="26">
                  <c:v>Blancoo</c:v>
                </c:pt>
                <c:pt idx="27">
                  <c:v>Redact-it</c:v>
                </c:pt>
              </c:strCache>
              <c:extLst>
                <c:ext xmlns:c15="http://schemas.microsoft.com/office/drawing/2012/chart" uri="{02D57815-91ED-43cb-92C2-25804820EDAC}">
                  <c15:fullRef>
                    <c15:sqref>'06_Assessment'!$E$3:$AG$3</c15:sqref>
                  </c15:fullRef>
                </c:ext>
              </c:extLst>
            </c:strRef>
          </c:cat>
          <c:val>
            <c:numRef>
              <c:f>('06_Assessment'!$E$14:$AA$14,'06_Assessment'!$AC$14:$AG$14)</c:f>
              <c:numCache>
                <c:formatCode>0.00%</c:formatCode>
                <c:ptCount val="28"/>
                <c:pt idx="0">
                  <c:v>0.25</c:v>
                </c:pt>
                <c:pt idx="1">
                  <c:v>0.25</c:v>
                </c:pt>
                <c:pt idx="2">
                  <c:v>0.25</c:v>
                </c:pt>
                <c:pt idx="3">
                  <c:v>0.25</c:v>
                </c:pt>
                <c:pt idx="4">
                  <c:v>0.25</c:v>
                </c:pt>
                <c:pt idx="5">
                  <c:v>0.25</c:v>
                </c:pt>
                <c:pt idx="6">
                  <c:v>0.25</c:v>
                </c:pt>
                <c:pt idx="7">
                  <c:v>0.25</c:v>
                </c:pt>
                <c:pt idx="8">
                  <c:v>0</c:v>
                </c:pt>
                <c:pt idx="9">
                  <c:v>0</c:v>
                </c:pt>
                <c:pt idx="10">
                  <c:v>0</c:v>
                </c:pt>
                <c:pt idx="11">
                  <c:v>0</c:v>
                </c:pt>
                <c:pt idx="12">
                  <c:v>0</c:v>
                </c:pt>
                <c:pt idx="13">
                  <c:v>0</c:v>
                </c:pt>
                <c:pt idx="14">
                  <c:v>0</c:v>
                </c:pt>
                <c:pt idx="15">
                  <c:v>0</c:v>
                </c:pt>
                <c:pt idx="16">
                  <c:v>0.35</c:v>
                </c:pt>
                <c:pt idx="17">
                  <c:v>0.35</c:v>
                </c:pt>
                <c:pt idx="18">
                  <c:v>0.35</c:v>
                </c:pt>
                <c:pt idx="19">
                  <c:v>0.35</c:v>
                </c:pt>
                <c:pt idx="20">
                  <c:v>0.17499999999999999</c:v>
                </c:pt>
                <c:pt idx="21">
                  <c:v>0.17499999999999999</c:v>
                </c:pt>
                <c:pt idx="22">
                  <c:v>0.17499999999999999</c:v>
                </c:pt>
                <c:pt idx="23">
                  <c:v>0</c:v>
                </c:pt>
                <c:pt idx="24">
                  <c:v>0</c:v>
                </c:pt>
                <c:pt idx="25">
                  <c:v>0</c:v>
                </c:pt>
                <c:pt idx="26">
                  <c:v>0</c:v>
                </c:pt>
                <c:pt idx="27">
                  <c:v>0</c:v>
                </c:pt>
              </c:numCache>
              <c:extLst>
                <c:ext xmlns:c15="http://schemas.microsoft.com/office/drawing/2012/chart" uri="{02D57815-91ED-43cb-92C2-25804820EDAC}">
                  <c15:fullRef>
                    <c15:sqref>'06_Assessment'!$E$14:$AG$14</c15:sqref>
                  </c15:fullRef>
                </c:ext>
              </c:extLst>
            </c:numRef>
          </c:val>
        </c:ser>
        <c:ser>
          <c:idx val="4"/>
          <c:order val="2"/>
          <c:tx>
            <c:strRef>
              <c:f>'06_Assessment'!$D$15</c:f>
              <c:strCache>
                <c:ptCount val="1"/>
                <c:pt idx="0">
                  <c:v>Preservation</c:v>
                </c:pt>
              </c:strCache>
            </c:strRef>
          </c:tx>
          <c:spPr>
            <a:solidFill>
              <a:schemeClr val="accent5"/>
            </a:solidFill>
            <a:ln>
              <a:noFill/>
            </a:ln>
            <a:effectLst/>
          </c:spPr>
          <c:invertIfNegative val="0"/>
          <c:cat>
            <c:strRef>
              <c:f>('06_Assessment'!$E$3:$AA$3,'06_Assessment'!$AC$3:$AG$3)</c:f>
              <c:strCache>
                <c:ptCount val="28"/>
                <c:pt idx="0">
                  <c:v>ArchivesSpace</c:v>
                </c:pt>
                <c:pt idx="1">
                  <c:v>AtoM</c:v>
                </c:pt>
                <c:pt idx="2">
                  <c:v>Cuadra Star/Archives</c:v>
                </c:pt>
                <c:pt idx="3">
                  <c:v>Eloquent Archives</c:v>
                </c:pt>
                <c:pt idx="4">
                  <c:v>Axiell CALM</c:v>
                </c:pt>
                <c:pt idx="5">
                  <c:v>scopeArchiv</c:v>
                </c:pt>
                <c:pt idx="6">
                  <c:v>Archidoc</c:v>
                </c:pt>
                <c:pt idx="7">
                  <c:v>Archeevo</c:v>
                </c:pt>
                <c:pt idx="8">
                  <c:v>Preservica ArchivesSpace Connector</c:v>
                </c:pt>
                <c:pt idx="9">
                  <c:v>Preservica Axiell CALM Connector</c:v>
                </c:pt>
                <c:pt idx="10">
                  <c:v>ArchivesSpace – AtoM – Archivematica Connector</c:v>
                </c:pt>
                <c:pt idx="11">
                  <c:v>E-ARK Extraction Tools</c:v>
                </c:pt>
                <c:pt idx="12">
                  <c:v>E-ARK Access tools</c:v>
                </c:pt>
                <c:pt idx="13">
                  <c:v>Archivematica (DIP provider)</c:v>
                </c:pt>
                <c:pt idx="14">
                  <c:v>Preservica OAI-PMH API</c:v>
                </c:pt>
                <c:pt idx="15">
                  <c:v>AtoM OAI-PMH plugin</c:v>
                </c:pt>
                <c:pt idx="16">
                  <c:v>AMLAD</c:v>
                </c:pt>
                <c:pt idx="17">
                  <c:v>Archivematica</c:v>
                </c:pt>
                <c:pt idx="18">
                  <c:v>Preservica</c:v>
                </c:pt>
                <c:pt idx="19">
                  <c:v>RODA</c:v>
                </c:pt>
                <c:pt idx="20">
                  <c:v>CONTENTdm</c:v>
                </c:pt>
                <c:pt idx="21">
                  <c:v>Omeka</c:v>
                </c:pt>
                <c:pt idx="22">
                  <c:v>Neatline</c:v>
                </c:pt>
                <c:pt idx="23">
                  <c:v>IBM Watson</c:v>
                </c:pt>
                <c:pt idx="24">
                  <c:v>Moriarty</c:v>
                </c:pt>
                <c:pt idx="25">
                  <c:v>SAS</c:v>
                </c:pt>
                <c:pt idx="26">
                  <c:v>Blancoo</c:v>
                </c:pt>
                <c:pt idx="27">
                  <c:v>Redact-it</c:v>
                </c:pt>
              </c:strCache>
              <c:extLst>
                <c:ext xmlns:c15="http://schemas.microsoft.com/office/drawing/2012/chart" uri="{02D57815-91ED-43cb-92C2-25804820EDAC}">
                  <c15:fullRef>
                    <c15:sqref>'06_Assessment'!$E$3:$AG$3</c15:sqref>
                  </c15:fullRef>
                </c:ext>
              </c:extLst>
            </c:strRef>
          </c:cat>
          <c:val>
            <c:numRef>
              <c:f>('06_Assessment'!$E$15:$AA$15,'06_Assessment'!$AC$15:$AG$15)</c:f>
              <c:numCache>
                <c:formatCode>0.00%</c:formatCode>
                <c:ptCount val="28"/>
                <c:pt idx="0">
                  <c:v>0.30769230769230771</c:v>
                </c:pt>
                <c:pt idx="1">
                  <c:v>4.6153846153846156E-2</c:v>
                </c:pt>
                <c:pt idx="2">
                  <c:v>0</c:v>
                </c:pt>
                <c:pt idx="3">
                  <c:v>0</c:v>
                </c:pt>
                <c:pt idx="4">
                  <c:v>4.6153846153846156E-2</c:v>
                </c:pt>
                <c:pt idx="5">
                  <c:v>0.30769230769230771</c:v>
                </c:pt>
                <c:pt idx="6">
                  <c:v>0</c:v>
                </c:pt>
                <c:pt idx="7">
                  <c:v>0</c:v>
                </c:pt>
                <c:pt idx="8">
                  <c:v>0</c:v>
                </c:pt>
                <c:pt idx="9">
                  <c:v>0</c:v>
                </c:pt>
                <c:pt idx="10">
                  <c:v>0</c:v>
                </c:pt>
                <c:pt idx="11">
                  <c:v>0.53846153846153855</c:v>
                </c:pt>
                <c:pt idx="12">
                  <c:v>0.53846153846153855</c:v>
                </c:pt>
                <c:pt idx="13">
                  <c:v>0.53846153846153855</c:v>
                </c:pt>
                <c:pt idx="14">
                  <c:v>0</c:v>
                </c:pt>
                <c:pt idx="15">
                  <c:v>0</c:v>
                </c:pt>
                <c:pt idx="16">
                  <c:v>0.34615384615384615</c:v>
                </c:pt>
                <c:pt idx="17">
                  <c:v>0.42307692307692307</c:v>
                </c:pt>
                <c:pt idx="18">
                  <c:v>0.42307692307692307</c:v>
                </c:pt>
                <c:pt idx="19">
                  <c:v>0.42307692307692307</c:v>
                </c:pt>
                <c:pt idx="20">
                  <c:v>0.2153846153846154</c:v>
                </c:pt>
                <c:pt idx="21">
                  <c:v>0.2153846153846154</c:v>
                </c:pt>
                <c:pt idx="22">
                  <c:v>0</c:v>
                </c:pt>
                <c:pt idx="23">
                  <c:v>0</c:v>
                </c:pt>
                <c:pt idx="24">
                  <c:v>0</c:v>
                </c:pt>
                <c:pt idx="25">
                  <c:v>0</c:v>
                </c:pt>
                <c:pt idx="26">
                  <c:v>0</c:v>
                </c:pt>
                <c:pt idx="27">
                  <c:v>0</c:v>
                </c:pt>
              </c:numCache>
              <c:extLst>
                <c:ext xmlns:c15="http://schemas.microsoft.com/office/drawing/2012/chart" uri="{02D57815-91ED-43cb-92C2-25804820EDAC}">
                  <c15:fullRef>
                    <c15:sqref>'06_Assessment'!$E$15:$AG$15</c15:sqref>
                  </c15:fullRef>
                </c:ext>
              </c:extLst>
            </c:numRef>
          </c:val>
        </c:ser>
        <c:dLbls>
          <c:showLegendKey val="0"/>
          <c:showVal val="0"/>
          <c:showCatName val="0"/>
          <c:showSerName val="0"/>
          <c:showPercent val="0"/>
          <c:showBubbleSize val="0"/>
        </c:dLbls>
        <c:gapWidth val="182"/>
        <c:axId val="137665152"/>
        <c:axId val="137671040"/>
        <c:extLst>
          <c:ext xmlns:c15="http://schemas.microsoft.com/office/drawing/2012/chart" uri="{02D57815-91ED-43cb-92C2-25804820EDAC}">
            <c15:filteredBarSeries>
              <c15:ser>
                <c:idx val="0"/>
                <c:order val="0"/>
                <c:tx>
                  <c:strRef>
                    <c:extLst>
                      <c:ext uri="{02D57815-91ED-43cb-92C2-25804820EDAC}">
                        <c15:formulaRef>
                          <c15:sqref>'06_Assessment'!$D$11</c15:sqref>
                        </c15:formulaRef>
                      </c:ext>
                    </c:extLst>
                    <c:strCache>
                      <c:ptCount val="1"/>
                      <c:pt idx="0">
                        <c:v>Delivery</c:v>
                      </c:pt>
                    </c:strCache>
                  </c:strRef>
                </c:tx>
                <c:spPr>
                  <a:solidFill>
                    <a:schemeClr val="bg1">
                      <a:lumMod val="50000"/>
                    </a:schemeClr>
                  </a:solidFill>
                  <a:ln>
                    <a:noFill/>
                  </a:ln>
                  <a:effectLst/>
                </c:spPr>
                <c:invertIfNegative val="0"/>
                <c:cat>
                  <c:strRef>
                    <c:extLst>
                      <c:ext uri="{02D57815-91ED-43cb-92C2-25804820EDAC}">
                        <c15:fullRef>
                          <c15:sqref>'06_Assessment'!$E$3:$AG$3</c15:sqref>
                        </c15:fullRef>
                        <c15:formulaRef>
                          <c15:sqref>('06_Assessment'!$E$3:$AA$3,'06_Assessment'!$AC$3:$AG$3)</c15:sqref>
                        </c15:formulaRef>
                      </c:ext>
                    </c:extLst>
                    <c:strCache>
                      <c:ptCount val="28"/>
                      <c:pt idx="0">
                        <c:v>ArchivesSpace</c:v>
                      </c:pt>
                      <c:pt idx="1">
                        <c:v>AtoM</c:v>
                      </c:pt>
                      <c:pt idx="2">
                        <c:v>Cuadra Star/Archives</c:v>
                      </c:pt>
                      <c:pt idx="3">
                        <c:v>Eloquent Archives</c:v>
                      </c:pt>
                      <c:pt idx="4">
                        <c:v>Axiell CALM</c:v>
                      </c:pt>
                      <c:pt idx="5">
                        <c:v>scopeArchiv</c:v>
                      </c:pt>
                      <c:pt idx="6">
                        <c:v>Archidoc</c:v>
                      </c:pt>
                      <c:pt idx="7">
                        <c:v>Archeevo</c:v>
                      </c:pt>
                      <c:pt idx="8">
                        <c:v>Preservica ArchivesSpace Connector</c:v>
                      </c:pt>
                      <c:pt idx="9">
                        <c:v>Preservica Axiell CALM Connector</c:v>
                      </c:pt>
                      <c:pt idx="10">
                        <c:v>ArchivesSpace – AtoM – Archivematica Connector</c:v>
                      </c:pt>
                      <c:pt idx="11">
                        <c:v>E-ARK Extraction Tools</c:v>
                      </c:pt>
                      <c:pt idx="12">
                        <c:v>E-ARK Access tools</c:v>
                      </c:pt>
                      <c:pt idx="13">
                        <c:v>Archivematica (DIP provider)</c:v>
                      </c:pt>
                      <c:pt idx="14">
                        <c:v>Preservica OAI-PMH API</c:v>
                      </c:pt>
                      <c:pt idx="15">
                        <c:v>AtoM OAI-PMH plugin</c:v>
                      </c:pt>
                      <c:pt idx="16">
                        <c:v>AMLAD</c:v>
                      </c:pt>
                      <c:pt idx="17">
                        <c:v>Archivematica</c:v>
                      </c:pt>
                      <c:pt idx="18">
                        <c:v>Preservica</c:v>
                      </c:pt>
                      <c:pt idx="19">
                        <c:v>RODA</c:v>
                      </c:pt>
                      <c:pt idx="20">
                        <c:v>CONTENTdm</c:v>
                      </c:pt>
                      <c:pt idx="21">
                        <c:v>Omeka</c:v>
                      </c:pt>
                      <c:pt idx="22">
                        <c:v>Neatline</c:v>
                      </c:pt>
                      <c:pt idx="23">
                        <c:v>HPE-Control Point</c:v>
                      </c:pt>
                      <c:pt idx="24">
                        <c:v>IBM Watson</c:v>
                      </c:pt>
                      <c:pt idx="25">
                        <c:v>Moriarty</c:v>
                      </c:pt>
                      <c:pt idx="26">
                        <c:v>SAS</c:v>
                      </c:pt>
                      <c:pt idx="27">
                        <c:v>Blancoo</c:v>
                      </c:pt>
                      <c:pt idx="28">
                        <c:v>Redact-it</c:v>
                      </c:pt>
                    </c:strCache>
                  </c:strRef>
                </c:cat>
                <c:val>
                  <c:numRef>
                    <c:extLst>
                      <c:ext uri="{02D57815-91ED-43cb-92C2-25804820EDAC}">
                        <c15:fullRef>
                          <c15:sqref>'06_Assessment'!$E$11:$AA$11</c15:sqref>
                        </c15:fullRef>
                        <c15:formulaRef>
                          <c15:sqref>'06_Assessment'!$E$11:$AA$11</c15:sqref>
                        </c15:formulaRef>
                      </c:ext>
                    </c:extLst>
                    <c:numCache>
                      <c:formatCode>0.00%</c:formatCode>
                      <c:ptCount val="23"/>
                      <c:pt idx="0">
                        <c:v>0.33333333333333331</c:v>
                      </c:pt>
                      <c:pt idx="1">
                        <c:v>0.33333333333333331</c:v>
                      </c:pt>
                      <c:pt idx="2">
                        <c:v>0.33333333333333331</c:v>
                      </c:pt>
                      <c:pt idx="3">
                        <c:v>0.33333333333333331</c:v>
                      </c:pt>
                      <c:pt idx="4">
                        <c:v>0.33333333333333331</c:v>
                      </c:pt>
                      <c:pt idx="5">
                        <c:v>0.33333333333333331</c:v>
                      </c:pt>
                      <c:pt idx="6">
                        <c:v>0.23333333333333331</c:v>
                      </c:pt>
                      <c:pt idx="7">
                        <c:v>0.23333333333333331</c:v>
                      </c:pt>
                      <c:pt idx="8">
                        <c:v>0</c:v>
                      </c:pt>
                      <c:pt idx="9">
                        <c:v>0</c:v>
                      </c:pt>
                      <c:pt idx="10">
                        <c:v>0</c:v>
                      </c:pt>
                      <c:pt idx="11">
                        <c:v>0.33333333333333331</c:v>
                      </c:pt>
                      <c:pt idx="12">
                        <c:v>0</c:v>
                      </c:pt>
                      <c:pt idx="13">
                        <c:v>0</c:v>
                      </c:pt>
                      <c:pt idx="14">
                        <c:v>0</c:v>
                      </c:pt>
                      <c:pt idx="15">
                        <c:v>0</c:v>
                      </c:pt>
                      <c:pt idx="16">
                        <c:v>0.23333333333333331</c:v>
                      </c:pt>
                      <c:pt idx="17">
                        <c:v>0.23333333333333331</c:v>
                      </c:pt>
                      <c:pt idx="18">
                        <c:v>0.23333333333333331</c:v>
                      </c:pt>
                      <c:pt idx="19">
                        <c:v>0.23333333333333331</c:v>
                      </c:pt>
                      <c:pt idx="20">
                        <c:v>0</c:v>
                      </c:pt>
                      <c:pt idx="21">
                        <c:v>0</c:v>
                      </c:pt>
                      <c:pt idx="22">
                        <c:v>0</c:v>
                      </c:pt>
                    </c:numCache>
                  </c:numRef>
                </c:val>
              </c15:ser>
            </c15:filteredBarSeries>
            <c15:filteredBarSeries>
              <c15:ser>
                <c:idx val="1"/>
                <c:order val="1"/>
                <c:tx>
                  <c:strRef>
                    <c:extLst xmlns:c15="http://schemas.microsoft.com/office/drawing/2012/chart">
                      <c:ext xmlns:c15="http://schemas.microsoft.com/office/drawing/2012/chart" uri="{02D57815-91ED-43cb-92C2-25804820EDAC}">
                        <c15:formulaRef>
                          <c15:sqref>'06_Assessment'!$D$12</c15:sqref>
                        </c15:formulaRef>
                      </c:ext>
                    </c:extLst>
                    <c:strCache>
                      <c:ptCount val="1"/>
                      <c:pt idx="0">
                        <c:v>Acquisition</c:v>
                      </c:pt>
                    </c:strCache>
                  </c:strRef>
                </c:tx>
                <c:spPr>
                  <a:solidFill>
                    <a:srgbClr val="92D050"/>
                  </a:solidFill>
                  <a:ln>
                    <a:noFill/>
                  </a:ln>
                  <a:effectLst/>
                </c:spPr>
                <c:invertIfNegative val="0"/>
                <c:cat>
                  <c:strRef>
                    <c:extLst>
                      <c:ext xmlns:c15="http://schemas.microsoft.com/office/drawing/2012/chart" uri="{02D57815-91ED-43cb-92C2-25804820EDAC}">
                        <c15:fullRef>
                          <c15:sqref>'06_Assessment'!$E$3:$AG$3</c15:sqref>
                        </c15:fullRef>
                        <c15:formulaRef>
                          <c15:sqref>('06_Assessment'!$E$3:$AA$3,'06_Assessment'!$AC$3:$AG$3)</c15:sqref>
                        </c15:formulaRef>
                      </c:ext>
                    </c:extLst>
                    <c:strCache>
                      <c:ptCount val="28"/>
                      <c:pt idx="0">
                        <c:v>ArchivesSpace</c:v>
                      </c:pt>
                      <c:pt idx="1">
                        <c:v>AtoM</c:v>
                      </c:pt>
                      <c:pt idx="2">
                        <c:v>Cuadra Star/Archives</c:v>
                      </c:pt>
                      <c:pt idx="3">
                        <c:v>Eloquent Archives</c:v>
                      </c:pt>
                      <c:pt idx="4">
                        <c:v>Axiell CALM</c:v>
                      </c:pt>
                      <c:pt idx="5">
                        <c:v>scopeArchiv</c:v>
                      </c:pt>
                      <c:pt idx="6">
                        <c:v>Archidoc</c:v>
                      </c:pt>
                      <c:pt idx="7">
                        <c:v>Archeevo</c:v>
                      </c:pt>
                      <c:pt idx="8">
                        <c:v>Preservica ArchivesSpace Connector</c:v>
                      </c:pt>
                      <c:pt idx="9">
                        <c:v>Preservica Axiell CALM Connector</c:v>
                      </c:pt>
                      <c:pt idx="10">
                        <c:v>ArchivesSpace – AtoM – Archivematica Connector</c:v>
                      </c:pt>
                      <c:pt idx="11">
                        <c:v>E-ARK Extraction Tools</c:v>
                      </c:pt>
                      <c:pt idx="12">
                        <c:v>E-ARK Access tools</c:v>
                      </c:pt>
                      <c:pt idx="13">
                        <c:v>Archivematica (DIP provider)</c:v>
                      </c:pt>
                      <c:pt idx="14">
                        <c:v>Preservica OAI-PMH API</c:v>
                      </c:pt>
                      <c:pt idx="15">
                        <c:v>AtoM OAI-PMH plugin</c:v>
                      </c:pt>
                      <c:pt idx="16">
                        <c:v>AMLAD</c:v>
                      </c:pt>
                      <c:pt idx="17">
                        <c:v>Archivematica</c:v>
                      </c:pt>
                      <c:pt idx="18">
                        <c:v>Preservica</c:v>
                      </c:pt>
                      <c:pt idx="19">
                        <c:v>RODA</c:v>
                      </c:pt>
                      <c:pt idx="20">
                        <c:v>CONTENTdm</c:v>
                      </c:pt>
                      <c:pt idx="21">
                        <c:v>Omeka</c:v>
                      </c:pt>
                      <c:pt idx="22">
                        <c:v>Neatline</c:v>
                      </c:pt>
                      <c:pt idx="23">
                        <c:v>HPE-Control Point</c:v>
                      </c:pt>
                      <c:pt idx="24">
                        <c:v>IBM Watson</c:v>
                      </c:pt>
                      <c:pt idx="25">
                        <c:v>Moriarty</c:v>
                      </c:pt>
                      <c:pt idx="26">
                        <c:v>SAS</c:v>
                      </c:pt>
                      <c:pt idx="27">
                        <c:v>Blancoo</c:v>
                      </c:pt>
                      <c:pt idx="28">
                        <c:v>Redact-it</c:v>
                      </c:pt>
                    </c:strCache>
                  </c:strRef>
                </c:cat>
                <c:val>
                  <c:numRef>
                    <c:extLst>
                      <c:ext xmlns:c15="http://schemas.microsoft.com/office/drawing/2012/chart" uri="{02D57815-91ED-43cb-92C2-25804820EDAC}">
                        <c15:fullRef>
                          <c15:sqref>'06_Assessment'!$E$12:$AA$12</c15:sqref>
                        </c15:fullRef>
                        <c15:formulaRef>
                          <c15:sqref>'06_Assessment'!$E$12:$AA$12</c15:sqref>
                        </c15:formulaRef>
                      </c:ext>
                    </c:extLst>
                    <c:numCache>
                      <c:formatCode>0.00%</c:formatCode>
                      <c:ptCount val="23"/>
                      <c:pt idx="0">
                        <c:v>0.5</c:v>
                      </c:pt>
                      <c:pt idx="1">
                        <c:v>0.5</c:v>
                      </c:pt>
                      <c:pt idx="2">
                        <c:v>0.5</c:v>
                      </c:pt>
                      <c:pt idx="3">
                        <c:v>0.5</c:v>
                      </c:pt>
                      <c:pt idx="4">
                        <c:v>0.5</c:v>
                      </c:pt>
                      <c:pt idx="5">
                        <c:v>0.5</c:v>
                      </c:pt>
                      <c:pt idx="6">
                        <c:v>0.35</c:v>
                      </c:pt>
                      <c:pt idx="7">
                        <c:v>0.35</c:v>
                      </c:pt>
                      <c:pt idx="8">
                        <c:v>0</c:v>
                      </c:pt>
                      <c:pt idx="9">
                        <c:v>0</c:v>
                      </c:pt>
                      <c:pt idx="10">
                        <c:v>0</c:v>
                      </c:pt>
                      <c:pt idx="11">
                        <c:v>0</c:v>
                      </c:pt>
                      <c:pt idx="12">
                        <c:v>0</c:v>
                      </c:pt>
                      <c:pt idx="13">
                        <c:v>0</c:v>
                      </c:pt>
                      <c:pt idx="14">
                        <c:v>0</c:v>
                      </c:pt>
                      <c:pt idx="15">
                        <c:v>0</c:v>
                      </c:pt>
                      <c:pt idx="16">
                        <c:v>0.5</c:v>
                      </c:pt>
                      <c:pt idx="17">
                        <c:v>0.5</c:v>
                      </c:pt>
                      <c:pt idx="18">
                        <c:v>0.5</c:v>
                      </c:pt>
                      <c:pt idx="19">
                        <c:v>0.5</c:v>
                      </c:pt>
                      <c:pt idx="20">
                        <c:v>0</c:v>
                      </c:pt>
                      <c:pt idx="21">
                        <c:v>0</c:v>
                      </c:pt>
                      <c:pt idx="22">
                        <c:v>0</c:v>
                      </c:pt>
                    </c:numCache>
                  </c:numRef>
                </c:val>
              </c15:ser>
            </c15:filteredBarSeries>
            <c15:filteredBarSeries>
              <c15:ser>
                <c:idx val="5"/>
                <c:order val="5"/>
                <c:tx>
                  <c:strRef>
                    <c:extLst xmlns:c15="http://schemas.microsoft.com/office/drawing/2012/chart">
                      <c:ext xmlns:c15="http://schemas.microsoft.com/office/drawing/2012/chart" uri="{02D57815-91ED-43cb-92C2-25804820EDAC}">
                        <c15:formulaRef>
                          <c15:sqref>'06_Assessment'!$D$16</c15:sqref>
                        </c15:formulaRef>
                      </c:ext>
                    </c:extLst>
                    <c:strCache>
                      <c:ptCount val="1"/>
                      <c:pt idx="0">
                        <c:v>Data Exchange</c:v>
                      </c:pt>
                    </c:strCache>
                  </c:strRef>
                </c:tx>
                <c:spPr>
                  <a:solidFill>
                    <a:schemeClr val="accent6"/>
                  </a:solidFill>
                  <a:ln>
                    <a:noFill/>
                  </a:ln>
                  <a:effectLst/>
                </c:spPr>
                <c:invertIfNegative val="0"/>
                <c:cat>
                  <c:strRef>
                    <c:extLst>
                      <c:ext xmlns:c15="http://schemas.microsoft.com/office/drawing/2012/chart" uri="{02D57815-91ED-43cb-92C2-25804820EDAC}">
                        <c15:fullRef>
                          <c15:sqref>'06_Assessment'!$E$3:$AG$3</c15:sqref>
                        </c15:fullRef>
                        <c15:formulaRef>
                          <c15:sqref>('06_Assessment'!$E$3:$AA$3,'06_Assessment'!$AC$3:$AG$3)</c15:sqref>
                        </c15:formulaRef>
                      </c:ext>
                    </c:extLst>
                    <c:strCache>
                      <c:ptCount val="28"/>
                      <c:pt idx="0">
                        <c:v>ArchivesSpace</c:v>
                      </c:pt>
                      <c:pt idx="1">
                        <c:v>AtoM</c:v>
                      </c:pt>
                      <c:pt idx="2">
                        <c:v>Cuadra Star/Archives</c:v>
                      </c:pt>
                      <c:pt idx="3">
                        <c:v>Eloquent Archives</c:v>
                      </c:pt>
                      <c:pt idx="4">
                        <c:v>Axiell CALM</c:v>
                      </c:pt>
                      <c:pt idx="5">
                        <c:v>scopeArchiv</c:v>
                      </c:pt>
                      <c:pt idx="6">
                        <c:v>Archidoc</c:v>
                      </c:pt>
                      <c:pt idx="7">
                        <c:v>Archeevo</c:v>
                      </c:pt>
                      <c:pt idx="8">
                        <c:v>Preservica ArchivesSpace Connector</c:v>
                      </c:pt>
                      <c:pt idx="9">
                        <c:v>Preservica Axiell CALM Connector</c:v>
                      </c:pt>
                      <c:pt idx="10">
                        <c:v>ArchivesSpace – AtoM – Archivematica Connector</c:v>
                      </c:pt>
                      <c:pt idx="11">
                        <c:v>E-ARK Extraction Tools</c:v>
                      </c:pt>
                      <c:pt idx="12">
                        <c:v>E-ARK Access tools</c:v>
                      </c:pt>
                      <c:pt idx="13">
                        <c:v>Archivematica (DIP provider)</c:v>
                      </c:pt>
                      <c:pt idx="14">
                        <c:v>Preservica OAI-PMH API</c:v>
                      </c:pt>
                      <c:pt idx="15">
                        <c:v>AtoM OAI-PMH plugin</c:v>
                      </c:pt>
                      <c:pt idx="16">
                        <c:v>AMLAD</c:v>
                      </c:pt>
                      <c:pt idx="17">
                        <c:v>Archivematica</c:v>
                      </c:pt>
                      <c:pt idx="18">
                        <c:v>Preservica</c:v>
                      </c:pt>
                      <c:pt idx="19">
                        <c:v>RODA</c:v>
                      </c:pt>
                      <c:pt idx="20">
                        <c:v>CONTENTdm</c:v>
                      </c:pt>
                      <c:pt idx="21">
                        <c:v>Omeka</c:v>
                      </c:pt>
                      <c:pt idx="22">
                        <c:v>Neatline</c:v>
                      </c:pt>
                      <c:pt idx="23">
                        <c:v>HPE-Control Point</c:v>
                      </c:pt>
                      <c:pt idx="24">
                        <c:v>IBM Watson</c:v>
                      </c:pt>
                      <c:pt idx="25">
                        <c:v>Moriarty</c:v>
                      </c:pt>
                      <c:pt idx="26">
                        <c:v>SAS</c:v>
                      </c:pt>
                      <c:pt idx="27">
                        <c:v>Blancoo</c:v>
                      </c:pt>
                      <c:pt idx="28">
                        <c:v>Redact-it</c:v>
                      </c:pt>
                    </c:strCache>
                  </c:strRef>
                </c:cat>
                <c:val>
                  <c:numRef>
                    <c:extLst>
                      <c:ext xmlns:c15="http://schemas.microsoft.com/office/drawing/2012/chart" uri="{02D57815-91ED-43cb-92C2-25804820EDAC}">
                        <c15:fullRef>
                          <c15:sqref>'06_Assessment'!$E$16:$AA$16</c15:sqref>
                        </c15:fullRef>
                        <c15:formulaRef>
                          <c15:sqref>'06_Assessment'!$E$16:$AA$16</c15:sqref>
                        </c15:formulaRef>
                      </c:ext>
                    </c:extLst>
                    <c:numCache>
                      <c:formatCode>0.00%</c:formatCode>
                      <c:ptCount val="23"/>
                      <c:pt idx="0">
                        <c:v>1</c:v>
                      </c:pt>
                      <c:pt idx="1">
                        <c:v>1</c:v>
                      </c:pt>
                      <c:pt idx="2">
                        <c:v>1</c:v>
                      </c:pt>
                      <c:pt idx="3">
                        <c:v>1</c:v>
                      </c:pt>
                      <c:pt idx="4">
                        <c:v>1</c:v>
                      </c:pt>
                      <c:pt idx="5">
                        <c:v>1</c:v>
                      </c:pt>
                      <c:pt idx="6">
                        <c:v>0.5</c:v>
                      </c:pt>
                      <c:pt idx="7">
                        <c:v>0.5</c:v>
                      </c:pt>
                      <c:pt idx="8">
                        <c:v>0</c:v>
                      </c:pt>
                      <c:pt idx="9">
                        <c:v>0</c:v>
                      </c:pt>
                      <c:pt idx="10">
                        <c:v>0</c:v>
                      </c:pt>
                      <c:pt idx="11">
                        <c:v>0.5</c:v>
                      </c:pt>
                      <c:pt idx="12">
                        <c:v>0.5</c:v>
                      </c:pt>
                      <c:pt idx="13">
                        <c:v>0.5</c:v>
                      </c:pt>
                      <c:pt idx="14">
                        <c:v>1</c:v>
                      </c:pt>
                      <c:pt idx="15">
                        <c:v>1</c:v>
                      </c:pt>
                      <c:pt idx="16">
                        <c:v>1</c:v>
                      </c:pt>
                      <c:pt idx="17">
                        <c:v>1</c:v>
                      </c:pt>
                      <c:pt idx="18">
                        <c:v>1</c:v>
                      </c:pt>
                      <c:pt idx="19">
                        <c:v>1</c:v>
                      </c:pt>
                      <c:pt idx="20">
                        <c:v>0.7</c:v>
                      </c:pt>
                      <c:pt idx="21">
                        <c:v>0.7</c:v>
                      </c:pt>
                      <c:pt idx="22">
                        <c:v>0.7</c:v>
                      </c:pt>
                    </c:numCache>
                  </c:numRef>
                </c:val>
              </c15:ser>
            </c15:filteredBarSeries>
            <c15:filteredBarSeries>
              <c15:ser>
                <c:idx val="6"/>
                <c:order val="6"/>
                <c:tx>
                  <c:strRef>
                    <c:extLst xmlns:c15="http://schemas.microsoft.com/office/drawing/2012/chart">
                      <c:ext xmlns:c15="http://schemas.microsoft.com/office/drawing/2012/chart" uri="{02D57815-91ED-43cb-92C2-25804820EDAC}">
                        <c15:formulaRef>
                          <c15:sqref>'06_Assessment'!$D$17</c15:sqref>
                        </c15:formulaRef>
                      </c:ext>
                    </c:extLst>
                    <c:strCache>
                      <c:ptCount val="1"/>
                      <c:pt idx="0">
                        <c:v>Access</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'06_Assessment'!$E$3:$AG$3</c15:sqref>
                        </c15:fullRef>
                        <c15:formulaRef>
                          <c15:sqref>('06_Assessment'!$E$3:$AA$3,'06_Assessment'!$AC$3:$AG$3)</c15:sqref>
                        </c15:formulaRef>
                      </c:ext>
                    </c:extLst>
                    <c:strCache>
                      <c:ptCount val="28"/>
                      <c:pt idx="0">
                        <c:v>ArchivesSpace</c:v>
                      </c:pt>
                      <c:pt idx="1">
                        <c:v>AtoM</c:v>
                      </c:pt>
                      <c:pt idx="2">
                        <c:v>Cuadra Star/Archives</c:v>
                      </c:pt>
                      <c:pt idx="3">
                        <c:v>Eloquent Archives</c:v>
                      </c:pt>
                      <c:pt idx="4">
                        <c:v>Axiell CALM</c:v>
                      </c:pt>
                      <c:pt idx="5">
                        <c:v>scopeArchiv</c:v>
                      </c:pt>
                      <c:pt idx="6">
                        <c:v>Archidoc</c:v>
                      </c:pt>
                      <c:pt idx="7">
                        <c:v>Archeevo</c:v>
                      </c:pt>
                      <c:pt idx="8">
                        <c:v>Preservica ArchivesSpace Connector</c:v>
                      </c:pt>
                      <c:pt idx="9">
                        <c:v>Preservica Axiell CALM Connector</c:v>
                      </c:pt>
                      <c:pt idx="10">
                        <c:v>ArchivesSpace – AtoM – Archivematica Connector</c:v>
                      </c:pt>
                      <c:pt idx="11">
                        <c:v>E-ARK Extraction Tools</c:v>
                      </c:pt>
                      <c:pt idx="12">
                        <c:v>E-ARK Access tools</c:v>
                      </c:pt>
                      <c:pt idx="13">
                        <c:v>Archivematica (DIP provider)</c:v>
                      </c:pt>
                      <c:pt idx="14">
                        <c:v>Preservica OAI-PMH API</c:v>
                      </c:pt>
                      <c:pt idx="15">
                        <c:v>AtoM OAI-PMH plugin</c:v>
                      </c:pt>
                      <c:pt idx="16">
                        <c:v>AMLAD</c:v>
                      </c:pt>
                      <c:pt idx="17">
                        <c:v>Archivematica</c:v>
                      </c:pt>
                      <c:pt idx="18">
                        <c:v>Preservica</c:v>
                      </c:pt>
                      <c:pt idx="19">
                        <c:v>RODA</c:v>
                      </c:pt>
                      <c:pt idx="20">
                        <c:v>CONTENTdm</c:v>
                      </c:pt>
                      <c:pt idx="21">
                        <c:v>Omeka</c:v>
                      </c:pt>
                      <c:pt idx="22">
                        <c:v>Neatline</c:v>
                      </c:pt>
                      <c:pt idx="23">
                        <c:v>HPE-Control Point</c:v>
                      </c:pt>
                      <c:pt idx="24">
                        <c:v>IBM Watson</c:v>
                      </c:pt>
                      <c:pt idx="25">
                        <c:v>Moriarty</c:v>
                      </c:pt>
                      <c:pt idx="26">
                        <c:v>SAS</c:v>
                      </c:pt>
                      <c:pt idx="27">
                        <c:v>Blancoo</c:v>
                      </c:pt>
                      <c:pt idx="28">
                        <c:v>Redact-it</c:v>
                      </c:pt>
                    </c:strCache>
                  </c:strRef>
                </c:cat>
                <c:val>
                  <c:numRef>
                    <c:extLst>
                      <c:ext xmlns:c15="http://schemas.microsoft.com/office/drawing/2012/chart" uri="{02D57815-91ED-43cb-92C2-25804820EDAC}">
                        <c15:fullRef>
                          <c15:sqref>'06_Assessment'!$E$17:$AA$17</c15:sqref>
                        </c15:fullRef>
                        <c15:formulaRef>
                          <c15:sqref>'06_Assessment'!$E$17:$AA$17</c15:sqref>
                        </c15:formulaRef>
                      </c:ext>
                    </c:extLst>
                    <c:numCache>
                      <c:formatCode>0.00%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0.23333333333333331</c:v>
                      </c:pt>
                      <c:pt idx="15">
                        <c:v>0.23333333333333331</c:v>
                      </c:pt>
                      <c:pt idx="16">
                        <c:v>0.23333333333333331</c:v>
                      </c:pt>
                      <c:pt idx="17">
                        <c:v>0.23333333333333331</c:v>
                      </c:pt>
                      <c:pt idx="18">
                        <c:v>0.23333333333333331</c:v>
                      </c:pt>
                      <c:pt idx="19">
                        <c:v>0.23333333333333331</c:v>
                      </c:pt>
                      <c:pt idx="20">
                        <c:v>0.33333333333333331</c:v>
                      </c:pt>
                      <c:pt idx="21">
                        <c:v>0.33333333333333331</c:v>
                      </c:pt>
                      <c:pt idx="22">
                        <c:v>0.33333333333333331</c:v>
                      </c:pt>
                    </c:numCache>
                  </c:numRef>
                </c:val>
              </c15:ser>
            </c15:filteredBarSeries>
            <c15:filteredBarSeries>
              <c15:ser>
                <c:idx val="7"/>
                <c:order val="7"/>
                <c:tx>
                  <c:strRef>
                    <c:extLst xmlns:c15="http://schemas.microsoft.com/office/drawing/2012/chart">
                      <c:ext xmlns:c15="http://schemas.microsoft.com/office/drawing/2012/chart" uri="{02D57815-91ED-43cb-92C2-25804820EDAC}">
                        <c15:formulaRef>
                          <c15:sqref>'06_Assessment'!$D$18</c15:sqref>
                        </c15:formulaRef>
                      </c:ext>
                    </c:extLst>
                    <c:strCache>
                      <c:ptCount val="1"/>
                      <c:pt idx="0">
                        <c:v>Consultation</c:v>
                      </c:pt>
                    </c:strCache>
                  </c:strRef>
                </c:tx>
                <c:spPr>
                  <a:solidFill>
                    <a:schemeClr val="accent2">
                      <a:lumMod val="60000"/>
                    </a:schemeClr>
                  </a:solidFill>
                  <a:ln>
                    <a:noFill/>
                  </a:ln>
                  <a:effectLst/>
                </c:spPr>
                <c:invertIfNegative val="0"/>
                <c:cat>
                  <c:strRef>
                    <c:extLst>
                      <c:ext xmlns:c15="http://schemas.microsoft.com/office/drawing/2012/chart" uri="{02D57815-91ED-43cb-92C2-25804820EDAC}">
                        <c15:fullRef>
                          <c15:sqref>'06_Assessment'!$E$3:$AG$3</c15:sqref>
                        </c15:fullRef>
                        <c15:formulaRef>
                          <c15:sqref>('06_Assessment'!$E$3:$AA$3,'06_Assessment'!$AC$3:$AG$3)</c15:sqref>
                        </c15:formulaRef>
                      </c:ext>
                    </c:extLst>
                    <c:strCache>
                      <c:ptCount val="28"/>
                      <c:pt idx="0">
                        <c:v>ArchivesSpace</c:v>
                      </c:pt>
                      <c:pt idx="1">
                        <c:v>AtoM</c:v>
                      </c:pt>
                      <c:pt idx="2">
                        <c:v>Cuadra Star/Archives</c:v>
                      </c:pt>
                      <c:pt idx="3">
                        <c:v>Eloquent Archives</c:v>
                      </c:pt>
                      <c:pt idx="4">
                        <c:v>Axiell CALM</c:v>
                      </c:pt>
                      <c:pt idx="5">
                        <c:v>scopeArchiv</c:v>
                      </c:pt>
                      <c:pt idx="6">
                        <c:v>Archidoc</c:v>
                      </c:pt>
                      <c:pt idx="7">
                        <c:v>Archeevo</c:v>
                      </c:pt>
                      <c:pt idx="8">
                        <c:v>Preservica ArchivesSpace Connector</c:v>
                      </c:pt>
                      <c:pt idx="9">
                        <c:v>Preservica Axiell CALM Connector</c:v>
                      </c:pt>
                      <c:pt idx="10">
                        <c:v>ArchivesSpace – AtoM – Archivematica Connector</c:v>
                      </c:pt>
                      <c:pt idx="11">
                        <c:v>E-ARK Extraction Tools</c:v>
                      </c:pt>
                      <c:pt idx="12">
                        <c:v>E-ARK Access tools</c:v>
                      </c:pt>
                      <c:pt idx="13">
                        <c:v>Archivematica (DIP provider)</c:v>
                      </c:pt>
                      <c:pt idx="14">
                        <c:v>Preservica OAI-PMH API</c:v>
                      </c:pt>
                      <c:pt idx="15">
                        <c:v>AtoM OAI-PMH plugin</c:v>
                      </c:pt>
                      <c:pt idx="16">
                        <c:v>AMLAD</c:v>
                      </c:pt>
                      <c:pt idx="17">
                        <c:v>Archivematica</c:v>
                      </c:pt>
                      <c:pt idx="18">
                        <c:v>Preservica</c:v>
                      </c:pt>
                      <c:pt idx="19">
                        <c:v>RODA</c:v>
                      </c:pt>
                      <c:pt idx="20">
                        <c:v>CONTENTdm</c:v>
                      </c:pt>
                      <c:pt idx="21">
                        <c:v>Omeka</c:v>
                      </c:pt>
                      <c:pt idx="22">
                        <c:v>Neatline</c:v>
                      </c:pt>
                      <c:pt idx="23">
                        <c:v>HPE-Control Point</c:v>
                      </c:pt>
                      <c:pt idx="24">
                        <c:v>IBM Watson</c:v>
                      </c:pt>
                      <c:pt idx="25">
                        <c:v>Moriarty</c:v>
                      </c:pt>
                      <c:pt idx="26">
                        <c:v>SAS</c:v>
                      </c:pt>
                      <c:pt idx="27">
                        <c:v>Blancoo</c:v>
                      </c:pt>
                      <c:pt idx="28">
                        <c:v>Redact-it</c:v>
                      </c:pt>
                    </c:strCache>
                  </c:strRef>
                </c:cat>
                <c:val>
                  <c:numRef>
                    <c:extLst>
                      <c:ext xmlns:c15="http://schemas.microsoft.com/office/drawing/2012/chart" uri="{02D57815-91ED-43cb-92C2-25804820EDAC}">
                        <c15:fullRef>
                          <c15:sqref>'06_Assessment'!$E$18:$AA$18</c15:sqref>
                        </c15:fullRef>
                        <c15:formulaRef>
                          <c15:sqref>'06_Assessment'!$E$18:$AA$18</c15:sqref>
                        </c15:formulaRef>
                      </c:ext>
                    </c:extLst>
                    <c:numCache>
                      <c:formatCode>0.00%</c:formatCode>
                      <c:ptCount val="23"/>
                      <c:pt idx="0">
                        <c:v>1</c:v>
                      </c:pt>
                      <c:pt idx="1">
                        <c:v>1</c:v>
                      </c:pt>
                      <c:pt idx="2">
                        <c:v>1</c:v>
                      </c:pt>
                      <c:pt idx="3">
                        <c:v>1</c:v>
                      </c:pt>
                      <c:pt idx="4">
                        <c:v>1</c:v>
                      </c:pt>
                      <c:pt idx="5">
                        <c:v>1</c:v>
                      </c:pt>
                      <c:pt idx="6">
                        <c:v>1</c:v>
                      </c:pt>
                      <c:pt idx="7">
                        <c:v>1</c:v>
                      </c:pt>
                      <c:pt idx="8">
                        <c:v>0</c:v>
                      </c:pt>
                      <c:pt idx="9">
                        <c:v>0</c:v>
                      </c:pt>
                      <c:pt idx="10">
                        <c:v>0</c:v>
                      </c:pt>
                      <c:pt idx="11">
                        <c:v>0</c:v>
                      </c:pt>
                      <c:pt idx="12">
                        <c:v>0</c:v>
                      </c:pt>
                      <c:pt idx="13">
                        <c:v>0</c:v>
                      </c:pt>
                      <c:pt idx="14">
                        <c:v>0.7</c:v>
                      </c:pt>
                      <c:pt idx="15">
                        <c:v>0.7</c:v>
                      </c:pt>
                      <c:pt idx="16">
                        <c:v>1</c:v>
                      </c:pt>
                      <c:pt idx="17">
                        <c:v>1</c:v>
                      </c:pt>
                      <c:pt idx="18">
                        <c:v>1</c:v>
                      </c:pt>
                      <c:pt idx="19">
                        <c:v>1</c:v>
                      </c:pt>
                      <c:pt idx="20">
                        <c:v>1</c:v>
                      </c:pt>
                      <c:pt idx="21">
                        <c:v>1</c:v>
                      </c:pt>
                      <c:pt idx="22">
                        <c:v>1</c:v>
                      </c:pt>
                    </c:numCache>
                  </c:numRef>
                </c:val>
              </c15:ser>
            </c15:filteredBarSeries>
          </c:ext>
        </c:extLst>
      </c:barChart>
      <c:catAx>
        <c:axId val="1376651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671040"/>
        <c:crosses val="autoZero"/>
        <c:auto val="1"/>
        <c:lblAlgn val="ctr"/>
        <c:lblOffset val="100"/>
        <c:noMultiLvlLbl val="0"/>
      </c:catAx>
      <c:valAx>
        <c:axId val="137671040"/>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665152"/>
        <c:crosses val="autoZero"/>
        <c:crossBetween val="between"/>
      </c:valAx>
      <c:spPr>
        <a:noFill/>
        <a:ln>
          <a:noFill/>
        </a:ln>
        <a:effectLst/>
      </c:spPr>
    </c:plotArea>
    <c:legend>
      <c:legendPos val="b"/>
      <c:layout>
        <c:manualLayout>
          <c:xMode val="edge"/>
          <c:yMode val="edge"/>
          <c:x val="2.0518735923468364E-2"/>
          <c:y val="2.0992415318163587E-3"/>
          <c:w val="0.86227635643675238"/>
          <c:h val="6.771703143406286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936665940462947"/>
          <c:y val="7.9450594282192699E-2"/>
          <c:w val="0.77561837416100454"/>
          <c:h val="0.87563837508522668"/>
        </c:manualLayout>
      </c:layout>
      <c:barChart>
        <c:barDir val="bar"/>
        <c:grouping val="clustered"/>
        <c:varyColors val="0"/>
        <c:ser>
          <c:idx val="5"/>
          <c:order val="0"/>
          <c:tx>
            <c:strRef>
              <c:f>'06_Assessment'!$D$16</c:f>
              <c:strCache>
                <c:ptCount val="1"/>
                <c:pt idx="0">
                  <c:v>Data Exchange</c:v>
                </c:pt>
              </c:strCache>
              <c:extLst xmlns:c15="http://schemas.microsoft.com/office/drawing/2012/chart"/>
            </c:strRef>
          </c:tx>
          <c:spPr>
            <a:solidFill>
              <a:schemeClr val="accent6"/>
            </a:solidFill>
            <a:ln>
              <a:noFill/>
            </a:ln>
            <a:effectLst/>
          </c:spPr>
          <c:invertIfNegative val="0"/>
          <c:cat>
            <c:strRef>
              <c:f>'06_Assessment'!$E$3:$AG$3</c:f>
              <c:strCache>
                <c:ptCount val="29"/>
                <c:pt idx="0">
                  <c:v>ArchivesSpace</c:v>
                </c:pt>
                <c:pt idx="1">
                  <c:v>AtoM</c:v>
                </c:pt>
                <c:pt idx="2">
                  <c:v>Cuadra Star/Archives</c:v>
                </c:pt>
                <c:pt idx="3">
                  <c:v>Eloquent Archives</c:v>
                </c:pt>
                <c:pt idx="4">
                  <c:v>Axiell CALM</c:v>
                </c:pt>
                <c:pt idx="5">
                  <c:v>scopeArchiv</c:v>
                </c:pt>
                <c:pt idx="6">
                  <c:v>Archidoc</c:v>
                </c:pt>
                <c:pt idx="7">
                  <c:v>Archeevo</c:v>
                </c:pt>
                <c:pt idx="8">
                  <c:v>Preservica ArchivesSpace Connector</c:v>
                </c:pt>
                <c:pt idx="9">
                  <c:v>Preservica Axiell CALM Connector</c:v>
                </c:pt>
                <c:pt idx="10">
                  <c:v>ArchivesSpace – AtoM – Archivematica Connector</c:v>
                </c:pt>
                <c:pt idx="11">
                  <c:v>E-ARK Extraction Tools</c:v>
                </c:pt>
                <c:pt idx="12">
                  <c:v>E-ARK Access tools</c:v>
                </c:pt>
                <c:pt idx="13">
                  <c:v>Archivematica (DIP provider)</c:v>
                </c:pt>
                <c:pt idx="14">
                  <c:v>Preservica OAI-PMH API</c:v>
                </c:pt>
                <c:pt idx="15">
                  <c:v>AtoM OAI-PMH plugin</c:v>
                </c:pt>
                <c:pt idx="16">
                  <c:v>AMLAD</c:v>
                </c:pt>
                <c:pt idx="17">
                  <c:v>Archivematica</c:v>
                </c:pt>
                <c:pt idx="18">
                  <c:v>Preservica</c:v>
                </c:pt>
                <c:pt idx="19">
                  <c:v>RODA</c:v>
                </c:pt>
                <c:pt idx="20">
                  <c:v>CONTENTdm</c:v>
                </c:pt>
                <c:pt idx="21">
                  <c:v>Omeka</c:v>
                </c:pt>
                <c:pt idx="22">
                  <c:v>Neatline</c:v>
                </c:pt>
                <c:pt idx="23">
                  <c:v>HPE-Control Point</c:v>
                </c:pt>
                <c:pt idx="24">
                  <c:v>IBM Watson</c:v>
                </c:pt>
                <c:pt idx="25">
                  <c:v>Moriarty</c:v>
                </c:pt>
                <c:pt idx="26">
                  <c:v>SAS</c:v>
                </c:pt>
                <c:pt idx="27">
                  <c:v>Blancoo</c:v>
                </c:pt>
                <c:pt idx="28">
                  <c:v>Redact-it</c:v>
                </c:pt>
              </c:strCache>
            </c:strRef>
          </c:cat>
          <c:val>
            <c:numRef>
              <c:f>'06_Assessment'!$E$16:$AG$16</c:f>
              <c:numCache>
                <c:formatCode>0.00%</c:formatCode>
                <c:ptCount val="29"/>
                <c:pt idx="0">
                  <c:v>1</c:v>
                </c:pt>
                <c:pt idx="1">
                  <c:v>1</c:v>
                </c:pt>
                <c:pt idx="2">
                  <c:v>1</c:v>
                </c:pt>
                <c:pt idx="3">
                  <c:v>1</c:v>
                </c:pt>
                <c:pt idx="4">
                  <c:v>1</c:v>
                </c:pt>
                <c:pt idx="5">
                  <c:v>1</c:v>
                </c:pt>
                <c:pt idx="6">
                  <c:v>0.5</c:v>
                </c:pt>
                <c:pt idx="7">
                  <c:v>0.5</c:v>
                </c:pt>
                <c:pt idx="8">
                  <c:v>0</c:v>
                </c:pt>
                <c:pt idx="9">
                  <c:v>0</c:v>
                </c:pt>
                <c:pt idx="10">
                  <c:v>0</c:v>
                </c:pt>
                <c:pt idx="11">
                  <c:v>0.5</c:v>
                </c:pt>
                <c:pt idx="12">
                  <c:v>0.5</c:v>
                </c:pt>
                <c:pt idx="13">
                  <c:v>0.5</c:v>
                </c:pt>
                <c:pt idx="14">
                  <c:v>1</c:v>
                </c:pt>
                <c:pt idx="15">
                  <c:v>1</c:v>
                </c:pt>
                <c:pt idx="16">
                  <c:v>1</c:v>
                </c:pt>
                <c:pt idx="17">
                  <c:v>1</c:v>
                </c:pt>
                <c:pt idx="18">
                  <c:v>1</c:v>
                </c:pt>
                <c:pt idx="19">
                  <c:v>1</c:v>
                </c:pt>
                <c:pt idx="20">
                  <c:v>0.7</c:v>
                </c:pt>
                <c:pt idx="21">
                  <c:v>0.7</c:v>
                </c:pt>
                <c:pt idx="22">
                  <c:v>0.7</c:v>
                </c:pt>
                <c:pt idx="23">
                  <c:v>0</c:v>
                </c:pt>
                <c:pt idx="24">
                  <c:v>0</c:v>
                </c:pt>
                <c:pt idx="25">
                  <c:v>0</c:v>
                </c:pt>
                <c:pt idx="26">
                  <c:v>0</c:v>
                </c:pt>
                <c:pt idx="27">
                  <c:v>0</c:v>
                </c:pt>
                <c:pt idx="28">
                  <c:v>0</c:v>
                </c:pt>
              </c:numCache>
            </c:numRef>
          </c:val>
        </c:ser>
        <c:ser>
          <c:idx val="6"/>
          <c:order val="1"/>
          <c:tx>
            <c:strRef>
              <c:f>'06_Assessment'!$D$17</c:f>
              <c:strCache>
                <c:ptCount val="1"/>
                <c:pt idx="0">
                  <c:v>Access</c:v>
                </c:pt>
              </c:strCache>
              <c:extLst xmlns:c15="http://schemas.microsoft.com/office/drawing/2012/chart"/>
            </c:strRef>
          </c:tx>
          <c:spPr>
            <a:solidFill>
              <a:schemeClr val="accent1">
                <a:lumMod val="60000"/>
              </a:schemeClr>
            </a:solidFill>
            <a:ln>
              <a:noFill/>
            </a:ln>
            <a:effectLst/>
          </c:spPr>
          <c:invertIfNegative val="0"/>
          <c:cat>
            <c:strRef>
              <c:f>'06_Assessment'!$E$3:$AG$3</c:f>
              <c:strCache>
                <c:ptCount val="29"/>
                <c:pt idx="0">
                  <c:v>ArchivesSpace</c:v>
                </c:pt>
                <c:pt idx="1">
                  <c:v>AtoM</c:v>
                </c:pt>
                <c:pt idx="2">
                  <c:v>Cuadra Star/Archives</c:v>
                </c:pt>
                <c:pt idx="3">
                  <c:v>Eloquent Archives</c:v>
                </c:pt>
                <c:pt idx="4">
                  <c:v>Axiell CALM</c:v>
                </c:pt>
                <c:pt idx="5">
                  <c:v>scopeArchiv</c:v>
                </c:pt>
                <c:pt idx="6">
                  <c:v>Archidoc</c:v>
                </c:pt>
                <c:pt idx="7">
                  <c:v>Archeevo</c:v>
                </c:pt>
                <c:pt idx="8">
                  <c:v>Preservica ArchivesSpace Connector</c:v>
                </c:pt>
                <c:pt idx="9">
                  <c:v>Preservica Axiell CALM Connector</c:v>
                </c:pt>
                <c:pt idx="10">
                  <c:v>ArchivesSpace – AtoM – Archivematica Connector</c:v>
                </c:pt>
                <c:pt idx="11">
                  <c:v>E-ARK Extraction Tools</c:v>
                </c:pt>
                <c:pt idx="12">
                  <c:v>E-ARK Access tools</c:v>
                </c:pt>
                <c:pt idx="13">
                  <c:v>Archivematica (DIP provider)</c:v>
                </c:pt>
                <c:pt idx="14">
                  <c:v>Preservica OAI-PMH API</c:v>
                </c:pt>
                <c:pt idx="15">
                  <c:v>AtoM OAI-PMH plugin</c:v>
                </c:pt>
                <c:pt idx="16">
                  <c:v>AMLAD</c:v>
                </c:pt>
                <c:pt idx="17">
                  <c:v>Archivematica</c:v>
                </c:pt>
                <c:pt idx="18">
                  <c:v>Preservica</c:v>
                </c:pt>
                <c:pt idx="19">
                  <c:v>RODA</c:v>
                </c:pt>
                <c:pt idx="20">
                  <c:v>CONTENTdm</c:v>
                </c:pt>
                <c:pt idx="21">
                  <c:v>Omeka</c:v>
                </c:pt>
                <c:pt idx="22">
                  <c:v>Neatline</c:v>
                </c:pt>
                <c:pt idx="23">
                  <c:v>HPE-Control Point</c:v>
                </c:pt>
                <c:pt idx="24">
                  <c:v>IBM Watson</c:v>
                </c:pt>
                <c:pt idx="25">
                  <c:v>Moriarty</c:v>
                </c:pt>
                <c:pt idx="26">
                  <c:v>SAS</c:v>
                </c:pt>
                <c:pt idx="27">
                  <c:v>Blancoo</c:v>
                </c:pt>
                <c:pt idx="28">
                  <c:v>Redact-it</c:v>
                </c:pt>
              </c:strCache>
            </c:strRef>
          </c:cat>
          <c:val>
            <c:numRef>
              <c:f>'06_Assessment'!$E$17:$AG$17</c:f>
              <c:numCache>
                <c:formatCode>0.00%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0.23333333333333331</c:v>
                </c:pt>
                <c:pt idx="15">
                  <c:v>0.23333333333333331</c:v>
                </c:pt>
                <c:pt idx="16">
                  <c:v>0.23333333333333331</c:v>
                </c:pt>
                <c:pt idx="17">
                  <c:v>0.23333333333333331</c:v>
                </c:pt>
                <c:pt idx="18">
                  <c:v>0.23333333333333331</c:v>
                </c:pt>
                <c:pt idx="19">
                  <c:v>0.23333333333333331</c:v>
                </c:pt>
                <c:pt idx="20">
                  <c:v>0.33333333333333331</c:v>
                </c:pt>
                <c:pt idx="21">
                  <c:v>0.33333333333333331</c:v>
                </c:pt>
                <c:pt idx="22">
                  <c:v>0.33333333333333331</c:v>
                </c:pt>
                <c:pt idx="23">
                  <c:v>0</c:v>
                </c:pt>
                <c:pt idx="24">
                  <c:v>0</c:v>
                </c:pt>
                <c:pt idx="25">
                  <c:v>0</c:v>
                </c:pt>
                <c:pt idx="26">
                  <c:v>0</c:v>
                </c:pt>
                <c:pt idx="27">
                  <c:v>0</c:v>
                </c:pt>
                <c:pt idx="28">
                  <c:v>0</c:v>
                </c:pt>
              </c:numCache>
            </c:numRef>
          </c:val>
        </c:ser>
        <c:ser>
          <c:idx val="7"/>
          <c:order val="2"/>
          <c:tx>
            <c:strRef>
              <c:f>'06_Assessment'!$D$18</c:f>
              <c:strCache>
                <c:ptCount val="1"/>
                <c:pt idx="0">
                  <c:v>Consultation</c:v>
                </c:pt>
              </c:strCache>
              <c:extLst xmlns:c15="http://schemas.microsoft.com/office/drawing/2012/chart"/>
            </c:strRef>
          </c:tx>
          <c:spPr>
            <a:solidFill>
              <a:schemeClr val="accent2">
                <a:lumMod val="60000"/>
              </a:schemeClr>
            </a:solidFill>
            <a:ln>
              <a:noFill/>
            </a:ln>
            <a:effectLst/>
          </c:spPr>
          <c:invertIfNegative val="0"/>
          <c:cat>
            <c:strRef>
              <c:f>'06_Assessment'!$E$3:$AG$3</c:f>
              <c:strCache>
                <c:ptCount val="29"/>
                <c:pt idx="0">
                  <c:v>ArchivesSpace</c:v>
                </c:pt>
                <c:pt idx="1">
                  <c:v>AtoM</c:v>
                </c:pt>
                <c:pt idx="2">
                  <c:v>Cuadra Star/Archives</c:v>
                </c:pt>
                <c:pt idx="3">
                  <c:v>Eloquent Archives</c:v>
                </c:pt>
                <c:pt idx="4">
                  <c:v>Axiell CALM</c:v>
                </c:pt>
                <c:pt idx="5">
                  <c:v>scopeArchiv</c:v>
                </c:pt>
                <c:pt idx="6">
                  <c:v>Archidoc</c:v>
                </c:pt>
                <c:pt idx="7">
                  <c:v>Archeevo</c:v>
                </c:pt>
                <c:pt idx="8">
                  <c:v>Preservica ArchivesSpace Connector</c:v>
                </c:pt>
                <c:pt idx="9">
                  <c:v>Preservica Axiell CALM Connector</c:v>
                </c:pt>
                <c:pt idx="10">
                  <c:v>ArchivesSpace – AtoM – Archivematica Connector</c:v>
                </c:pt>
                <c:pt idx="11">
                  <c:v>E-ARK Extraction Tools</c:v>
                </c:pt>
                <c:pt idx="12">
                  <c:v>E-ARK Access tools</c:v>
                </c:pt>
                <c:pt idx="13">
                  <c:v>Archivematica (DIP provider)</c:v>
                </c:pt>
                <c:pt idx="14">
                  <c:v>Preservica OAI-PMH API</c:v>
                </c:pt>
                <c:pt idx="15">
                  <c:v>AtoM OAI-PMH plugin</c:v>
                </c:pt>
                <c:pt idx="16">
                  <c:v>AMLAD</c:v>
                </c:pt>
                <c:pt idx="17">
                  <c:v>Archivematica</c:v>
                </c:pt>
                <c:pt idx="18">
                  <c:v>Preservica</c:v>
                </c:pt>
                <c:pt idx="19">
                  <c:v>RODA</c:v>
                </c:pt>
                <c:pt idx="20">
                  <c:v>CONTENTdm</c:v>
                </c:pt>
                <c:pt idx="21">
                  <c:v>Omeka</c:v>
                </c:pt>
                <c:pt idx="22">
                  <c:v>Neatline</c:v>
                </c:pt>
                <c:pt idx="23">
                  <c:v>HPE-Control Point</c:v>
                </c:pt>
                <c:pt idx="24">
                  <c:v>IBM Watson</c:v>
                </c:pt>
                <c:pt idx="25">
                  <c:v>Moriarty</c:v>
                </c:pt>
                <c:pt idx="26">
                  <c:v>SAS</c:v>
                </c:pt>
                <c:pt idx="27">
                  <c:v>Blancoo</c:v>
                </c:pt>
                <c:pt idx="28">
                  <c:v>Redact-it</c:v>
                </c:pt>
              </c:strCache>
            </c:strRef>
          </c:cat>
          <c:val>
            <c:numRef>
              <c:f>'06_Assessment'!$E$18:$AG$18</c:f>
              <c:numCache>
                <c:formatCode>0.00%</c:formatCode>
                <c:ptCount val="29"/>
                <c:pt idx="0">
                  <c:v>1</c:v>
                </c:pt>
                <c:pt idx="1">
                  <c:v>1</c:v>
                </c:pt>
                <c:pt idx="2">
                  <c:v>1</c:v>
                </c:pt>
                <c:pt idx="3">
                  <c:v>1</c:v>
                </c:pt>
                <c:pt idx="4">
                  <c:v>1</c:v>
                </c:pt>
                <c:pt idx="5">
                  <c:v>1</c:v>
                </c:pt>
                <c:pt idx="6">
                  <c:v>1</c:v>
                </c:pt>
                <c:pt idx="7">
                  <c:v>1</c:v>
                </c:pt>
                <c:pt idx="8">
                  <c:v>0</c:v>
                </c:pt>
                <c:pt idx="9">
                  <c:v>0</c:v>
                </c:pt>
                <c:pt idx="10">
                  <c:v>0</c:v>
                </c:pt>
                <c:pt idx="11">
                  <c:v>0</c:v>
                </c:pt>
                <c:pt idx="12">
                  <c:v>0</c:v>
                </c:pt>
                <c:pt idx="13">
                  <c:v>0</c:v>
                </c:pt>
                <c:pt idx="14">
                  <c:v>0.7</c:v>
                </c:pt>
                <c:pt idx="15">
                  <c:v>0.7</c:v>
                </c:pt>
                <c:pt idx="16">
                  <c:v>1</c:v>
                </c:pt>
                <c:pt idx="17">
                  <c:v>1</c:v>
                </c:pt>
                <c:pt idx="18">
                  <c:v>1</c:v>
                </c:pt>
                <c:pt idx="19">
                  <c:v>1</c:v>
                </c:pt>
                <c:pt idx="20">
                  <c:v>1</c:v>
                </c:pt>
                <c:pt idx="21">
                  <c:v>1</c:v>
                </c:pt>
                <c:pt idx="22">
                  <c:v>1</c:v>
                </c:pt>
                <c:pt idx="23">
                  <c:v>0</c:v>
                </c:pt>
                <c:pt idx="24">
                  <c:v>0</c:v>
                </c:pt>
                <c:pt idx="25">
                  <c:v>0</c:v>
                </c:pt>
                <c:pt idx="26">
                  <c:v>0</c:v>
                </c:pt>
                <c:pt idx="27">
                  <c:v>0</c:v>
                </c:pt>
                <c:pt idx="28">
                  <c:v>0</c:v>
                </c:pt>
              </c:numCache>
            </c:numRef>
          </c:val>
        </c:ser>
        <c:dLbls>
          <c:showLegendKey val="0"/>
          <c:showVal val="0"/>
          <c:showCatName val="0"/>
          <c:showSerName val="0"/>
          <c:showPercent val="0"/>
          <c:showBubbleSize val="0"/>
        </c:dLbls>
        <c:gapWidth val="182"/>
        <c:axId val="137712384"/>
        <c:axId val="137713920"/>
        <c:extLst>
          <c:ext xmlns:c15="http://schemas.microsoft.com/office/drawing/2012/chart" uri="{02D57815-91ED-43cb-92C2-25804820EDAC}">
            <c15:filteredBarSeries>
              <c15:ser>
                <c:idx val="0"/>
                <c:order val="0"/>
                <c:tx>
                  <c:strRef>
                    <c:extLst>
                      <c:ext uri="{02D57815-91ED-43cb-92C2-25804820EDAC}">
                        <c15:formulaRef>
                          <c15:sqref>'06_Assessment'!$D$11</c15:sqref>
                        </c15:formulaRef>
                      </c:ext>
                    </c:extLst>
                    <c:strCache>
                      <c:ptCount val="1"/>
                      <c:pt idx="0">
                        <c:v>Delivery</c:v>
                      </c:pt>
                    </c:strCache>
                  </c:strRef>
                </c:tx>
                <c:spPr>
                  <a:solidFill>
                    <a:schemeClr val="bg1">
                      <a:lumMod val="50000"/>
                    </a:schemeClr>
                  </a:solidFill>
                  <a:ln>
                    <a:noFill/>
                  </a:ln>
                  <a:effectLst/>
                </c:spPr>
                <c:invertIfNegative val="0"/>
                <c:cat>
                  <c:strRef>
                    <c:extLst>
                      <c:ext uri="{02D57815-91ED-43cb-92C2-25804820EDAC}">
                        <c15:formulaRef>
                          <c15:sqref>'06_Assessment'!$E$3:$AG$3</c15:sqref>
                        </c15:formulaRef>
                      </c:ext>
                    </c:extLst>
                    <c:strCache>
                      <c:ptCount val="29"/>
                      <c:pt idx="0">
                        <c:v>ArchivesSpace</c:v>
                      </c:pt>
                      <c:pt idx="1">
                        <c:v>AtoM</c:v>
                      </c:pt>
                      <c:pt idx="2">
                        <c:v>Cuadra Star/Archives</c:v>
                      </c:pt>
                      <c:pt idx="3">
                        <c:v>Eloquent Archives</c:v>
                      </c:pt>
                      <c:pt idx="4">
                        <c:v>Axiell CALM</c:v>
                      </c:pt>
                      <c:pt idx="5">
                        <c:v>scopeArchiv</c:v>
                      </c:pt>
                      <c:pt idx="6">
                        <c:v>Archidoc</c:v>
                      </c:pt>
                      <c:pt idx="7">
                        <c:v>Archeevo</c:v>
                      </c:pt>
                      <c:pt idx="8">
                        <c:v>Preservica ArchivesSpace Connector</c:v>
                      </c:pt>
                      <c:pt idx="9">
                        <c:v>Preservica Axiell CALM Connector</c:v>
                      </c:pt>
                      <c:pt idx="10">
                        <c:v>ArchivesSpace – AtoM – Archivematica Connector</c:v>
                      </c:pt>
                      <c:pt idx="11">
                        <c:v>E-ARK Extraction Tools</c:v>
                      </c:pt>
                      <c:pt idx="12">
                        <c:v>E-ARK Access tools</c:v>
                      </c:pt>
                      <c:pt idx="13">
                        <c:v>Archivematica (DIP provider)</c:v>
                      </c:pt>
                      <c:pt idx="14">
                        <c:v>Preservica OAI-PMH API</c:v>
                      </c:pt>
                      <c:pt idx="15">
                        <c:v>AtoM OAI-PMH plugin</c:v>
                      </c:pt>
                      <c:pt idx="16">
                        <c:v>AMLAD</c:v>
                      </c:pt>
                      <c:pt idx="17">
                        <c:v>Archivematica</c:v>
                      </c:pt>
                      <c:pt idx="18">
                        <c:v>Preservica</c:v>
                      </c:pt>
                      <c:pt idx="19">
                        <c:v>RODA</c:v>
                      </c:pt>
                      <c:pt idx="20">
                        <c:v>CONTENTdm</c:v>
                      </c:pt>
                      <c:pt idx="21">
                        <c:v>Omeka</c:v>
                      </c:pt>
                      <c:pt idx="22">
                        <c:v>Neatline</c:v>
                      </c:pt>
                      <c:pt idx="23">
                        <c:v>HPE-Control Point</c:v>
                      </c:pt>
                      <c:pt idx="24">
                        <c:v>IBM Watson</c:v>
                      </c:pt>
                      <c:pt idx="25">
                        <c:v>Moriarty</c:v>
                      </c:pt>
                      <c:pt idx="26">
                        <c:v>SAS</c:v>
                      </c:pt>
                      <c:pt idx="27">
                        <c:v>Blancoo</c:v>
                      </c:pt>
                      <c:pt idx="28">
                        <c:v>Redact-it</c:v>
                      </c:pt>
                    </c:strCache>
                  </c:strRef>
                </c:cat>
                <c:val>
                  <c:numRef>
                    <c:extLst>
                      <c:ext uri="{02D57815-91ED-43cb-92C2-25804820EDAC}">
                        <c15:formulaRef>
                          <c15:sqref>'06_Assessment'!$E$11:$AA$11</c15:sqref>
                        </c15:formulaRef>
                      </c:ext>
                    </c:extLst>
                    <c:numCache>
                      <c:formatCode>0.00%</c:formatCode>
                      <c:ptCount val="23"/>
                      <c:pt idx="0">
                        <c:v>0.33333333333333331</c:v>
                      </c:pt>
                      <c:pt idx="1">
                        <c:v>0.33333333333333331</c:v>
                      </c:pt>
                      <c:pt idx="2">
                        <c:v>0.33333333333333331</c:v>
                      </c:pt>
                      <c:pt idx="3">
                        <c:v>0.33333333333333331</c:v>
                      </c:pt>
                      <c:pt idx="4">
                        <c:v>0.33333333333333331</c:v>
                      </c:pt>
                      <c:pt idx="5">
                        <c:v>0.33333333333333331</c:v>
                      </c:pt>
                      <c:pt idx="6">
                        <c:v>0.23333333333333331</c:v>
                      </c:pt>
                      <c:pt idx="7">
                        <c:v>0.23333333333333331</c:v>
                      </c:pt>
                      <c:pt idx="8">
                        <c:v>0</c:v>
                      </c:pt>
                      <c:pt idx="9">
                        <c:v>0</c:v>
                      </c:pt>
                      <c:pt idx="10">
                        <c:v>0</c:v>
                      </c:pt>
                      <c:pt idx="11">
                        <c:v>0.33333333333333331</c:v>
                      </c:pt>
                      <c:pt idx="12">
                        <c:v>0</c:v>
                      </c:pt>
                      <c:pt idx="13">
                        <c:v>0</c:v>
                      </c:pt>
                      <c:pt idx="14">
                        <c:v>0</c:v>
                      </c:pt>
                      <c:pt idx="15">
                        <c:v>0</c:v>
                      </c:pt>
                      <c:pt idx="16">
                        <c:v>0.23333333333333331</c:v>
                      </c:pt>
                      <c:pt idx="17">
                        <c:v>0.23333333333333331</c:v>
                      </c:pt>
                      <c:pt idx="18">
                        <c:v>0.23333333333333331</c:v>
                      </c:pt>
                      <c:pt idx="19">
                        <c:v>0.23333333333333331</c:v>
                      </c:pt>
                      <c:pt idx="20">
                        <c:v>0</c:v>
                      </c:pt>
                      <c:pt idx="21">
                        <c:v>0</c:v>
                      </c:pt>
                      <c:pt idx="22">
                        <c:v>0</c:v>
                      </c:pt>
                    </c:numCache>
                  </c:numRef>
                </c:val>
              </c15:ser>
            </c15:filteredBarSeries>
            <c15:filteredBarSeries>
              <c15:ser>
                <c:idx val="1"/>
                <c:order val="1"/>
                <c:tx>
                  <c:strRef>
                    <c:extLst xmlns:c15="http://schemas.microsoft.com/office/drawing/2012/chart">
                      <c:ext xmlns:c15="http://schemas.microsoft.com/office/drawing/2012/chart" uri="{02D57815-91ED-43cb-92C2-25804820EDAC}">
                        <c15:formulaRef>
                          <c15:sqref>'06_Assessment'!$D$12</c15:sqref>
                        </c15:formulaRef>
                      </c:ext>
                    </c:extLst>
                    <c:strCache>
                      <c:ptCount val="1"/>
                      <c:pt idx="0">
                        <c:v>Acquisition</c:v>
                      </c:pt>
                    </c:strCache>
                  </c:strRef>
                </c:tx>
                <c:spPr>
                  <a:solidFill>
                    <a:srgbClr val="92D050"/>
                  </a:solidFill>
                  <a:ln>
                    <a:noFill/>
                  </a:ln>
                  <a:effectLst/>
                </c:spPr>
                <c:invertIfNegative val="0"/>
                <c:cat>
                  <c:strRef>
                    <c:extLst xmlns:c15="http://schemas.microsoft.com/office/drawing/2012/chart">
                      <c:ext xmlns:c15="http://schemas.microsoft.com/office/drawing/2012/chart" uri="{02D57815-91ED-43cb-92C2-25804820EDAC}">
                        <c15:formulaRef>
                          <c15:sqref>'06_Assessment'!$E$3:$AG$3</c15:sqref>
                        </c15:formulaRef>
                      </c:ext>
                    </c:extLst>
                    <c:strCache>
                      <c:ptCount val="29"/>
                      <c:pt idx="0">
                        <c:v>ArchivesSpace</c:v>
                      </c:pt>
                      <c:pt idx="1">
                        <c:v>AtoM</c:v>
                      </c:pt>
                      <c:pt idx="2">
                        <c:v>Cuadra Star/Archives</c:v>
                      </c:pt>
                      <c:pt idx="3">
                        <c:v>Eloquent Archives</c:v>
                      </c:pt>
                      <c:pt idx="4">
                        <c:v>Axiell CALM</c:v>
                      </c:pt>
                      <c:pt idx="5">
                        <c:v>scopeArchiv</c:v>
                      </c:pt>
                      <c:pt idx="6">
                        <c:v>Archidoc</c:v>
                      </c:pt>
                      <c:pt idx="7">
                        <c:v>Archeevo</c:v>
                      </c:pt>
                      <c:pt idx="8">
                        <c:v>Preservica ArchivesSpace Connector</c:v>
                      </c:pt>
                      <c:pt idx="9">
                        <c:v>Preservica Axiell CALM Connector</c:v>
                      </c:pt>
                      <c:pt idx="10">
                        <c:v>ArchivesSpace – AtoM – Archivematica Connector</c:v>
                      </c:pt>
                      <c:pt idx="11">
                        <c:v>E-ARK Extraction Tools</c:v>
                      </c:pt>
                      <c:pt idx="12">
                        <c:v>E-ARK Access tools</c:v>
                      </c:pt>
                      <c:pt idx="13">
                        <c:v>Archivematica (DIP provider)</c:v>
                      </c:pt>
                      <c:pt idx="14">
                        <c:v>Preservica OAI-PMH API</c:v>
                      </c:pt>
                      <c:pt idx="15">
                        <c:v>AtoM OAI-PMH plugin</c:v>
                      </c:pt>
                      <c:pt idx="16">
                        <c:v>AMLAD</c:v>
                      </c:pt>
                      <c:pt idx="17">
                        <c:v>Archivematica</c:v>
                      </c:pt>
                      <c:pt idx="18">
                        <c:v>Preservica</c:v>
                      </c:pt>
                      <c:pt idx="19">
                        <c:v>RODA</c:v>
                      </c:pt>
                      <c:pt idx="20">
                        <c:v>CONTENTdm</c:v>
                      </c:pt>
                      <c:pt idx="21">
                        <c:v>Omeka</c:v>
                      </c:pt>
                      <c:pt idx="22">
                        <c:v>Neatline</c:v>
                      </c:pt>
                      <c:pt idx="23">
                        <c:v>HPE-Control Point</c:v>
                      </c:pt>
                      <c:pt idx="24">
                        <c:v>IBM Watson</c:v>
                      </c:pt>
                      <c:pt idx="25">
                        <c:v>Moriarty</c:v>
                      </c:pt>
                      <c:pt idx="26">
                        <c:v>SAS</c:v>
                      </c:pt>
                      <c:pt idx="27">
                        <c:v>Blancoo</c:v>
                      </c:pt>
                      <c:pt idx="28">
                        <c:v>Redact-it</c:v>
                      </c:pt>
                    </c:strCache>
                  </c:strRef>
                </c:cat>
                <c:val>
                  <c:numRef>
                    <c:extLst xmlns:c15="http://schemas.microsoft.com/office/drawing/2012/chart">
                      <c:ext xmlns:c15="http://schemas.microsoft.com/office/drawing/2012/chart" uri="{02D57815-91ED-43cb-92C2-25804820EDAC}">
                        <c15:formulaRef>
                          <c15:sqref>'06_Assessment'!$E$12:$AA$12</c15:sqref>
                        </c15:formulaRef>
                      </c:ext>
                    </c:extLst>
                    <c:numCache>
                      <c:formatCode>0.00%</c:formatCode>
                      <c:ptCount val="23"/>
                      <c:pt idx="0">
                        <c:v>0.5</c:v>
                      </c:pt>
                      <c:pt idx="1">
                        <c:v>0.5</c:v>
                      </c:pt>
                      <c:pt idx="2">
                        <c:v>0.5</c:v>
                      </c:pt>
                      <c:pt idx="3">
                        <c:v>0.5</c:v>
                      </c:pt>
                      <c:pt idx="4">
                        <c:v>0.5</c:v>
                      </c:pt>
                      <c:pt idx="5">
                        <c:v>0.5</c:v>
                      </c:pt>
                      <c:pt idx="6">
                        <c:v>0.35</c:v>
                      </c:pt>
                      <c:pt idx="7">
                        <c:v>0.35</c:v>
                      </c:pt>
                      <c:pt idx="8">
                        <c:v>0</c:v>
                      </c:pt>
                      <c:pt idx="9">
                        <c:v>0</c:v>
                      </c:pt>
                      <c:pt idx="10">
                        <c:v>0</c:v>
                      </c:pt>
                      <c:pt idx="11">
                        <c:v>0</c:v>
                      </c:pt>
                      <c:pt idx="12">
                        <c:v>0</c:v>
                      </c:pt>
                      <c:pt idx="13">
                        <c:v>0</c:v>
                      </c:pt>
                      <c:pt idx="14">
                        <c:v>0</c:v>
                      </c:pt>
                      <c:pt idx="15">
                        <c:v>0</c:v>
                      </c:pt>
                      <c:pt idx="16">
                        <c:v>0.5</c:v>
                      </c:pt>
                      <c:pt idx="17">
                        <c:v>0.5</c:v>
                      </c:pt>
                      <c:pt idx="18">
                        <c:v>0.5</c:v>
                      </c:pt>
                      <c:pt idx="19">
                        <c:v>0.5</c:v>
                      </c:pt>
                      <c:pt idx="20">
                        <c:v>0</c:v>
                      </c:pt>
                      <c:pt idx="21">
                        <c:v>0</c:v>
                      </c:pt>
                      <c:pt idx="22">
                        <c:v>0</c:v>
                      </c:pt>
                    </c:numCache>
                  </c:numRef>
                </c:val>
              </c15:ser>
            </c15:filteredBarSeries>
            <c15:filteredBarSeries>
              <c15:ser>
                <c:idx val="2"/>
                <c:order val="2"/>
                <c:tx>
                  <c:strRef>
                    <c:extLst xmlns:c15="http://schemas.microsoft.com/office/drawing/2012/chart">
                      <c:ext xmlns:c15="http://schemas.microsoft.com/office/drawing/2012/chart" uri="{02D57815-91ED-43cb-92C2-25804820EDAC}">
                        <c15:formulaRef>
                          <c15:sqref>'06_Assessment'!$D$13</c15:sqref>
                        </c15:formulaRef>
                      </c:ext>
                    </c:extLst>
                    <c:strCache>
                      <c:ptCount val="1"/>
                      <c:pt idx="0">
                        <c:v>Archives processing</c:v>
                      </c:pt>
                    </c:strCache>
                  </c:strRef>
                </c:tx>
                <c:spPr>
                  <a:solidFill>
                    <a:srgbClr val="002060"/>
                  </a:solidFill>
                  <a:ln>
                    <a:noFill/>
                  </a:ln>
                  <a:effectLst/>
                </c:spPr>
                <c:invertIfNegative val="0"/>
                <c:cat>
                  <c:strRef>
                    <c:extLst xmlns:c15="http://schemas.microsoft.com/office/drawing/2012/chart">
                      <c:ext xmlns:c15="http://schemas.microsoft.com/office/drawing/2012/chart" uri="{02D57815-91ED-43cb-92C2-25804820EDAC}">
                        <c15:formulaRef>
                          <c15:sqref>'06_Assessment'!$E$3:$AG$3</c15:sqref>
                        </c15:formulaRef>
                      </c:ext>
                    </c:extLst>
                    <c:strCache>
                      <c:ptCount val="29"/>
                      <c:pt idx="0">
                        <c:v>ArchivesSpace</c:v>
                      </c:pt>
                      <c:pt idx="1">
                        <c:v>AtoM</c:v>
                      </c:pt>
                      <c:pt idx="2">
                        <c:v>Cuadra Star/Archives</c:v>
                      </c:pt>
                      <c:pt idx="3">
                        <c:v>Eloquent Archives</c:v>
                      </c:pt>
                      <c:pt idx="4">
                        <c:v>Axiell CALM</c:v>
                      </c:pt>
                      <c:pt idx="5">
                        <c:v>scopeArchiv</c:v>
                      </c:pt>
                      <c:pt idx="6">
                        <c:v>Archidoc</c:v>
                      </c:pt>
                      <c:pt idx="7">
                        <c:v>Archeevo</c:v>
                      </c:pt>
                      <c:pt idx="8">
                        <c:v>Preservica ArchivesSpace Connector</c:v>
                      </c:pt>
                      <c:pt idx="9">
                        <c:v>Preservica Axiell CALM Connector</c:v>
                      </c:pt>
                      <c:pt idx="10">
                        <c:v>ArchivesSpace – AtoM – Archivematica Connector</c:v>
                      </c:pt>
                      <c:pt idx="11">
                        <c:v>E-ARK Extraction Tools</c:v>
                      </c:pt>
                      <c:pt idx="12">
                        <c:v>E-ARK Access tools</c:v>
                      </c:pt>
                      <c:pt idx="13">
                        <c:v>Archivematica (DIP provider)</c:v>
                      </c:pt>
                      <c:pt idx="14">
                        <c:v>Preservica OAI-PMH API</c:v>
                      </c:pt>
                      <c:pt idx="15">
                        <c:v>AtoM OAI-PMH plugin</c:v>
                      </c:pt>
                      <c:pt idx="16">
                        <c:v>AMLAD</c:v>
                      </c:pt>
                      <c:pt idx="17">
                        <c:v>Archivematica</c:v>
                      </c:pt>
                      <c:pt idx="18">
                        <c:v>Preservica</c:v>
                      </c:pt>
                      <c:pt idx="19">
                        <c:v>RODA</c:v>
                      </c:pt>
                      <c:pt idx="20">
                        <c:v>CONTENTdm</c:v>
                      </c:pt>
                      <c:pt idx="21">
                        <c:v>Omeka</c:v>
                      </c:pt>
                      <c:pt idx="22">
                        <c:v>Neatline</c:v>
                      </c:pt>
                      <c:pt idx="23">
                        <c:v>HPE-Control Point</c:v>
                      </c:pt>
                      <c:pt idx="24">
                        <c:v>IBM Watson</c:v>
                      </c:pt>
                      <c:pt idx="25">
                        <c:v>Moriarty</c:v>
                      </c:pt>
                      <c:pt idx="26">
                        <c:v>SAS</c:v>
                      </c:pt>
                      <c:pt idx="27">
                        <c:v>Blancoo</c:v>
                      </c:pt>
                      <c:pt idx="28">
                        <c:v>Redact-it</c:v>
                      </c:pt>
                    </c:strCache>
                  </c:strRef>
                </c:cat>
                <c:val>
                  <c:numRef>
                    <c:extLst xmlns:c15="http://schemas.microsoft.com/office/drawing/2012/chart">
                      <c:ext xmlns:c15="http://schemas.microsoft.com/office/drawing/2012/chart" uri="{02D57815-91ED-43cb-92C2-25804820EDAC}">
                        <c15:formulaRef>
                          <c15:sqref>'06_Assessment'!$E$13:$AA$13</c15:sqref>
                        </c15:formulaRef>
                      </c:ext>
                    </c:extLst>
                    <c:numCache>
                      <c:formatCode>0.00%</c:formatCode>
                      <c:ptCount val="23"/>
                      <c:pt idx="0">
                        <c:v>0.33333333333333331</c:v>
                      </c:pt>
                      <c:pt idx="1">
                        <c:v>0.33333333333333331</c:v>
                      </c:pt>
                      <c:pt idx="2">
                        <c:v>0.33333333333333331</c:v>
                      </c:pt>
                      <c:pt idx="3">
                        <c:v>0.33333333333333331</c:v>
                      </c:pt>
                      <c:pt idx="4">
                        <c:v>0.33333333333333331</c:v>
                      </c:pt>
                      <c:pt idx="5">
                        <c:v>0.33333333333333331</c:v>
                      </c:pt>
                      <c:pt idx="6">
                        <c:v>0.23333333333333331</c:v>
                      </c:pt>
                      <c:pt idx="7">
                        <c:v>0.23333333333333331</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15:ser>
            </c15:filteredBarSeries>
            <c15:filteredBarSeries>
              <c15:ser>
                <c:idx val="3"/>
                <c:order val="3"/>
                <c:tx>
                  <c:strRef>
                    <c:extLst xmlns:c15="http://schemas.microsoft.com/office/drawing/2012/chart">
                      <c:ext xmlns:c15="http://schemas.microsoft.com/office/drawing/2012/chart" uri="{02D57815-91ED-43cb-92C2-25804820EDAC}">
                        <c15:formulaRef>
                          <c15:sqref>'06_Assessment'!$D$14</c15:sqref>
                        </c15:formulaRef>
                      </c:ext>
                    </c:extLst>
                    <c:strCache>
                      <c:ptCount val="1"/>
                      <c:pt idx="0">
                        <c:v>Administration</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'06_Assessment'!$E$3:$AG$3</c15:sqref>
                        </c15:formulaRef>
                      </c:ext>
                    </c:extLst>
                    <c:strCache>
                      <c:ptCount val="29"/>
                      <c:pt idx="0">
                        <c:v>ArchivesSpace</c:v>
                      </c:pt>
                      <c:pt idx="1">
                        <c:v>AtoM</c:v>
                      </c:pt>
                      <c:pt idx="2">
                        <c:v>Cuadra Star/Archives</c:v>
                      </c:pt>
                      <c:pt idx="3">
                        <c:v>Eloquent Archives</c:v>
                      </c:pt>
                      <c:pt idx="4">
                        <c:v>Axiell CALM</c:v>
                      </c:pt>
                      <c:pt idx="5">
                        <c:v>scopeArchiv</c:v>
                      </c:pt>
                      <c:pt idx="6">
                        <c:v>Archidoc</c:v>
                      </c:pt>
                      <c:pt idx="7">
                        <c:v>Archeevo</c:v>
                      </c:pt>
                      <c:pt idx="8">
                        <c:v>Preservica ArchivesSpace Connector</c:v>
                      </c:pt>
                      <c:pt idx="9">
                        <c:v>Preservica Axiell CALM Connector</c:v>
                      </c:pt>
                      <c:pt idx="10">
                        <c:v>ArchivesSpace – AtoM – Archivematica Connector</c:v>
                      </c:pt>
                      <c:pt idx="11">
                        <c:v>E-ARK Extraction Tools</c:v>
                      </c:pt>
                      <c:pt idx="12">
                        <c:v>E-ARK Access tools</c:v>
                      </c:pt>
                      <c:pt idx="13">
                        <c:v>Archivematica (DIP provider)</c:v>
                      </c:pt>
                      <c:pt idx="14">
                        <c:v>Preservica OAI-PMH API</c:v>
                      </c:pt>
                      <c:pt idx="15">
                        <c:v>AtoM OAI-PMH plugin</c:v>
                      </c:pt>
                      <c:pt idx="16">
                        <c:v>AMLAD</c:v>
                      </c:pt>
                      <c:pt idx="17">
                        <c:v>Archivematica</c:v>
                      </c:pt>
                      <c:pt idx="18">
                        <c:v>Preservica</c:v>
                      </c:pt>
                      <c:pt idx="19">
                        <c:v>RODA</c:v>
                      </c:pt>
                      <c:pt idx="20">
                        <c:v>CONTENTdm</c:v>
                      </c:pt>
                      <c:pt idx="21">
                        <c:v>Omeka</c:v>
                      </c:pt>
                      <c:pt idx="22">
                        <c:v>Neatline</c:v>
                      </c:pt>
                      <c:pt idx="23">
                        <c:v>HPE-Control Point</c:v>
                      </c:pt>
                      <c:pt idx="24">
                        <c:v>IBM Watson</c:v>
                      </c:pt>
                      <c:pt idx="25">
                        <c:v>Moriarty</c:v>
                      </c:pt>
                      <c:pt idx="26">
                        <c:v>SAS</c:v>
                      </c:pt>
                      <c:pt idx="27">
                        <c:v>Blancoo</c:v>
                      </c:pt>
                      <c:pt idx="28">
                        <c:v>Redact-it</c:v>
                      </c:pt>
                    </c:strCache>
                  </c:strRef>
                </c:cat>
                <c:val>
                  <c:numRef>
                    <c:extLst xmlns:c15="http://schemas.microsoft.com/office/drawing/2012/chart">
                      <c:ext xmlns:c15="http://schemas.microsoft.com/office/drawing/2012/chart" uri="{02D57815-91ED-43cb-92C2-25804820EDAC}">
                        <c15:formulaRef>
                          <c15:sqref>'06_Assessment'!$E$14:$AA$14</c15:sqref>
                        </c15:formulaRef>
                      </c:ext>
                    </c:extLst>
                    <c:numCache>
                      <c:formatCode>0.00%</c:formatCode>
                      <c:ptCount val="23"/>
                      <c:pt idx="0">
                        <c:v>0.25</c:v>
                      </c:pt>
                      <c:pt idx="1">
                        <c:v>0.25</c:v>
                      </c:pt>
                      <c:pt idx="2">
                        <c:v>0.25</c:v>
                      </c:pt>
                      <c:pt idx="3">
                        <c:v>0.25</c:v>
                      </c:pt>
                      <c:pt idx="4">
                        <c:v>0.25</c:v>
                      </c:pt>
                      <c:pt idx="5">
                        <c:v>0.25</c:v>
                      </c:pt>
                      <c:pt idx="6">
                        <c:v>0.25</c:v>
                      </c:pt>
                      <c:pt idx="7">
                        <c:v>0.25</c:v>
                      </c:pt>
                      <c:pt idx="8">
                        <c:v>0</c:v>
                      </c:pt>
                      <c:pt idx="9">
                        <c:v>0</c:v>
                      </c:pt>
                      <c:pt idx="10">
                        <c:v>0</c:v>
                      </c:pt>
                      <c:pt idx="11">
                        <c:v>0</c:v>
                      </c:pt>
                      <c:pt idx="12">
                        <c:v>0</c:v>
                      </c:pt>
                      <c:pt idx="13">
                        <c:v>0</c:v>
                      </c:pt>
                      <c:pt idx="14">
                        <c:v>0</c:v>
                      </c:pt>
                      <c:pt idx="15">
                        <c:v>0</c:v>
                      </c:pt>
                      <c:pt idx="16">
                        <c:v>0.35</c:v>
                      </c:pt>
                      <c:pt idx="17">
                        <c:v>0.35</c:v>
                      </c:pt>
                      <c:pt idx="18">
                        <c:v>0.35</c:v>
                      </c:pt>
                      <c:pt idx="19">
                        <c:v>0.35</c:v>
                      </c:pt>
                      <c:pt idx="20">
                        <c:v>0.17499999999999999</c:v>
                      </c:pt>
                      <c:pt idx="21">
                        <c:v>0.17499999999999999</c:v>
                      </c:pt>
                      <c:pt idx="22">
                        <c:v>0.17499999999999999</c:v>
                      </c:pt>
                    </c:numCache>
                  </c:numRef>
                </c:val>
              </c15:ser>
            </c15:filteredBarSeries>
            <c15:filteredBarSeries>
              <c15:ser>
                <c:idx val="4"/>
                <c:order val="4"/>
                <c:tx>
                  <c:strRef>
                    <c:extLst xmlns:c15="http://schemas.microsoft.com/office/drawing/2012/chart">
                      <c:ext xmlns:c15="http://schemas.microsoft.com/office/drawing/2012/chart" uri="{02D57815-91ED-43cb-92C2-25804820EDAC}">
                        <c15:formulaRef>
                          <c15:sqref>'06_Assessment'!$D$15</c15:sqref>
                        </c15:formulaRef>
                      </c:ext>
                    </c:extLst>
                    <c:strCache>
                      <c:ptCount val="1"/>
                      <c:pt idx="0">
                        <c:v>Preservation</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'06_Assessment'!$E$3:$AG$3</c15:sqref>
                        </c15:formulaRef>
                      </c:ext>
                    </c:extLst>
                    <c:strCache>
                      <c:ptCount val="29"/>
                      <c:pt idx="0">
                        <c:v>ArchivesSpace</c:v>
                      </c:pt>
                      <c:pt idx="1">
                        <c:v>AtoM</c:v>
                      </c:pt>
                      <c:pt idx="2">
                        <c:v>Cuadra Star/Archives</c:v>
                      </c:pt>
                      <c:pt idx="3">
                        <c:v>Eloquent Archives</c:v>
                      </c:pt>
                      <c:pt idx="4">
                        <c:v>Axiell CALM</c:v>
                      </c:pt>
                      <c:pt idx="5">
                        <c:v>scopeArchiv</c:v>
                      </c:pt>
                      <c:pt idx="6">
                        <c:v>Archidoc</c:v>
                      </c:pt>
                      <c:pt idx="7">
                        <c:v>Archeevo</c:v>
                      </c:pt>
                      <c:pt idx="8">
                        <c:v>Preservica ArchivesSpace Connector</c:v>
                      </c:pt>
                      <c:pt idx="9">
                        <c:v>Preservica Axiell CALM Connector</c:v>
                      </c:pt>
                      <c:pt idx="10">
                        <c:v>ArchivesSpace – AtoM – Archivematica Connector</c:v>
                      </c:pt>
                      <c:pt idx="11">
                        <c:v>E-ARK Extraction Tools</c:v>
                      </c:pt>
                      <c:pt idx="12">
                        <c:v>E-ARK Access tools</c:v>
                      </c:pt>
                      <c:pt idx="13">
                        <c:v>Archivematica (DIP provider)</c:v>
                      </c:pt>
                      <c:pt idx="14">
                        <c:v>Preservica OAI-PMH API</c:v>
                      </c:pt>
                      <c:pt idx="15">
                        <c:v>AtoM OAI-PMH plugin</c:v>
                      </c:pt>
                      <c:pt idx="16">
                        <c:v>AMLAD</c:v>
                      </c:pt>
                      <c:pt idx="17">
                        <c:v>Archivematica</c:v>
                      </c:pt>
                      <c:pt idx="18">
                        <c:v>Preservica</c:v>
                      </c:pt>
                      <c:pt idx="19">
                        <c:v>RODA</c:v>
                      </c:pt>
                      <c:pt idx="20">
                        <c:v>CONTENTdm</c:v>
                      </c:pt>
                      <c:pt idx="21">
                        <c:v>Omeka</c:v>
                      </c:pt>
                      <c:pt idx="22">
                        <c:v>Neatline</c:v>
                      </c:pt>
                      <c:pt idx="23">
                        <c:v>HPE-Control Point</c:v>
                      </c:pt>
                      <c:pt idx="24">
                        <c:v>IBM Watson</c:v>
                      </c:pt>
                      <c:pt idx="25">
                        <c:v>Moriarty</c:v>
                      </c:pt>
                      <c:pt idx="26">
                        <c:v>SAS</c:v>
                      </c:pt>
                      <c:pt idx="27">
                        <c:v>Blancoo</c:v>
                      </c:pt>
                      <c:pt idx="28">
                        <c:v>Redact-it</c:v>
                      </c:pt>
                    </c:strCache>
                  </c:strRef>
                </c:cat>
                <c:val>
                  <c:numRef>
                    <c:extLst xmlns:c15="http://schemas.microsoft.com/office/drawing/2012/chart">
                      <c:ext xmlns:c15="http://schemas.microsoft.com/office/drawing/2012/chart" uri="{02D57815-91ED-43cb-92C2-25804820EDAC}">
                        <c15:formulaRef>
                          <c15:sqref>'06_Assessment'!$E$15:$AA$15</c15:sqref>
                        </c15:formulaRef>
                      </c:ext>
                    </c:extLst>
                    <c:numCache>
                      <c:formatCode>0.00%</c:formatCode>
                      <c:ptCount val="23"/>
                      <c:pt idx="0">
                        <c:v>0.27586206896551724</c:v>
                      </c:pt>
                      <c:pt idx="1">
                        <c:v>4.1379310344827586E-2</c:v>
                      </c:pt>
                      <c:pt idx="2">
                        <c:v>0</c:v>
                      </c:pt>
                      <c:pt idx="3">
                        <c:v>0</c:v>
                      </c:pt>
                      <c:pt idx="4">
                        <c:v>4.1379310344827586E-2</c:v>
                      </c:pt>
                      <c:pt idx="5">
                        <c:v>0.27586206896551724</c:v>
                      </c:pt>
                      <c:pt idx="6">
                        <c:v>0</c:v>
                      </c:pt>
                      <c:pt idx="7">
                        <c:v>0</c:v>
                      </c:pt>
                      <c:pt idx="8">
                        <c:v>0</c:v>
                      </c:pt>
                      <c:pt idx="9">
                        <c:v>0</c:v>
                      </c:pt>
                      <c:pt idx="10">
                        <c:v>0</c:v>
                      </c:pt>
                      <c:pt idx="11">
                        <c:v>0.48275862068965525</c:v>
                      </c:pt>
                      <c:pt idx="12">
                        <c:v>0.48275862068965525</c:v>
                      </c:pt>
                      <c:pt idx="13">
                        <c:v>0.48275862068965525</c:v>
                      </c:pt>
                      <c:pt idx="14">
                        <c:v>0</c:v>
                      </c:pt>
                      <c:pt idx="15">
                        <c:v>0</c:v>
                      </c:pt>
                      <c:pt idx="16">
                        <c:v>0.31034482758620685</c:v>
                      </c:pt>
                      <c:pt idx="17">
                        <c:v>0.37931034482758619</c:v>
                      </c:pt>
                      <c:pt idx="18">
                        <c:v>0.37931034482758619</c:v>
                      </c:pt>
                      <c:pt idx="19">
                        <c:v>0.37931034482758619</c:v>
                      </c:pt>
                      <c:pt idx="20">
                        <c:v>0.19310344827586207</c:v>
                      </c:pt>
                      <c:pt idx="21">
                        <c:v>0.19310344827586207</c:v>
                      </c:pt>
                      <c:pt idx="22">
                        <c:v>0</c:v>
                      </c:pt>
                    </c:numCache>
                  </c:numRef>
                </c:val>
              </c15:ser>
            </c15:filteredBarSeries>
          </c:ext>
        </c:extLst>
      </c:barChart>
      <c:catAx>
        <c:axId val="1377123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713920"/>
        <c:crosses val="autoZero"/>
        <c:auto val="1"/>
        <c:lblAlgn val="ctr"/>
        <c:lblOffset val="100"/>
        <c:noMultiLvlLbl val="0"/>
      </c:catAx>
      <c:valAx>
        <c:axId val="137713920"/>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712384"/>
        <c:crosses val="autoZero"/>
        <c:crossBetween val="between"/>
      </c:valAx>
      <c:spPr>
        <a:noFill/>
        <a:ln>
          <a:noFill/>
        </a:ln>
        <a:effectLst/>
      </c:spPr>
    </c:plotArea>
    <c:legend>
      <c:legendPos val="b"/>
      <c:layout>
        <c:manualLayout>
          <c:xMode val="edge"/>
          <c:yMode val="edge"/>
          <c:x val="2.0518735923468364E-2"/>
          <c:y val="2.0992415318163587E-3"/>
          <c:w val="0.86227635643675238"/>
          <c:h val="6.771703143406286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ES"/>
              <a:t>Recommended IT-Tools by BP Criteria</a:t>
            </a:r>
          </a:p>
        </c:rich>
      </c:tx>
      <c:layout/>
      <c:overlay val="0"/>
      <c:spPr>
        <a:noFill/>
        <a:ln>
          <a:noFill/>
        </a:ln>
        <a:effectLst/>
      </c:spPr>
    </c:title>
    <c:autoTitleDeleted val="0"/>
    <c:plotArea>
      <c:layout/>
      <c:radarChart>
        <c:radarStyle val="marker"/>
        <c:varyColors val="0"/>
        <c:ser>
          <c:idx val="0"/>
          <c:order val="0"/>
          <c:tx>
            <c:strRef>
              <c:f>'06_Assessment'!$D$11</c:f>
              <c:strCache>
                <c:ptCount val="1"/>
                <c:pt idx="0">
                  <c:v>Delivery</c:v>
                </c:pt>
              </c:strCache>
            </c:strRef>
          </c:tx>
          <c:spPr>
            <a:ln w="31750" cap="rnd">
              <a:solidFill>
                <a:schemeClr val="accent2">
                  <a:shade val="45000"/>
                </a:schemeClr>
              </a:solidFill>
              <a:round/>
            </a:ln>
            <a:effectLst/>
          </c:spPr>
          <c:marker>
            <c:symbol val="none"/>
          </c:marker>
          <c:cat>
            <c:strRef>
              <c:f>'06_Assessment'!$E$3:$L$3</c:f>
              <c:strCache>
                <c:ptCount val="8"/>
                <c:pt idx="0">
                  <c:v>ArchivesSpace</c:v>
                </c:pt>
                <c:pt idx="1">
                  <c:v>AtoM</c:v>
                </c:pt>
                <c:pt idx="2">
                  <c:v>Cuadra Star/Archives</c:v>
                </c:pt>
                <c:pt idx="3">
                  <c:v>Eloquent Archives</c:v>
                </c:pt>
                <c:pt idx="4">
                  <c:v>Axiell CALM</c:v>
                </c:pt>
                <c:pt idx="5">
                  <c:v>scopeArchiv</c:v>
                </c:pt>
                <c:pt idx="6">
                  <c:v>Archidoc</c:v>
                </c:pt>
                <c:pt idx="7">
                  <c:v>Archeevo</c:v>
                </c:pt>
              </c:strCache>
            </c:strRef>
          </c:cat>
          <c:val>
            <c:numRef>
              <c:f>'06_Assessment'!$E$11:$L$11</c:f>
              <c:numCache>
                <c:formatCode>0.00%</c:formatCode>
                <c:ptCount val="8"/>
                <c:pt idx="0">
                  <c:v>0.33333333333333331</c:v>
                </c:pt>
                <c:pt idx="1">
                  <c:v>0.33333333333333331</c:v>
                </c:pt>
                <c:pt idx="2">
                  <c:v>0.33333333333333331</c:v>
                </c:pt>
                <c:pt idx="3">
                  <c:v>0.33333333333333331</c:v>
                </c:pt>
                <c:pt idx="4">
                  <c:v>0.33333333333333331</c:v>
                </c:pt>
                <c:pt idx="5">
                  <c:v>0.33333333333333331</c:v>
                </c:pt>
                <c:pt idx="6">
                  <c:v>0.23333333333333331</c:v>
                </c:pt>
                <c:pt idx="7">
                  <c:v>0.23333333333333331</c:v>
                </c:pt>
              </c:numCache>
            </c:numRef>
          </c:val>
        </c:ser>
        <c:ser>
          <c:idx val="1"/>
          <c:order val="1"/>
          <c:tx>
            <c:strRef>
              <c:f>'06_Assessment'!$D$12</c:f>
              <c:strCache>
                <c:ptCount val="1"/>
                <c:pt idx="0">
                  <c:v>Acquisition</c:v>
                </c:pt>
              </c:strCache>
            </c:strRef>
          </c:tx>
          <c:spPr>
            <a:ln w="31750" cap="rnd">
              <a:solidFill>
                <a:schemeClr val="accent2">
                  <a:shade val="61000"/>
                </a:schemeClr>
              </a:solidFill>
              <a:round/>
            </a:ln>
            <a:effectLst/>
          </c:spPr>
          <c:marker>
            <c:symbol val="none"/>
          </c:marker>
          <c:cat>
            <c:strRef>
              <c:f>'06_Assessment'!$E$3:$L$3</c:f>
              <c:strCache>
                <c:ptCount val="8"/>
                <c:pt idx="0">
                  <c:v>ArchivesSpace</c:v>
                </c:pt>
                <c:pt idx="1">
                  <c:v>AtoM</c:v>
                </c:pt>
                <c:pt idx="2">
                  <c:v>Cuadra Star/Archives</c:v>
                </c:pt>
                <c:pt idx="3">
                  <c:v>Eloquent Archives</c:v>
                </c:pt>
                <c:pt idx="4">
                  <c:v>Axiell CALM</c:v>
                </c:pt>
                <c:pt idx="5">
                  <c:v>scopeArchiv</c:v>
                </c:pt>
                <c:pt idx="6">
                  <c:v>Archidoc</c:v>
                </c:pt>
                <c:pt idx="7">
                  <c:v>Archeevo</c:v>
                </c:pt>
              </c:strCache>
            </c:strRef>
          </c:cat>
          <c:val>
            <c:numRef>
              <c:f>'06_Assessment'!$E$12:$L$12</c:f>
              <c:numCache>
                <c:formatCode>0.00%</c:formatCode>
                <c:ptCount val="8"/>
                <c:pt idx="0">
                  <c:v>0.5</c:v>
                </c:pt>
                <c:pt idx="1">
                  <c:v>0.5</c:v>
                </c:pt>
                <c:pt idx="2">
                  <c:v>0.5</c:v>
                </c:pt>
                <c:pt idx="3">
                  <c:v>0.5</c:v>
                </c:pt>
                <c:pt idx="4">
                  <c:v>0.5</c:v>
                </c:pt>
                <c:pt idx="5">
                  <c:v>0.5</c:v>
                </c:pt>
                <c:pt idx="6">
                  <c:v>0.35</c:v>
                </c:pt>
                <c:pt idx="7">
                  <c:v>0.35</c:v>
                </c:pt>
              </c:numCache>
            </c:numRef>
          </c:val>
        </c:ser>
        <c:ser>
          <c:idx val="2"/>
          <c:order val="2"/>
          <c:tx>
            <c:strRef>
              <c:f>'06_Assessment'!$D$13</c:f>
              <c:strCache>
                <c:ptCount val="1"/>
                <c:pt idx="0">
                  <c:v>Archives processing</c:v>
                </c:pt>
              </c:strCache>
            </c:strRef>
          </c:tx>
          <c:spPr>
            <a:ln w="31750" cap="rnd">
              <a:solidFill>
                <a:schemeClr val="accent2">
                  <a:shade val="76000"/>
                </a:schemeClr>
              </a:solidFill>
              <a:round/>
            </a:ln>
            <a:effectLst/>
          </c:spPr>
          <c:marker>
            <c:symbol val="none"/>
          </c:marker>
          <c:cat>
            <c:strRef>
              <c:f>'06_Assessment'!$E$3:$L$3</c:f>
              <c:strCache>
                <c:ptCount val="8"/>
                <c:pt idx="0">
                  <c:v>ArchivesSpace</c:v>
                </c:pt>
                <c:pt idx="1">
                  <c:v>AtoM</c:v>
                </c:pt>
                <c:pt idx="2">
                  <c:v>Cuadra Star/Archives</c:v>
                </c:pt>
                <c:pt idx="3">
                  <c:v>Eloquent Archives</c:v>
                </c:pt>
                <c:pt idx="4">
                  <c:v>Axiell CALM</c:v>
                </c:pt>
                <c:pt idx="5">
                  <c:v>scopeArchiv</c:v>
                </c:pt>
                <c:pt idx="6">
                  <c:v>Archidoc</c:v>
                </c:pt>
                <c:pt idx="7">
                  <c:v>Archeevo</c:v>
                </c:pt>
              </c:strCache>
            </c:strRef>
          </c:cat>
          <c:val>
            <c:numRef>
              <c:f>'06_Assessment'!$E$13:$L$13</c:f>
              <c:numCache>
                <c:formatCode>0.00%</c:formatCode>
                <c:ptCount val="8"/>
                <c:pt idx="0">
                  <c:v>0.33333333333333331</c:v>
                </c:pt>
                <c:pt idx="1">
                  <c:v>0.33333333333333331</c:v>
                </c:pt>
                <c:pt idx="2">
                  <c:v>0.33333333333333331</c:v>
                </c:pt>
                <c:pt idx="3">
                  <c:v>0.33333333333333331</c:v>
                </c:pt>
                <c:pt idx="4">
                  <c:v>0.33333333333333331</c:v>
                </c:pt>
                <c:pt idx="5">
                  <c:v>0.33333333333333331</c:v>
                </c:pt>
                <c:pt idx="6">
                  <c:v>0.23333333333333331</c:v>
                </c:pt>
                <c:pt idx="7">
                  <c:v>0.23333333333333331</c:v>
                </c:pt>
              </c:numCache>
            </c:numRef>
          </c:val>
        </c:ser>
        <c:ser>
          <c:idx val="3"/>
          <c:order val="3"/>
          <c:tx>
            <c:strRef>
              <c:f>'06_Assessment'!$D$14</c:f>
              <c:strCache>
                <c:ptCount val="1"/>
                <c:pt idx="0">
                  <c:v>Administration</c:v>
                </c:pt>
              </c:strCache>
            </c:strRef>
          </c:tx>
          <c:spPr>
            <a:ln w="31750" cap="rnd">
              <a:solidFill>
                <a:schemeClr val="accent2">
                  <a:shade val="92000"/>
                </a:schemeClr>
              </a:solidFill>
              <a:round/>
            </a:ln>
            <a:effectLst/>
          </c:spPr>
          <c:marker>
            <c:symbol val="none"/>
          </c:marker>
          <c:cat>
            <c:strRef>
              <c:f>'06_Assessment'!$E$3:$L$3</c:f>
              <c:strCache>
                <c:ptCount val="8"/>
                <c:pt idx="0">
                  <c:v>ArchivesSpace</c:v>
                </c:pt>
                <c:pt idx="1">
                  <c:v>AtoM</c:v>
                </c:pt>
                <c:pt idx="2">
                  <c:v>Cuadra Star/Archives</c:v>
                </c:pt>
                <c:pt idx="3">
                  <c:v>Eloquent Archives</c:v>
                </c:pt>
                <c:pt idx="4">
                  <c:v>Axiell CALM</c:v>
                </c:pt>
                <c:pt idx="5">
                  <c:v>scopeArchiv</c:v>
                </c:pt>
                <c:pt idx="6">
                  <c:v>Archidoc</c:v>
                </c:pt>
                <c:pt idx="7">
                  <c:v>Archeevo</c:v>
                </c:pt>
              </c:strCache>
            </c:strRef>
          </c:cat>
          <c:val>
            <c:numRef>
              <c:f>'06_Assessment'!$E$14:$L$14</c:f>
              <c:numCache>
                <c:formatCode>0.00%</c:formatCode>
                <c:ptCount val="8"/>
                <c:pt idx="0">
                  <c:v>0.25</c:v>
                </c:pt>
                <c:pt idx="1">
                  <c:v>0.25</c:v>
                </c:pt>
                <c:pt idx="2">
                  <c:v>0.25</c:v>
                </c:pt>
                <c:pt idx="3">
                  <c:v>0.25</c:v>
                </c:pt>
                <c:pt idx="4">
                  <c:v>0.25</c:v>
                </c:pt>
                <c:pt idx="5">
                  <c:v>0.25</c:v>
                </c:pt>
                <c:pt idx="6">
                  <c:v>0.25</c:v>
                </c:pt>
                <c:pt idx="7">
                  <c:v>0.25</c:v>
                </c:pt>
              </c:numCache>
            </c:numRef>
          </c:val>
        </c:ser>
        <c:ser>
          <c:idx val="4"/>
          <c:order val="4"/>
          <c:tx>
            <c:strRef>
              <c:f>'06_Assessment'!$D$15</c:f>
              <c:strCache>
                <c:ptCount val="1"/>
                <c:pt idx="0">
                  <c:v>Preservation</c:v>
                </c:pt>
              </c:strCache>
            </c:strRef>
          </c:tx>
          <c:spPr>
            <a:ln w="31750" cap="rnd">
              <a:solidFill>
                <a:schemeClr val="accent2">
                  <a:tint val="93000"/>
                </a:schemeClr>
              </a:solidFill>
              <a:round/>
            </a:ln>
            <a:effectLst/>
          </c:spPr>
          <c:marker>
            <c:symbol val="none"/>
          </c:marker>
          <c:cat>
            <c:strRef>
              <c:f>'06_Assessment'!$E$3:$L$3</c:f>
              <c:strCache>
                <c:ptCount val="8"/>
                <c:pt idx="0">
                  <c:v>ArchivesSpace</c:v>
                </c:pt>
                <c:pt idx="1">
                  <c:v>AtoM</c:v>
                </c:pt>
                <c:pt idx="2">
                  <c:v>Cuadra Star/Archives</c:v>
                </c:pt>
                <c:pt idx="3">
                  <c:v>Eloquent Archives</c:v>
                </c:pt>
                <c:pt idx="4">
                  <c:v>Axiell CALM</c:v>
                </c:pt>
                <c:pt idx="5">
                  <c:v>scopeArchiv</c:v>
                </c:pt>
                <c:pt idx="6">
                  <c:v>Archidoc</c:v>
                </c:pt>
                <c:pt idx="7">
                  <c:v>Archeevo</c:v>
                </c:pt>
              </c:strCache>
            </c:strRef>
          </c:cat>
          <c:val>
            <c:numRef>
              <c:f>'06_Assessment'!$E$15:$L$15</c:f>
              <c:numCache>
                <c:formatCode>0.00%</c:formatCode>
                <c:ptCount val="8"/>
                <c:pt idx="0">
                  <c:v>0.30769230769230771</c:v>
                </c:pt>
                <c:pt idx="1">
                  <c:v>4.6153846153846156E-2</c:v>
                </c:pt>
                <c:pt idx="2">
                  <c:v>0</c:v>
                </c:pt>
                <c:pt idx="3">
                  <c:v>0</c:v>
                </c:pt>
                <c:pt idx="4">
                  <c:v>4.6153846153846156E-2</c:v>
                </c:pt>
                <c:pt idx="5">
                  <c:v>0.30769230769230771</c:v>
                </c:pt>
                <c:pt idx="6">
                  <c:v>0</c:v>
                </c:pt>
                <c:pt idx="7">
                  <c:v>0</c:v>
                </c:pt>
              </c:numCache>
            </c:numRef>
          </c:val>
        </c:ser>
        <c:ser>
          <c:idx val="5"/>
          <c:order val="5"/>
          <c:tx>
            <c:strRef>
              <c:f>'06_Assessment'!$D$16</c:f>
              <c:strCache>
                <c:ptCount val="1"/>
                <c:pt idx="0">
                  <c:v>Data Exchange</c:v>
                </c:pt>
              </c:strCache>
            </c:strRef>
          </c:tx>
          <c:spPr>
            <a:ln w="31750" cap="rnd">
              <a:solidFill>
                <a:schemeClr val="accent2">
                  <a:tint val="77000"/>
                </a:schemeClr>
              </a:solidFill>
              <a:round/>
            </a:ln>
            <a:effectLst/>
          </c:spPr>
          <c:marker>
            <c:symbol val="none"/>
          </c:marker>
          <c:cat>
            <c:strRef>
              <c:f>'06_Assessment'!$E$3:$L$3</c:f>
              <c:strCache>
                <c:ptCount val="8"/>
                <c:pt idx="0">
                  <c:v>ArchivesSpace</c:v>
                </c:pt>
                <c:pt idx="1">
                  <c:v>AtoM</c:v>
                </c:pt>
                <c:pt idx="2">
                  <c:v>Cuadra Star/Archives</c:v>
                </c:pt>
                <c:pt idx="3">
                  <c:v>Eloquent Archives</c:v>
                </c:pt>
                <c:pt idx="4">
                  <c:v>Axiell CALM</c:v>
                </c:pt>
                <c:pt idx="5">
                  <c:v>scopeArchiv</c:v>
                </c:pt>
                <c:pt idx="6">
                  <c:v>Archidoc</c:v>
                </c:pt>
                <c:pt idx="7">
                  <c:v>Archeevo</c:v>
                </c:pt>
              </c:strCache>
            </c:strRef>
          </c:cat>
          <c:val>
            <c:numRef>
              <c:f>'06_Assessment'!$E$16:$L$16</c:f>
              <c:numCache>
                <c:formatCode>0.00%</c:formatCode>
                <c:ptCount val="8"/>
                <c:pt idx="0">
                  <c:v>1</c:v>
                </c:pt>
                <c:pt idx="1">
                  <c:v>1</c:v>
                </c:pt>
                <c:pt idx="2">
                  <c:v>1</c:v>
                </c:pt>
                <c:pt idx="3">
                  <c:v>1</c:v>
                </c:pt>
                <c:pt idx="4">
                  <c:v>1</c:v>
                </c:pt>
                <c:pt idx="5">
                  <c:v>1</c:v>
                </c:pt>
                <c:pt idx="6">
                  <c:v>0.5</c:v>
                </c:pt>
                <c:pt idx="7">
                  <c:v>0.5</c:v>
                </c:pt>
              </c:numCache>
            </c:numRef>
          </c:val>
        </c:ser>
        <c:ser>
          <c:idx val="6"/>
          <c:order val="6"/>
          <c:tx>
            <c:strRef>
              <c:f>'06_Assessment'!$D$17</c:f>
              <c:strCache>
                <c:ptCount val="1"/>
                <c:pt idx="0">
                  <c:v>Access</c:v>
                </c:pt>
              </c:strCache>
            </c:strRef>
          </c:tx>
          <c:spPr>
            <a:ln w="31750" cap="rnd">
              <a:solidFill>
                <a:schemeClr val="accent2">
                  <a:tint val="62000"/>
                </a:schemeClr>
              </a:solidFill>
              <a:round/>
            </a:ln>
            <a:effectLst/>
          </c:spPr>
          <c:marker>
            <c:symbol val="none"/>
          </c:marker>
          <c:cat>
            <c:strRef>
              <c:f>'06_Assessment'!$E$3:$L$3</c:f>
              <c:strCache>
                <c:ptCount val="8"/>
                <c:pt idx="0">
                  <c:v>ArchivesSpace</c:v>
                </c:pt>
                <c:pt idx="1">
                  <c:v>AtoM</c:v>
                </c:pt>
                <c:pt idx="2">
                  <c:v>Cuadra Star/Archives</c:v>
                </c:pt>
                <c:pt idx="3">
                  <c:v>Eloquent Archives</c:v>
                </c:pt>
                <c:pt idx="4">
                  <c:v>Axiell CALM</c:v>
                </c:pt>
                <c:pt idx="5">
                  <c:v>scopeArchiv</c:v>
                </c:pt>
                <c:pt idx="6">
                  <c:v>Archidoc</c:v>
                </c:pt>
                <c:pt idx="7">
                  <c:v>Archeevo</c:v>
                </c:pt>
              </c:strCache>
            </c:strRef>
          </c:cat>
          <c:val>
            <c:numRef>
              <c:f>'06_Assessment'!$E$17:$L$17</c:f>
              <c:numCache>
                <c:formatCode>0.00%</c:formatCode>
                <c:ptCount val="8"/>
                <c:pt idx="0">
                  <c:v>0</c:v>
                </c:pt>
                <c:pt idx="1">
                  <c:v>0</c:v>
                </c:pt>
                <c:pt idx="2">
                  <c:v>0</c:v>
                </c:pt>
                <c:pt idx="3">
                  <c:v>0</c:v>
                </c:pt>
                <c:pt idx="4">
                  <c:v>0</c:v>
                </c:pt>
                <c:pt idx="5">
                  <c:v>0</c:v>
                </c:pt>
                <c:pt idx="6">
                  <c:v>0</c:v>
                </c:pt>
                <c:pt idx="7">
                  <c:v>0</c:v>
                </c:pt>
              </c:numCache>
            </c:numRef>
          </c:val>
        </c:ser>
        <c:ser>
          <c:idx val="7"/>
          <c:order val="7"/>
          <c:tx>
            <c:strRef>
              <c:f>'06_Assessment'!$D$18</c:f>
              <c:strCache>
                <c:ptCount val="1"/>
                <c:pt idx="0">
                  <c:v>Consultation</c:v>
                </c:pt>
              </c:strCache>
            </c:strRef>
          </c:tx>
          <c:spPr>
            <a:ln w="31750" cap="rnd">
              <a:solidFill>
                <a:schemeClr val="accent2">
                  <a:tint val="46000"/>
                </a:schemeClr>
              </a:solidFill>
              <a:round/>
            </a:ln>
            <a:effectLst/>
          </c:spPr>
          <c:marker>
            <c:symbol val="none"/>
          </c:marker>
          <c:cat>
            <c:strRef>
              <c:f>'06_Assessment'!$E$3:$L$3</c:f>
              <c:strCache>
                <c:ptCount val="8"/>
                <c:pt idx="0">
                  <c:v>ArchivesSpace</c:v>
                </c:pt>
                <c:pt idx="1">
                  <c:v>AtoM</c:v>
                </c:pt>
                <c:pt idx="2">
                  <c:v>Cuadra Star/Archives</c:v>
                </c:pt>
                <c:pt idx="3">
                  <c:v>Eloquent Archives</c:v>
                </c:pt>
                <c:pt idx="4">
                  <c:v>Axiell CALM</c:v>
                </c:pt>
                <c:pt idx="5">
                  <c:v>scopeArchiv</c:v>
                </c:pt>
                <c:pt idx="6">
                  <c:v>Archidoc</c:v>
                </c:pt>
                <c:pt idx="7">
                  <c:v>Archeevo</c:v>
                </c:pt>
              </c:strCache>
            </c:strRef>
          </c:cat>
          <c:val>
            <c:numRef>
              <c:f>'06_Assessment'!$E$18:$L$18</c:f>
              <c:numCache>
                <c:formatCode>0.00%</c:formatCode>
                <c:ptCount val="8"/>
                <c:pt idx="0">
                  <c:v>1</c:v>
                </c:pt>
                <c:pt idx="1">
                  <c:v>1</c:v>
                </c:pt>
                <c:pt idx="2">
                  <c:v>1</c:v>
                </c:pt>
                <c:pt idx="3">
                  <c:v>1</c:v>
                </c:pt>
                <c:pt idx="4">
                  <c:v>1</c:v>
                </c:pt>
                <c:pt idx="5">
                  <c:v>1</c:v>
                </c:pt>
                <c:pt idx="6">
                  <c:v>1</c:v>
                </c:pt>
                <c:pt idx="7">
                  <c:v>1</c:v>
                </c:pt>
              </c:numCache>
            </c:numRef>
          </c:val>
        </c:ser>
        <c:dLbls>
          <c:showLegendKey val="0"/>
          <c:showVal val="0"/>
          <c:showCatName val="0"/>
          <c:showSerName val="0"/>
          <c:showPercent val="0"/>
          <c:showBubbleSize val="0"/>
        </c:dLbls>
        <c:axId val="151252992"/>
        <c:axId val="151254528"/>
      </c:radarChart>
      <c:catAx>
        <c:axId val="151252992"/>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51254528"/>
        <c:crosses val="autoZero"/>
        <c:auto val="1"/>
        <c:lblAlgn val="ctr"/>
        <c:lblOffset val="100"/>
        <c:noMultiLvlLbl val="0"/>
      </c:catAx>
      <c:valAx>
        <c:axId val="151254528"/>
        <c:scaling>
          <c:orientation val="minMax"/>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512529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noFill/>
    <a:ln w="9525" cap="flat" cmpd="sng" algn="ctr">
      <a:solidFill>
        <a:srgbClr val="002060"/>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withinLinear" id="14">
  <a:schemeClr val="accent1"/>
</cs:colorStyle>
</file>

<file path=xl/charts/colors26.xml><?xml version="1.0" encoding="utf-8"?>
<cs:colorStyle xmlns:cs="http://schemas.microsoft.com/office/drawing/2012/chartStyle" xmlns:a="http://schemas.openxmlformats.org/drawingml/2006/main" meth="withinLinear" id="14">
  <a:schemeClr val="accent1"/>
</cs:colorStyle>
</file>

<file path=xl/charts/colors27.xml><?xml version="1.0" encoding="utf-8"?>
<cs:colorStyle xmlns:cs="http://schemas.microsoft.com/office/drawing/2012/chartStyle" xmlns:a="http://schemas.openxmlformats.org/drawingml/2006/main" meth="withinLinear" id="14">
  <a:schemeClr val="accent1"/>
</cs:colorStyle>
</file>

<file path=xl/charts/colors28.xml><?xml version="1.0" encoding="utf-8"?>
<cs:colorStyle xmlns:cs="http://schemas.microsoft.com/office/drawing/2012/chartStyle" xmlns:a="http://schemas.openxmlformats.org/drawingml/2006/main" meth="withinLinear" id="14">
  <a:schemeClr val="accent1"/>
</cs:colorStyle>
</file>

<file path=xl/charts/colors29.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4.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7.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8.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1.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4.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 Id="rId6" Type="http://schemas.openxmlformats.org/officeDocument/2006/relationships/chart" Target="../charts/chart30.xml"/><Relationship Id="rId5" Type="http://schemas.openxmlformats.org/officeDocument/2006/relationships/chart" Target="../charts/chart29.xml"/><Relationship Id="rId4" Type="http://schemas.openxmlformats.org/officeDocument/2006/relationships/chart" Target="../charts/chart28.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chart" Target="../charts/chart16.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4" Type="http://schemas.openxmlformats.org/officeDocument/2006/relationships/chart" Target="../charts/chart20.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4" Type="http://schemas.openxmlformats.org/officeDocument/2006/relationships/chart" Target="../charts/chart24.xml"/></Relationships>
</file>

<file path=xl/drawings/drawing1.xml><?xml version="1.0" encoding="utf-8"?>
<xdr:wsDr xmlns:xdr="http://schemas.openxmlformats.org/drawingml/2006/spreadsheetDrawing" xmlns:a="http://schemas.openxmlformats.org/drawingml/2006/main">
  <xdr:twoCellAnchor editAs="oneCell">
    <xdr:from>
      <xdr:col>1</xdr:col>
      <xdr:colOff>70727</xdr:colOff>
      <xdr:row>0</xdr:row>
      <xdr:rowOff>85726</xdr:rowOff>
    </xdr:from>
    <xdr:to>
      <xdr:col>1</xdr:col>
      <xdr:colOff>1509942</xdr:colOff>
      <xdr:row>6</xdr:row>
      <xdr:rowOff>9526</xdr:rowOff>
    </xdr:to>
    <xdr:pic>
      <xdr:nvPicPr>
        <xdr:cNvPr id="2" name="Picture 1"/>
        <xdr:cNvPicPr>
          <a:picLocks noChangeAspect="1"/>
        </xdr:cNvPicPr>
      </xdr:nvPicPr>
      <xdr:blipFill>
        <a:blip xmlns:r="http://schemas.openxmlformats.org/officeDocument/2006/relationships" r:embed="rId1"/>
        <a:stretch>
          <a:fillRect/>
        </a:stretch>
      </xdr:blipFill>
      <xdr:spPr>
        <a:xfrm>
          <a:off x="832727" y="85726"/>
          <a:ext cx="1439215" cy="10668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41</xdr:row>
      <xdr:rowOff>0</xdr:rowOff>
    </xdr:from>
    <xdr:to>
      <xdr:col>14</xdr:col>
      <xdr:colOff>85725</xdr:colOff>
      <xdr:row>57</xdr:row>
      <xdr:rowOff>142574</xdr:rowOff>
    </xdr:to>
    <xdr:graphicFrame macro="">
      <xdr:nvGraphicFramePr>
        <xdr:cNvPr id="4"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12</xdr:row>
      <xdr:rowOff>0</xdr:rowOff>
    </xdr:from>
    <xdr:to>
      <xdr:col>14</xdr:col>
      <xdr:colOff>85725</xdr:colOff>
      <xdr:row>28</xdr:row>
      <xdr:rowOff>142574</xdr:rowOff>
    </xdr:to>
    <xdr:graphicFrame macro="">
      <xdr:nvGraphicFramePr>
        <xdr:cNvPr id="5"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66</xdr:row>
      <xdr:rowOff>0</xdr:rowOff>
    </xdr:from>
    <xdr:to>
      <xdr:col>14</xdr:col>
      <xdr:colOff>85725</xdr:colOff>
      <xdr:row>82</xdr:row>
      <xdr:rowOff>142574</xdr:rowOff>
    </xdr:to>
    <xdr:graphicFrame macro="">
      <xdr:nvGraphicFramePr>
        <xdr:cNvPr id="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90</xdr:row>
      <xdr:rowOff>0</xdr:rowOff>
    </xdr:from>
    <xdr:to>
      <xdr:col>14</xdr:col>
      <xdr:colOff>85725</xdr:colOff>
      <xdr:row>106</xdr:row>
      <xdr:rowOff>142574</xdr:rowOff>
    </xdr:to>
    <xdr:graphicFrame macro="">
      <xdr:nvGraphicFramePr>
        <xdr:cNvPr id="7"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114</xdr:row>
      <xdr:rowOff>0</xdr:rowOff>
    </xdr:from>
    <xdr:to>
      <xdr:col>14</xdr:col>
      <xdr:colOff>85725</xdr:colOff>
      <xdr:row>130</xdr:row>
      <xdr:rowOff>142574</xdr:rowOff>
    </xdr:to>
    <xdr:graphicFrame macro="">
      <xdr:nvGraphicFramePr>
        <xdr:cNvPr id="8"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137</xdr:row>
      <xdr:rowOff>0</xdr:rowOff>
    </xdr:from>
    <xdr:to>
      <xdr:col>14</xdr:col>
      <xdr:colOff>85725</xdr:colOff>
      <xdr:row>153</xdr:row>
      <xdr:rowOff>142574</xdr:rowOff>
    </xdr:to>
    <xdr:graphicFrame macro="">
      <xdr:nvGraphicFramePr>
        <xdr:cNvPr id="9"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323851</xdr:colOff>
      <xdr:row>0</xdr:row>
      <xdr:rowOff>171451</xdr:rowOff>
    </xdr:from>
    <xdr:to>
      <xdr:col>12</xdr:col>
      <xdr:colOff>676275</xdr:colOff>
      <xdr:row>70</xdr:row>
      <xdr:rowOff>76200</xdr:rowOff>
    </xdr:to>
    <xdr:sp macro="" textlink="">
      <xdr:nvSpPr>
        <xdr:cNvPr id="2" name="CuadroTexto 1"/>
        <xdr:cNvSpPr txBox="1"/>
      </xdr:nvSpPr>
      <xdr:spPr>
        <a:xfrm>
          <a:off x="323851" y="171451"/>
          <a:ext cx="9134474" cy="13239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solidFill>
                <a:srgbClr val="002060"/>
              </a:solidFill>
              <a:effectLst/>
              <a:latin typeface="+mn-lt"/>
              <a:ea typeface="+mn-ea"/>
              <a:cs typeface="+mn-cs"/>
            </a:rPr>
            <a:t>Description of the</a:t>
          </a:r>
          <a:r>
            <a:rPr lang="en-GB" sz="1600" b="1" baseline="0">
              <a:solidFill>
                <a:srgbClr val="002060"/>
              </a:solidFill>
              <a:effectLst/>
              <a:latin typeface="+mn-lt"/>
              <a:ea typeface="+mn-ea"/>
              <a:cs typeface="+mn-cs"/>
            </a:rPr>
            <a:t> worksheets:</a:t>
          </a:r>
          <a:endParaRPr lang="en-GB" sz="1600" b="1">
            <a:solidFill>
              <a:srgbClr val="002060"/>
            </a:solidFill>
            <a:effectLst/>
            <a:latin typeface="+mn-lt"/>
            <a:ea typeface="+mn-ea"/>
            <a:cs typeface="+mn-cs"/>
          </a:endParaRPr>
        </a:p>
        <a:p>
          <a:endParaRPr lang="en-GB" sz="1000" b="1">
            <a:solidFill>
              <a:schemeClr val="dk1"/>
            </a:solidFill>
            <a:effectLst/>
            <a:latin typeface="+mn-lt"/>
            <a:ea typeface="+mn-ea"/>
            <a:cs typeface="+mn-cs"/>
          </a:endParaRPr>
        </a:p>
        <a:p>
          <a:r>
            <a:rPr lang="en-GB" sz="1000" b="1">
              <a:solidFill>
                <a:schemeClr val="dk1"/>
              </a:solidFill>
              <a:effectLst/>
              <a:latin typeface="+mn-lt"/>
              <a:ea typeface="+mn-ea"/>
              <a:cs typeface="+mn-cs"/>
            </a:rPr>
            <a:t>Instructions:</a:t>
          </a:r>
          <a:r>
            <a:rPr lang="en-GB" sz="1000">
              <a:solidFill>
                <a:schemeClr val="dk1"/>
              </a:solidFill>
              <a:effectLst/>
              <a:latin typeface="+mn-lt"/>
              <a:ea typeface="+mn-ea"/>
              <a:cs typeface="+mn-cs"/>
            </a:rPr>
            <a:t> This worksheet contains the general description of the information provided in the self-assessment</a:t>
          </a:r>
          <a:r>
            <a:rPr lang="en-GB" sz="1000" baseline="0">
              <a:solidFill>
                <a:schemeClr val="dk1"/>
              </a:solidFill>
              <a:effectLst/>
              <a:latin typeface="+mn-lt"/>
              <a:ea typeface="+mn-ea"/>
              <a:cs typeface="+mn-cs"/>
            </a:rPr>
            <a:t> </a:t>
          </a:r>
          <a:r>
            <a:rPr lang="en-GB" sz="1000">
              <a:solidFill>
                <a:schemeClr val="dk1"/>
              </a:solidFill>
              <a:effectLst/>
              <a:latin typeface="+mn-lt"/>
              <a:ea typeface="+mn-ea"/>
              <a:cs typeface="+mn-cs"/>
            </a:rPr>
            <a:t>tool. The</a:t>
          </a:r>
          <a:r>
            <a:rPr lang="en-GB" sz="1000" baseline="0">
              <a:solidFill>
                <a:schemeClr val="dk1"/>
              </a:solidFill>
              <a:effectLst/>
              <a:latin typeface="+mn-lt"/>
              <a:ea typeface="+mn-ea"/>
              <a:cs typeface="+mn-cs"/>
            </a:rPr>
            <a:t> worksheet itself </a:t>
          </a:r>
          <a:r>
            <a:rPr lang="en-GB" sz="1000">
              <a:solidFill>
                <a:schemeClr val="dk1"/>
              </a:solidFill>
              <a:effectLst/>
              <a:latin typeface="+mn-lt"/>
              <a:ea typeface="+mn-ea"/>
              <a:cs typeface="+mn-cs"/>
            </a:rPr>
            <a:t>is divided in two main sections: (1) documentation and information provided in this benchmarking, and (2) instructions for its use.</a:t>
          </a:r>
          <a:endParaRPr lang="fr-FR" sz="1000">
            <a:solidFill>
              <a:schemeClr val="dk1"/>
            </a:solidFill>
            <a:effectLst/>
            <a:latin typeface="+mn-lt"/>
            <a:ea typeface="+mn-ea"/>
            <a:cs typeface="+mn-cs"/>
          </a:endParaRPr>
        </a:p>
        <a:p>
          <a:r>
            <a:rPr lang="en-GB" sz="1000">
              <a:solidFill>
                <a:schemeClr val="dk1"/>
              </a:solidFill>
              <a:effectLst/>
              <a:latin typeface="+mn-lt"/>
              <a:ea typeface="+mn-ea"/>
              <a:cs typeface="+mn-cs"/>
            </a:rPr>
            <a:t> </a:t>
          </a:r>
          <a:endParaRPr lang="fr-FR" sz="10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mn-lt"/>
              <a:ea typeface="+mn-ea"/>
              <a:cs typeface="+mn-cs"/>
            </a:rPr>
            <a:t>AUX_Variables TAB:</a:t>
          </a:r>
          <a:r>
            <a:rPr lang="en-GB" sz="1000">
              <a:solidFill>
                <a:schemeClr val="dk1"/>
              </a:solidFill>
              <a:effectLst/>
              <a:latin typeface="+mn-lt"/>
              <a:ea typeface="+mn-ea"/>
              <a:cs typeface="+mn-cs"/>
            </a:rPr>
            <a:t> The list of variables and its values, used in other TABs, structured in two (2) different tables: Priority assigned to the requirements and Answers of level of matching - the description and score is provided too. The score is configurable according the decision of the </a:t>
          </a:r>
          <a:r>
            <a:rPr lang="es-ES" sz="1000">
              <a:solidFill>
                <a:schemeClr val="dk1"/>
              </a:solidFill>
              <a:effectLst/>
              <a:latin typeface="+mn-lt"/>
              <a:ea typeface="+mn-ea"/>
              <a:cs typeface="+mn-cs"/>
            </a:rPr>
            <a:t>user of this</a:t>
          </a:r>
          <a:r>
            <a:rPr lang="es-ES" sz="1000" baseline="0">
              <a:solidFill>
                <a:schemeClr val="dk1"/>
              </a:solidFill>
              <a:effectLst/>
              <a:latin typeface="+mn-lt"/>
              <a:ea typeface="+mn-ea"/>
              <a:cs typeface="+mn-cs"/>
            </a:rPr>
            <a:t> tool.</a:t>
          </a:r>
          <a:endParaRPr lang="en-US" sz="1000">
            <a:effectLst/>
          </a:endParaRPr>
        </a:p>
        <a:p>
          <a:endParaRPr lang="en-GB" sz="1000" b="1">
            <a:solidFill>
              <a:schemeClr val="dk1"/>
            </a:solidFill>
            <a:effectLst/>
            <a:latin typeface="+mn-lt"/>
            <a:ea typeface="+mn-ea"/>
            <a:cs typeface="+mn-cs"/>
          </a:endParaRPr>
        </a:p>
        <a:p>
          <a:r>
            <a:rPr lang="en-GB" sz="1000" b="1">
              <a:solidFill>
                <a:schemeClr val="dk1"/>
              </a:solidFill>
              <a:effectLst/>
              <a:latin typeface="+mn-lt"/>
              <a:ea typeface="+mn-ea"/>
              <a:cs typeface="+mn-cs"/>
            </a:rPr>
            <a:t>01_ Standards Req:</a:t>
          </a:r>
          <a:r>
            <a:rPr lang="en-GB" sz="1000">
              <a:solidFill>
                <a:schemeClr val="dk1"/>
              </a:solidFill>
              <a:effectLst/>
              <a:latin typeface="+mn-lt"/>
              <a:ea typeface="+mn-ea"/>
              <a:cs typeface="+mn-cs"/>
            </a:rPr>
            <a:t> This tab contains the catalogue of standards relevant to archival data management and related processes. </a:t>
          </a:r>
          <a:endParaRPr lang="fr-FR" sz="1000">
            <a:solidFill>
              <a:schemeClr val="dk1"/>
            </a:solidFill>
            <a:effectLst/>
            <a:latin typeface="+mn-lt"/>
            <a:ea typeface="+mn-ea"/>
            <a:cs typeface="+mn-cs"/>
          </a:endParaRPr>
        </a:p>
        <a:p>
          <a:r>
            <a:rPr lang="en-GB" sz="1000">
              <a:solidFill>
                <a:schemeClr val="dk1"/>
              </a:solidFill>
              <a:effectLst/>
              <a:latin typeface="+mn-lt"/>
              <a:ea typeface="+mn-ea"/>
              <a:cs typeface="+mn-cs"/>
            </a:rPr>
            <a:t>It is composed of high-level categories and subcategories structuring the functional requirements inferred</a:t>
          </a:r>
          <a:r>
            <a:rPr lang="en-GB" sz="1000" baseline="0">
              <a:solidFill>
                <a:schemeClr val="dk1"/>
              </a:solidFill>
              <a:effectLst/>
              <a:latin typeface="+mn-lt"/>
              <a:ea typeface="+mn-ea"/>
              <a:cs typeface="+mn-cs"/>
            </a:rPr>
            <a:t> from the study</a:t>
          </a:r>
          <a:r>
            <a:rPr lang="en-GB" sz="1000">
              <a:solidFill>
                <a:schemeClr val="dk1"/>
              </a:solidFill>
              <a:effectLst/>
              <a:latin typeface="+mn-lt"/>
              <a:ea typeface="+mn-ea"/>
              <a:cs typeface="+mn-cs"/>
            </a:rPr>
            <a:t>.</a:t>
          </a:r>
          <a:endParaRPr lang="fr-FR" sz="1000">
            <a:solidFill>
              <a:schemeClr val="dk1"/>
            </a:solidFill>
            <a:effectLst/>
            <a:latin typeface="+mn-lt"/>
            <a:ea typeface="+mn-ea"/>
            <a:cs typeface="+mn-cs"/>
          </a:endParaRPr>
        </a:p>
        <a:p>
          <a:r>
            <a:rPr lang="en-GB" sz="1000">
              <a:solidFill>
                <a:schemeClr val="dk1"/>
              </a:solidFill>
              <a:effectLst/>
              <a:latin typeface="+mn-lt"/>
              <a:ea typeface="+mn-ea"/>
              <a:cs typeface="+mn-cs"/>
            </a:rPr>
            <a:t>All features must be given an overall </a:t>
          </a:r>
          <a:r>
            <a:rPr lang="en-GB" sz="1000" i="1">
              <a:solidFill>
                <a:schemeClr val="dk1"/>
              </a:solidFill>
              <a:effectLst/>
              <a:latin typeface="+mn-lt"/>
              <a:ea typeface="+mn-ea"/>
              <a:cs typeface="+mn-cs"/>
            </a:rPr>
            <a:t>Priority</a:t>
          </a:r>
          <a:r>
            <a:rPr lang="en-GB" sz="1000">
              <a:solidFill>
                <a:schemeClr val="dk1"/>
              </a:solidFill>
              <a:effectLst/>
              <a:latin typeface="+mn-lt"/>
              <a:ea typeface="+mn-ea"/>
              <a:cs typeface="+mn-cs"/>
            </a:rPr>
            <a:t> and </a:t>
          </a:r>
          <a:r>
            <a:rPr lang="en-GB" sz="1000" i="1">
              <a:solidFill>
                <a:schemeClr val="dk1"/>
              </a:solidFill>
              <a:effectLst/>
              <a:latin typeface="+mn-lt"/>
              <a:ea typeface="+mn-ea"/>
              <a:cs typeface="+mn-cs"/>
            </a:rPr>
            <a:t>Value</a:t>
          </a:r>
          <a:r>
            <a:rPr lang="en-GB" sz="1000">
              <a:solidFill>
                <a:schemeClr val="dk1"/>
              </a:solidFill>
              <a:effectLst/>
              <a:latin typeface="+mn-lt"/>
              <a:ea typeface="+mn-ea"/>
              <a:cs typeface="+mn-cs"/>
            </a:rPr>
            <a:t> (0=Not Applicable; 1=Could; 2=Should; 3=Must)  </a:t>
          </a:r>
          <a:endParaRPr lang="fr-FR" sz="1000">
            <a:solidFill>
              <a:schemeClr val="dk1"/>
            </a:solidFill>
            <a:effectLst/>
            <a:latin typeface="+mn-lt"/>
            <a:ea typeface="+mn-ea"/>
            <a:cs typeface="+mn-cs"/>
          </a:endParaRPr>
        </a:p>
        <a:p>
          <a:r>
            <a:rPr lang="en-GB" sz="1000">
              <a:solidFill>
                <a:schemeClr val="dk1"/>
              </a:solidFill>
              <a:effectLst/>
              <a:latin typeface="+mn-lt"/>
              <a:ea typeface="+mn-ea"/>
              <a:cs typeface="+mn-cs"/>
            </a:rPr>
            <a:t> </a:t>
          </a:r>
        </a:p>
        <a:p>
          <a:r>
            <a:rPr lang="en-GB" sz="1000" b="1">
              <a:solidFill>
                <a:schemeClr val="dk1"/>
              </a:solidFill>
              <a:effectLst/>
              <a:latin typeface="+mn-lt"/>
              <a:ea typeface="+mn-ea"/>
              <a:cs typeface="+mn-cs"/>
            </a:rPr>
            <a:t>02_ Business Processes Req: </a:t>
          </a:r>
          <a:r>
            <a:rPr lang="en-GB" sz="1000">
              <a:solidFill>
                <a:schemeClr val="dk1"/>
              </a:solidFill>
              <a:effectLst/>
              <a:latin typeface="+mn-lt"/>
              <a:ea typeface="+mn-ea"/>
              <a:cs typeface="+mn-cs"/>
            </a:rPr>
            <a:t>This tab contains the catalogue of business</a:t>
          </a:r>
          <a:r>
            <a:rPr lang="en-GB" sz="1000" baseline="0">
              <a:solidFill>
                <a:schemeClr val="dk1"/>
              </a:solidFill>
              <a:effectLst/>
              <a:latin typeface="+mn-lt"/>
              <a:ea typeface="+mn-ea"/>
              <a:cs typeface="+mn-cs"/>
            </a:rPr>
            <a:t> processes</a:t>
          </a:r>
          <a:r>
            <a:rPr lang="en-GB" sz="1000">
              <a:solidFill>
                <a:schemeClr val="dk1"/>
              </a:solidFill>
              <a:effectLst/>
              <a:latin typeface="+mn-lt"/>
              <a:ea typeface="+mn-ea"/>
              <a:cs typeface="+mn-cs"/>
            </a:rPr>
            <a:t> relevant to archival data management and related processes.</a:t>
          </a:r>
        </a:p>
        <a:p>
          <a:r>
            <a:rPr lang="en-GB" sz="1000">
              <a:solidFill>
                <a:schemeClr val="dk1"/>
              </a:solidFill>
              <a:effectLst/>
              <a:latin typeface="+mn-lt"/>
              <a:ea typeface="+mn-ea"/>
              <a:cs typeface="+mn-cs"/>
            </a:rPr>
            <a:t>It is split in categories and subcategories inferred from the study.</a:t>
          </a:r>
        </a:p>
        <a:p>
          <a:r>
            <a:rPr lang="en-GB" sz="1000">
              <a:solidFill>
                <a:schemeClr val="dk1"/>
              </a:solidFill>
              <a:effectLst/>
              <a:latin typeface="+mn-lt"/>
              <a:ea typeface="+mn-ea"/>
              <a:cs typeface="+mn-cs"/>
            </a:rPr>
            <a:t>All features must be given an overall </a:t>
          </a:r>
          <a:r>
            <a:rPr lang="en-GB" sz="1000" i="1">
              <a:solidFill>
                <a:schemeClr val="dk1"/>
              </a:solidFill>
              <a:effectLst/>
              <a:latin typeface="+mn-lt"/>
              <a:ea typeface="+mn-ea"/>
              <a:cs typeface="+mn-cs"/>
            </a:rPr>
            <a:t>Priority</a:t>
          </a:r>
          <a:r>
            <a:rPr lang="en-GB" sz="1000">
              <a:solidFill>
                <a:schemeClr val="dk1"/>
              </a:solidFill>
              <a:effectLst/>
              <a:latin typeface="+mn-lt"/>
              <a:ea typeface="+mn-ea"/>
              <a:cs typeface="+mn-cs"/>
            </a:rPr>
            <a:t> (0=Not Applicable; 1=Could; 2=Should; 3=Must)</a:t>
          </a:r>
          <a:endParaRPr lang="es-ES" sz="1000">
            <a:effectLst/>
          </a:endParaRPr>
        </a:p>
        <a:p>
          <a:endParaRPr lang="fr-FR" sz="1000">
            <a:solidFill>
              <a:schemeClr val="dk1"/>
            </a:solidFill>
            <a:effectLst/>
            <a:latin typeface="+mn-lt"/>
            <a:ea typeface="+mn-ea"/>
            <a:cs typeface="+mn-cs"/>
          </a:endParaRPr>
        </a:p>
        <a:p>
          <a:r>
            <a:rPr lang="en-GB" sz="1000" b="1">
              <a:solidFill>
                <a:schemeClr val="dk1"/>
              </a:solidFill>
              <a:effectLst/>
              <a:latin typeface="+mn-lt"/>
              <a:ea typeface="+mn-ea"/>
              <a:cs typeface="+mn-cs"/>
            </a:rPr>
            <a:t>03_Technical</a:t>
          </a:r>
          <a:r>
            <a:rPr lang="en-GB" sz="1000" b="1" baseline="0">
              <a:solidFill>
                <a:schemeClr val="dk1"/>
              </a:solidFill>
              <a:effectLst/>
              <a:latin typeface="+mn-lt"/>
              <a:ea typeface="+mn-ea"/>
              <a:cs typeface="+mn-cs"/>
            </a:rPr>
            <a:t> Req</a:t>
          </a:r>
          <a:r>
            <a:rPr lang="en-GB" sz="1000" b="1">
              <a:solidFill>
                <a:schemeClr val="dk1"/>
              </a:solidFill>
              <a:effectLst/>
              <a:latin typeface="+mn-lt"/>
              <a:ea typeface="+mn-ea"/>
              <a:cs typeface="+mn-cs"/>
            </a:rPr>
            <a:t>:</a:t>
          </a:r>
          <a:r>
            <a:rPr lang="en-GB" sz="1000">
              <a:solidFill>
                <a:schemeClr val="dk1"/>
              </a:solidFill>
              <a:effectLst/>
              <a:latin typeface="+mn-lt"/>
              <a:ea typeface="+mn-ea"/>
              <a:cs typeface="+mn-cs"/>
            </a:rPr>
            <a:t> This tab contains the list of questions about architecture features and capabilities to be rated.</a:t>
          </a:r>
        </a:p>
        <a:p>
          <a:pPr marL="0" marR="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mn-lt"/>
              <a:ea typeface="+mn-ea"/>
              <a:cs typeface="+mn-cs"/>
            </a:rPr>
            <a:t>All features must be given an overall </a:t>
          </a:r>
          <a:r>
            <a:rPr lang="en-GB" sz="1000" i="1">
              <a:solidFill>
                <a:schemeClr val="dk1"/>
              </a:solidFill>
              <a:effectLst/>
              <a:latin typeface="+mn-lt"/>
              <a:ea typeface="+mn-ea"/>
              <a:cs typeface="+mn-cs"/>
            </a:rPr>
            <a:t>Priority</a:t>
          </a:r>
          <a:r>
            <a:rPr lang="en-GB" sz="1000">
              <a:solidFill>
                <a:schemeClr val="dk1"/>
              </a:solidFill>
              <a:effectLst/>
              <a:latin typeface="+mn-lt"/>
              <a:ea typeface="+mn-ea"/>
              <a:cs typeface="+mn-cs"/>
            </a:rPr>
            <a:t> (0=Not Applicable; 1=Could; 2=Should; 3=Must) </a:t>
          </a:r>
          <a:endParaRPr lang="en-GB" sz="1000" b="0">
            <a:solidFill>
              <a:schemeClr val="dk1"/>
            </a:solidFill>
            <a:effectLst/>
            <a:latin typeface="+mn-lt"/>
            <a:ea typeface="+mn-ea"/>
            <a:cs typeface="+mn-cs"/>
          </a:endParaRPr>
        </a:p>
        <a:p>
          <a:endParaRPr lang="en-GB" sz="1000" b="1">
            <a:solidFill>
              <a:schemeClr val="dk1"/>
            </a:solidFill>
            <a:effectLst/>
            <a:latin typeface="+mn-lt"/>
            <a:ea typeface="+mn-ea"/>
            <a:cs typeface="+mn-cs"/>
          </a:endParaRPr>
        </a:p>
        <a:p>
          <a:r>
            <a:rPr lang="en-GB" sz="1000" b="1">
              <a:solidFill>
                <a:schemeClr val="dk1"/>
              </a:solidFill>
              <a:effectLst/>
              <a:latin typeface="+mn-lt"/>
              <a:ea typeface="+mn-ea"/>
              <a:cs typeface="+mn-cs"/>
            </a:rPr>
            <a:t>04_IT-Tools: </a:t>
          </a:r>
          <a:r>
            <a:rPr lang="en-GB" sz="1000">
              <a:solidFill>
                <a:schemeClr val="dk1"/>
              </a:solidFill>
              <a:effectLst/>
              <a:latin typeface="+mn-lt"/>
              <a:ea typeface="+mn-ea"/>
              <a:cs typeface="+mn-cs"/>
            </a:rPr>
            <a:t>This tab contains the list </a:t>
          </a:r>
          <a:r>
            <a:rPr lang="es-ES" sz="1000">
              <a:solidFill>
                <a:schemeClr val="dk1"/>
              </a:solidFill>
              <a:effectLst/>
              <a:latin typeface="+mn-lt"/>
              <a:ea typeface="+mn-ea"/>
              <a:cs typeface="+mn-cs"/>
            </a:rPr>
            <a:t>of IT tools that have been identified</a:t>
          </a:r>
          <a:r>
            <a:rPr lang="es-ES" sz="1000" baseline="0">
              <a:solidFill>
                <a:schemeClr val="dk1"/>
              </a:solidFill>
              <a:effectLst/>
              <a:latin typeface="+mn-lt"/>
              <a:ea typeface="+mn-ea"/>
              <a:cs typeface="+mn-cs"/>
            </a:rPr>
            <a:t> during the study. It allows the possibility to specify if the tool has been included/discarded and why.</a:t>
          </a:r>
          <a:endParaRPr lang="fr-FR" sz="1000">
            <a:solidFill>
              <a:schemeClr val="dk1"/>
            </a:solidFill>
            <a:effectLst/>
            <a:latin typeface="+mn-lt"/>
            <a:ea typeface="+mn-ea"/>
            <a:cs typeface="+mn-cs"/>
          </a:endParaRPr>
        </a:p>
        <a:p>
          <a:r>
            <a:rPr lang="en-GB" sz="1000">
              <a:solidFill>
                <a:schemeClr val="dk1"/>
              </a:solidFill>
              <a:effectLst/>
              <a:latin typeface="+mn-lt"/>
              <a:ea typeface="+mn-ea"/>
              <a:cs typeface="+mn-cs"/>
            </a:rPr>
            <a:t> </a:t>
          </a:r>
          <a:endParaRPr lang="fr-FR" sz="1000">
            <a:solidFill>
              <a:schemeClr val="dk1"/>
            </a:solidFill>
            <a:effectLst/>
            <a:latin typeface="+mn-lt"/>
            <a:ea typeface="+mn-ea"/>
            <a:cs typeface="+mn-cs"/>
          </a:endParaRPr>
        </a:p>
        <a:p>
          <a:r>
            <a:rPr lang="en-GB" sz="1000" b="1">
              <a:solidFill>
                <a:schemeClr val="dk1"/>
              </a:solidFill>
              <a:effectLst/>
              <a:latin typeface="+mn-lt"/>
              <a:ea typeface="+mn-ea"/>
              <a:cs typeface="+mn-cs"/>
            </a:rPr>
            <a:t>05_Ponderation:</a:t>
          </a:r>
          <a:r>
            <a:rPr lang="en-GB" sz="1000">
              <a:solidFill>
                <a:schemeClr val="dk1"/>
              </a:solidFill>
              <a:effectLst/>
              <a:latin typeface="+mn-lt"/>
              <a:ea typeface="+mn-ea"/>
              <a:cs typeface="+mn-cs"/>
            </a:rPr>
            <a:t> The list of all functional and non-functional requirements and ponderation values for each vendor/product. Each requirement has an assigned Priority/Weight</a:t>
          </a:r>
          <a:r>
            <a:rPr lang="en-GB" sz="1000" baseline="0">
              <a:solidFill>
                <a:schemeClr val="dk1"/>
              </a:solidFill>
              <a:effectLst/>
              <a:latin typeface="+mn-lt"/>
              <a:ea typeface="+mn-ea"/>
              <a:cs typeface="+mn-cs"/>
            </a:rPr>
            <a:t> as well as </a:t>
          </a:r>
          <a:r>
            <a:rPr lang="en-GB" sz="1000">
              <a:solidFill>
                <a:schemeClr val="dk1"/>
              </a:solidFill>
              <a:effectLst/>
              <a:latin typeface="+mn-lt"/>
              <a:ea typeface="+mn-ea"/>
              <a:cs typeface="+mn-cs"/>
            </a:rPr>
            <a:t>the ponderation criteria and the degree to which is met by each product/vendor. The ponderation criteria can be modified depending on the</a:t>
          </a:r>
          <a:r>
            <a:rPr lang="en-GB" sz="1000" baseline="0">
              <a:solidFill>
                <a:schemeClr val="dk1"/>
              </a:solidFill>
              <a:effectLst/>
              <a:latin typeface="+mn-lt"/>
              <a:ea typeface="+mn-ea"/>
              <a:cs typeface="+mn-cs"/>
            </a:rPr>
            <a:t> emphasis that one wishes to give to a requirement</a:t>
          </a:r>
          <a:r>
            <a:rPr lang="en-GB" sz="1000">
              <a:solidFill>
                <a:schemeClr val="dk1"/>
              </a:solidFill>
              <a:effectLst/>
              <a:latin typeface="+mn-lt"/>
              <a:ea typeface="+mn-ea"/>
              <a:cs typeface="+mn-cs"/>
            </a:rPr>
            <a:t>. </a:t>
          </a:r>
        </a:p>
        <a:p>
          <a:r>
            <a:rPr lang="en-GB" sz="1000">
              <a:solidFill>
                <a:schemeClr val="dk1"/>
              </a:solidFill>
              <a:effectLst/>
              <a:latin typeface="+mn-lt"/>
              <a:ea typeface="+mn-ea"/>
              <a:cs typeface="+mn-cs"/>
            </a:rPr>
            <a:t>1. The first two columns are the identification of the requirement: number id. and description.</a:t>
          </a:r>
          <a:endParaRPr lang="en-GB" sz="1000">
            <a:effectLst/>
          </a:endParaRPr>
        </a:p>
        <a:p>
          <a:r>
            <a:rPr lang="en-GB" sz="1000">
              <a:solidFill>
                <a:schemeClr val="dk1"/>
              </a:solidFill>
              <a:effectLst/>
              <a:latin typeface="+mn-lt"/>
              <a:ea typeface="+mn-ea"/>
              <a:cs typeface="+mn-cs"/>
            </a:rPr>
            <a:t>2. The next three columns are the Weight/ priority, Weight/ level and  Global weight assigned to each requirement:</a:t>
          </a:r>
          <a:endParaRPr lang="en-GB" sz="1000">
            <a:effectLst/>
          </a:endParaRPr>
        </a:p>
        <a:p>
          <a:r>
            <a:rPr lang="en-GB" sz="1000">
              <a:solidFill>
                <a:schemeClr val="dk1"/>
              </a:solidFill>
              <a:effectLst/>
              <a:latin typeface="+mn-lt"/>
              <a:ea typeface="+mn-ea"/>
              <a:cs typeface="+mn-cs"/>
            </a:rPr>
            <a:t>      - Weight / priority:  is the weight obtained from the requirements tab and the values are those defined in the AUX_Variables tab.</a:t>
          </a:r>
          <a:endParaRPr lang="en-GB" sz="1000">
            <a:effectLst/>
          </a:endParaRPr>
        </a:p>
        <a:p>
          <a:r>
            <a:rPr lang="en-GB" sz="1000">
              <a:solidFill>
                <a:schemeClr val="dk1"/>
              </a:solidFill>
              <a:effectLst/>
              <a:latin typeface="+mn-lt"/>
              <a:ea typeface="+mn-ea"/>
              <a:cs typeface="+mn-cs"/>
            </a:rPr>
            <a:t>      - Weight / Level: is the weight given to the main categories. All main categories must be given an overall user weight over 100%. Its weight is calculated according  to the weight of the main category that it belongs to. The weight of the main categories has initially been set at 10% (100/10 % value) for functional requirements; and 14,28% (100/7 % value) for architecture requirements.</a:t>
          </a:r>
          <a:endParaRPr lang="en-GB" sz="1000">
            <a:effectLst/>
          </a:endParaRPr>
        </a:p>
        <a:p>
          <a:r>
            <a:rPr lang="en-GB" sz="1000">
              <a:solidFill>
                <a:schemeClr val="dk1"/>
              </a:solidFill>
              <a:effectLst/>
              <a:latin typeface="+mn-lt"/>
              <a:ea typeface="+mn-ea"/>
              <a:cs typeface="+mn-cs"/>
            </a:rPr>
            <a:t>      - Global / Weight: is the weight given to each main category and requirements calculated over 100%, so it reflects the real weight over the whole scenario.</a:t>
          </a:r>
          <a:endParaRPr lang="en-GB" sz="1000">
            <a:effectLst/>
          </a:endParaRPr>
        </a:p>
        <a:p>
          <a:r>
            <a:rPr lang="en-GB" sz="1000">
              <a:solidFill>
                <a:schemeClr val="dk1"/>
              </a:solidFill>
              <a:effectLst/>
              <a:latin typeface="+mn-lt"/>
              <a:ea typeface="+mn-ea"/>
              <a:cs typeface="+mn-cs"/>
            </a:rPr>
            <a:t>3. The rest of the columns are grouped by vendors and contains the ponderation obtained from the list of responses (</a:t>
          </a:r>
          <a:r>
            <a:rPr lang="en-GB" sz="1000" i="1">
              <a:solidFill>
                <a:schemeClr val="dk1"/>
              </a:solidFill>
              <a:effectLst/>
              <a:latin typeface="+mn-lt"/>
              <a:ea typeface="+mn-ea"/>
              <a:cs typeface="+mn-cs"/>
            </a:rPr>
            <a:t>Vendors</a:t>
          </a:r>
          <a:r>
            <a:rPr lang="en-GB" sz="1000">
              <a:solidFill>
                <a:schemeClr val="dk1"/>
              </a:solidFill>
              <a:effectLst/>
              <a:latin typeface="+mn-lt"/>
              <a:ea typeface="+mn-ea"/>
              <a:cs typeface="+mn-cs"/>
            </a:rPr>
            <a:t> TAB) and the calculated values after applying the statistical formulas defined.</a:t>
          </a:r>
          <a:endParaRPr lang="en-GB" sz="1000">
            <a:effectLst/>
          </a:endParaRPr>
        </a:p>
        <a:p>
          <a:endParaRPr lang="fr-FR" sz="1000">
            <a:solidFill>
              <a:schemeClr val="dk1"/>
            </a:solidFill>
            <a:effectLst/>
            <a:latin typeface="+mn-lt"/>
            <a:ea typeface="+mn-ea"/>
            <a:cs typeface="+mn-cs"/>
          </a:endParaRPr>
        </a:p>
        <a:p>
          <a:r>
            <a:rPr lang="en-GB" sz="1000" b="1">
              <a:solidFill>
                <a:schemeClr val="dk1"/>
              </a:solidFill>
              <a:effectLst/>
              <a:latin typeface="+mn-lt"/>
              <a:ea typeface="+mn-ea"/>
              <a:cs typeface="+mn-cs"/>
            </a:rPr>
            <a:t>06_Assessment :</a:t>
          </a:r>
          <a:r>
            <a:rPr lang="en-GB" sz="1000">
              <a:solidFill>
                <a:schemeClr val="dk1"/>
              </a:solidFill>
              <a:effectLst/>
              <a:latin typeface="+mn-lt"/>
              <a:ea typeface="+mn-ea"/>
              <a:cs typeface="+mn-cs"/>
            </a:rPr>
            <a:t> The results obtained in the study for all the requirements and all the selected vendors/products. It contains the list of High-Level Requirements, the level of matching for each vendor/product vs requirements, and the charts generated for the study. The tool automatically calculates the overall scores for the different products and a customized ranking table is produced for each of the vendors and products.</a:t>
          </a:r>
          <a:endParaRPr lang="fr-FR" sz="1000">
            <a:solidFill>
              <a:schemeClr val="dk1"/>
            </a:solidFill>
            <a:effectLst/>
            <a:latin typeface="+mn-lt"/>
            <a:ea typeface="+mn-ea"/>
            <a:cs typeface="+mn-cs"/>
          </a:endParaRPr>
        </a:p>
        <a:p>
          <a:r>
            <a:rPr lang="en-GB" sz="1000">
              <a:solidFill>
                <a:schemeClr val="dk1"/>
              </a:solidFill>
              <a:effectLst/>
              <a:latin typeface="+mn-lt"/>
              <a:ea typeface="+mn-ea"/>
              <a:cs typeface="+mn-cs"/>
            </a:rPr>
            <a:t>  </a:t>
          </a:r>
          <a:endParaRPr lang="fr-FR" sz="1000">
            <a:solidFill>
              <a:schemeClr val="dk1"/>
            </a:solidFill>
            <a:effectLst/>
            <a:latin typeface="+mn-lt"/>
            <a:ea typeface="+mn-ea"/>
            <a:cs typeface="+mn-cs"/>
          </a:endParaRPr>
        </a:p>
        <a:p>
          <a:r>
            <a:rPr lang="en-GB" sz="1000" b="1">
              <a:solidFill>
                <a:schemeClr val="dk1"/>
              </a:solidFill>
              <a:effectLst/>
              <a:latin typeface="+mn-lt"/>
              <a:ea typeface="+mn-ea"/>
              <a:cs typeface="+mn-cs"/>
            </a:rPr>
            <a:t>07_Values (name_of_Vendor):</a:t>
          </a:r>
          <a:r>
            <a:rPr lang="en-GB" sz="1000">
              <a:solidFill>
                <a:schemeClr val="dk1"/>
              </a:solidFill>
              <a:effectLst/>
              <a:latin typeface="+mn-lt"/>
              <a:ea typeface="+mn-ea"/>
              <a:cs typeface="+mn-cs"/>
            </a:rPr>
            <a:t> The full list of functional requirements and non-functional requirements </a:t>
          </a:r>
          <a:r>
            <a:rPr lang="es-ES" sz="1000">
              <a:solidFill>
                <a:schemeClr val="dk1"/>
              </a:solidFill>
              <a:effectLst/>
              <a:latin typeface="+mn-lt"/>
              <a:ea typeface="+mn-ea"/>
              <a:cs typeface="+mn-cs"/>
            </a:rPr>
            <a:t>about</a:t>
          </a:r>
          <a:r>
            <a:rPr lang="es-ES" sz="1000" baseline="0">
              <a:solidFill>
                <a:schemeClr val="dk1"/>
              </a:solidFill>
              <a:effectLst/>
              <a:latin typeface="+mn-lt"/>
              <a:ea typeface="+mn-ea"/>
              <a:cs typeface="+mn-cs"/>
            </a:rPr>
            <a:t> IT-Tools and their values according to the capabilities of the IT_tool.</a:t>
          </a:r>
          <a:endParaRPr lang="fr-FR" sz="10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GB" sz="10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mn-lt"/>
              <a:ea typeface="+mn-ea"/>
              <a:cs typeface="+mn-cs"/>
            </a:rPr>
            <a:t>08_Cost: </a:t>
          </a:r>
          <a:r>
            <a:rPr lang="en-GB" sz="1000">
              <a:solidFill>
                <a:schemeClr val="dk1"/>
              </a:solidFill>
              <a:effectLst/>
              <a:latin typeface="+mn-lt"/>
              <a:ea typeface="+mn-ea"/>
              <a:cs typeface="+mn-cs"/>
            </a:rPr>
            <a:t>This worksheet is foreseen</a:t>
          </a:r>
          <a:r>
            <a:rPr lang="en-GB" sz="1000" baseline="0">
              <a:solidFill>
                <a:schemeClr val="dk1"/>
              </a:solidFill>
              <a:effectLst/>
              <a:latin typeface="+mn-lt"/>
              <a:ea typeface="+mn-ea"/>
              <a:cs typeface="+mn-cs"/>
            </a:rPr>
            <a:t> to be used once more detailed information is obtained about the key elements impacting the price (number of expected users, total and concurrent sessions, etc.). It calculates an</a:t>
          </a:r>
          <a:r>
            <a:rPr lang="en-GB" sz="1000">
              <a:solidFill>
                <a:schemeClr val="dk1"/>
              </a:solidFill>
              <a:effectLst/>
              <a:latin typeface="+mn-lt"/>
              <a:ea typeface="+mn-ea"/>
              <a:cs typeface="+mn-cs"/>
            </a:rPr>
            <a:t> average cost for each vendor to deploy and configure their tools. </a:t>
          </a:r>
          <a:endParaRPr lang="es-ES" sz="1000">
            <a:effectLst/>
          </a:endParaRPr>
        </a:p>
        <a:p>
          <a:endParaRPr lang="en-GB" sz="1000" b="1">
            <a:solidFill>
              <a:schemeClr val="dk1"/>
            </a:solidFill>
            <a:effectLst/>
            <a:latin typeface="+mn-lt"/>
            <a:ea typeface="+mn-ea"/>
            <a:cs typeface="+mn-cs"/>
          </a:endParaRPr>
        </a:p>
        <a:p>
          <a:r>
            <a:rPr lang="en-GB" sz="1000" b="1">
              <a:solidFill>
                <a:schemeClr val="dk1"/>
              </a:solidFill>
              <a:effectLst/>
              <a:latin typeface="+mn-lt"/>
              <a:ea typeface="+mn-ea"/>
              <a:cs typeface="+mn-cs"/>
            </a:rPr>
            <a:t>09_Archive Mgm Syst.: </a:t>
          </a:r>
          <a:r>
            <a:rPr lang="en-GB" sz="1000" b="0">
              <a:solidFill>
                <a:schemeClr val="dk1"/>
              </a:solidFill>
              <a:effectLst/>
              <a:latin typeface="+mn-lt"/>
              <a:ea typeface="+mn-ea"/>
              <a:cs typeface="+mn-cs"/>
            </a:rPr>
            <a:t>This tab is designed to allow the customization of the display of the results</a:t>
          </a:r>
          <a:r>
            <a:rPr lang="en-GB" sz="1000" b="0" baseline="0">
              <a:solidFill>
                <a:schemeClr val="dk1"/>
              </a:solidFill>
              <a:effectLst/>
              <a:latin typeface="+mn-lt"/>
              <a:ea typeface="+mn-ea"/>
              <a:cs typeface="+mn-cs"/>
            </a:rPr>
            <a:t> of</a:t>
          </a:r>
          <a:r>
            <a:rPr lang="en-GB" sz="1000" b="0">
              <a:solidFill>
                <a:schemeClr val="dk1"/>
              </a:solidFill>
              <a:effectLst/>
              <a:latin typeface="+mn-lt"/>
              <a:ea typeface="+mn-ea"/>
              <a:cs typeface="+mn-cs"/>
            </a:rPr>
            <a:t> the 06_Assessment tab regarding Archive Management Systems. In it, the User shall give a relative weight to the criteria</a:t>
          </a:r>
          <a:r>
            <a:rPr lang="en-GB" sz="1000" b="0" baseline="0">
              <a:solidFill>
                <a:schemeClr val="dk1"/>
              </a:solidFill>
              <a:effectLst/>
              <a:latin typeface="+mn-lt"/>
              <a:ea typeface="+mn-ea"/>
              <a:cs typeface="+mn-cs"/>
            </a:rPr>
            <a:t> in order to create a set of priorities for the comparison of the tools. This will allow the comparison of the tools regarding one specific functional capacity or a set of them ponderated by the relative weights assigned by the User.</a:t>
          </a:r>
        </a:p>
        <a:p>
          <a:endParaRPr lang="en-GB" sz="10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mn-lt"/>
              <a:ea typeface="+mn-ea"/>
              <a:cs typeface="+mn-cs"/>
            </a:rPr>
            <a:t>10_Connectivity Tools: </a:t>
          </a:r>
          <a:r>
            <a:rPr lang="en-GB" sz="1000" b="0">
              <a:solidFill>
                <a:schemeClr val="dk1"/>
              </a:solidFill>
              <a:effectLst/>
              <a:latin typeface="+mn-lt"/>
              <a:ea typeface="+mn-ea"/>
              <a:cs typeface="+mn-cs"/>
            </a:rPr>
            <a:t>This tab is designed to allow the customization of the display of the results</a:t>
          </a:r>
          <a:r>
            <a:rPr lang="en-GB" sz="1000" b="0" baseline="0">
              <a:solidFill>
                <a:schemeClr val="dk1"/>
              </a:solidFill>
              <a:effectLst/>
              <a:latin typeface="+mn-lt"/>
              <a:ea typeface="+mn-ea"/>
              <a:cs typeface="+mn-cs"/>
            </a:rPr>
            <a:t> of</a:t>
          </a:r>
          <a:r>
            <a:rPr lang="en-GB" sz="1000" b="0">
              <a:solidFill>
                <a:schemeClr val="dk1"/>
              </a:solidFill>
              <a:effectLst/>
              <a:latin typeface="+mn-lt"/>
              <a:ea typeface="+mn-ea"/>
              <a:cs typeface="+mn-cs"/>
            </a:rPr>
            <a:t> the 06_Assessment tab regarding Connectivity Tools. In it, the User shall give a relative weight to the criteria</a:t>
          </a:r>
          <a:r>
            <a:rPr lang="en-GB" sz="1000" b="0" baseline="0">
              <a:solidFill>
                <a:schemeClr val="dk1"/>
              </a:solidFill>
              <a:effectLst/>
              <a:latin typeface="+mn-lt"/>
              <a:ea typeface="+mn-ea"/>
              <a:cs typeface="+mn-cs"/>
            </a:rPr>
            <a:t> in order to create a set of priorities for the comparison of the tools. This will allow the comparison of the tools regarding one specific functional capacity or a set of them ponderated by the relative weights assigned by the User.</a:t>
          </a:r>
        </a:p>
        <a:p>
          <a:pPr marL="0" marR="0" indent="0" defTabSz="914400" eaLnBrk="1" fontAlgn="auto" latinLnBrk="0" hangingPunct="1">
            <a:lnSpc>
              <a:spcPct val="100000"/>
            </a:lnSpc>
            <a:spcBef>
              <a:spcPts val="0"/>
            </a:spcBef>
            <a:spcAft>
              <a:spcPts val="0"/>
            </a:spcAft>
            <a:buClrTx/>
            <a:buSzTx/>
            <a:buFontTx/>
            <a:buNone/>
            <a:tabLst/>
            <a:defRPr/>
          </a:pPr>
          <a:endParaRPr lang="en-GB" sz="10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dk1"/>
              </a:solidFill>
              <a:effectLst/>
              <a:latin typeface="+mn-lt"/>
              <a:ea typeface="+mn-ea"/>
              <a:cs typeface="+mn-cs"/>
            </a:rPr>
            <a:t>11_Preservation: </a:t>
          </a:r>
          <a:r>
            <a:rPr lang="en-GB" sz="1000" b="0">
              <a:solidFill>
                <a:schemeClr val="dk1"/>
              </a:solidFill>
              <a:effectLst/>
              <a:latin typeface="+mn-lt"/>
              <a:ea typeface="+mn-ea"/>
              <a:cs typeface="+mn-cs"/>
            </a:rPr>
            <a:t>This tab is designed to allow the customization of the display of the results</a:t>
          </a:r>
          <a:r>
            <a:rPr lang="en-GB" sz="1000" b="0" baseline="0">
              <a:solidFill>
                <a:schemeClr val="dk1"/>
              </a:solidFill>
              <a:effectLst/>
              <a:latin typeface="+mn-lt"/>
              <a:ea typeface="+mn-ea"/>
              <a:cs typeface="+mn-cs"/>
            </a:rPr>
            <a:t> of</a:t>
          </a:r>
          <a:r>
            <a:rPr lang="en-GB" sz="1000" b="0">
              <a:solidFill>
                <a:schemeClr val="dk1"/>
              </a:solidFill>
              <a:effectLst/>
              <a:latin typeface="+mn-lt"/>
              <a:ea typeface="+mn-ea"/>
              <a:cs typeface="+mn-cs"/>
            </a:rPr>
            <a:t> the 06_Assessment tab regarding Preservation Tools. In it, the User shall give a relative weight to the criteria</a:t>
          </a:r>
          <a:r>
            <a:rPr lang="en-GB" sz="1000" b="0" baseline="0">
              <a:solidFill>
                <a:schemeClr val="dk1"/>
              </a:solidFill>
              <a:effectLst/>
              <a:latin typeface="+mn-lt"/>
              <a:ea typeface="+mn-ea"/>
              <a:cs typeface="+mn-cs"/>
            </a:rPr>
            <a:t> in order to create a set of priorities for the comparison of the tools. This will allow the comparison of the tools regarding one specific functional capacity or a set of them ponderated by the relative weights assigned by the User.</a:t>
          </a:r>
          <a:endParaRPr lang="en-US" sz="10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000" b="1">
            <a:effectLst/>
          </a:endParaRPr>
        </a:p>
        <a:p>
          <a:pPr marL="0" marR="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mn-lt"/>
              <a:ea typeface="+mn-ea"/>
              <a:cs typeface="+mn-cs"/>
            </a:rPr>
            <a:t>12_Other: </a:t>
          </a:r>
          <a:r>
            <a:rPr lang="en-GB" sz="1000" b="0">
              <a:solidFill>
                <a:schemeClr val="dk1"/>
              </a:solidFill>
              <a:effectLst/>
              <a:latin typeface="+mn-lt"/>
              <a:ea typeface="+mn-ea"/>
              <a:cs typeface="+mn-cs"/>
            </a:rPr>
            <a:t>This tab is designed to allow the customization of the display of the results</a:t>
          </a:r>
          <a:r>
            <a:rPr lang="en-GB" sz="1000" b="0" baseline="0">
              <a:solidFill>
                <a:schemeClr val="dk1"/>
              </a:solidFill>
              <a:effectLst/>
              <a:latin typeface="+mn-lt"/>
              <a:ea typeface="+mn-ea"/>
              <a:cs typeface="+mn-cs"/>
            </a:rPr>
            <a:t> of</a:t>
          </a:r>
          <a:r>
            <a:rPr lang="en-GB" sz="1000" b="0">
              <a:solidFill>
                <a:schemeClr val="dk1"/>
              </a:solidFill>
              <a:effectLst/>
              <a:latin typeface="+mn-lt"/>
              <a:ea typeface="+mn-ea"/>
              <a:cs typeface="+mn-cs"/>
            </a:rPr>
            <a:t> the 06_Assessment tab regarding the</a:t>
          </a:r>
          <a:r>
            <a:rPr lang="en-GB" sz="1000" b="0" baseline="0">
              <a:solidFill>
                <a:schemeClr val="dk1"/>
              </a:solidFill>
              <a:effectLst/>
              <a:latin typeface="+mn-lt"/>
              <a:ea typeface="+mn-ea"/>
              <a:cs typeface="+mn-cs"/>
            </a:rPr>
            <a:t> rest of the tools that have not been analysed previously</a:t>
          </a:r>
          <a:r>
            <a:rPr lang="en-GB" sz="1000" b="0">
              <a:solidFill>
                <a:schemeClr val="dk1"/>
              </a:solidFill>
              <a:effectLst/>
              <a:latin typeface="+mn-lt"/>
              <a:ea typeface="+mn-ea"/>
              <a:cs typeface="+mn-cs"/>
            </a:rPr>
            <a:t>. In it, the User shall give a relative weight to the criteria</a:t>
          </a:r>
          <a:r>
            <a:rPr lang="en-GB" sz="1000" b="0" baseline="0">
              <a:solidFill>
                <a:schemeClr val="dk1"/>
              </a:solidFill>
              <a:effectLst/>
              <a:latin typeface="+mn-lt"/>
              <a:ea typeface="+mn-ea"/>
              <a:cs typeface="+mn-cs"/>
            </a:rPr>
            <a:t> in order to create a set of priorities for the comparison of the tools. This will allow the comparison of the tools regarding one specific functional capacity or a set of them ponderated by the relative weights assigned by the User.</a:t>
          </a:r>
          <a:endParaRPr lang="en-US" sz="1000">
            <a:effectLst/>
          </a:endParaRPr>
        </a:p>
        <a:p>
          <a:endParaRPr lang="en-GB" sz="1000" b="1">
            <a:solidFill>
              <a:schemeClr val="dk1"/>
            </a:solidFill>
            <a:effectLst/>
            <a:latin typeface="+mn-lt"/>
            <a:ea typeface="+mn-ea"/>
            <a:cs typeface="+mn-cs"/>
          </a:endParaRPr>
        </a:p>
        <a:p>
          <a:r>
            <a:rPr lang="en-GB" sz="1000" b="1">
              <a:solidFill>
                <a:schemeClr val="dk1"/>
              </a:solidFill>
              <a:effectLst/>
              <a:latin typeface="+mn-lt"/>
              <a:ea typeface="+mn-ea"/>
              <a:cs typeface="+mn-cs"/>
            </a:rPr>
            <a:t>13_Overall Results: </a:t>
          </a:r>
          <a:r>
            <a:rPr lang="en-GB" sz="1000" b="0">
              <a:solidFill>
                <a:schemeClr val="dk1"/>
              </a:solidFill>
              <a:effectLst/>
              <a:latin typeface="+mn-lt"/>
              <a:ea typeface="+mn-ea"/>
              <a:cs typeface="+mn-cs"/>
            </a:rPr>
            <a:t>This tab displays the overall results of the assessment</a:t>
          </a:r>
          <a:r>
            <a:rPr lang="en-GB" sz="1000" b="0" baseline="0">
              <a:solidFill>
                <a:schemeClr val="dk1"/>
              </a:solidFill>
              <a:effectLst/>
              <a:latin typeface="+mn-lt"/>
              <a:ea typeface="+mn-ea"/>
              <a:cs typeface="+mn-cs"/>
            </a:rPr>
            <a:t> grouping the analysed tools by functional category. Its purpose is enabling the User to check, in an easy and simple way, which ones are the best overall tools from each functional block. In case a higher level of detail is needed for the election of the tool, the User can address tabs 09, 10, 11 and 12.</a:t>
          </a:r>
          <a:endParaRPr lang="en-GB" sz="1000" b="0">
            <a:solidFill>
              <a:schemeClr val="dk1"/>
            </a:solidFill>
            <a:effectLst/>
            <a:latin typeface="+mn-lt"/>
            <a:ea typeface="+mn-ea"/>
            <a:cs typeface="+mn-cs"/>
          </a:endParaRPr>
        </a:p>
        <a:p>
          <a:endParaRPr lang="en-GB" sz="2000" b="1">
            <a:solidFill>
              <a:srgbClr val="C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600" b="1">
              <a:solidFill>
                <a:srgbClr val="002060"/>
              </a:solidFill>
              <a:effectLst/>
              <a:latin typeface="+mn-lt"/>
              <a:ea typeface="+mn-ea"/>
              <a:cs typeface="+mn-cs"/>
            </a:rPr>
            <a:t>Instructions for use</a:t>
          </a:r>
          <a:endParaRPr lang="fr-FR" sz="1600" b="1">
            <a:solidFill>
              <a:srgbClr val="002060"/>
            </a:solidFill>
            <a:effectLst/>
            <a:latin typeface="+mn-lt"/>
            <a:ea typeface="+mn-ea"/>
            <a:cs typeface="+mn-cs"/>
          </a:endParaRPr>
        </a:p>
        <a:p>
          <a:r>
            <a:rPr lang="en-GB" sz="1100" b="1">
              <a:solidFill>
                <a:schemeClr val="dk1"/>
              </a:solidFill>
              <a:effectLst/>
              <a:latin typeface="+mn-lt"/>
              <a:ea typeface="+mn-ea"/>
              <a:cs typeface="+mn-cs"/>
            </a:rPr>
            <a:t> </a:t>
          </a:r>
          <a:endParaRPr lang="fr-FR" sz="1100">
            <a:solidFill>
              <a:schemeClr val="dk1"/>
            </a:solidFill>
            <a:effectLst/>
            <a:latin typeface="+mn-lt"/>
            <a:ea typeface="+mn-ea"/>
            <a:cs typeface="+mn-cs"/>
          </a:endParaRPr>
        </a:p>
        <a:p>
          <a:r>
            <a:rPr lang="en-GB" sz="1000" b="1">
              <a:solidFill>
                <a:schemeClr val="dk1"/>
              </a:solidFill>
              <a:effectLst/>
              <a:latin typeface="+mn-lt"/>
              <a:ea typeface="+mn-ea"/>
              <a:cs typeface="+mn-cs"/>
            </a:rPr>
            <a:t>Customisation of the tool</a:t>
          </a:r>
        </a:p>
        <a:p>
          <a:r>
            <a:rPr lang="en-GB" sz="1000">
              <a:solidFill>
                <a:schemeClr val="dk1"/>
              </a:solidFill>
              <a:effectLst/>
              <a:latin typeface="+mn-lt"/>
              <a:ea typeface="+mn-ea"/>
              <a:cs typeface="+mn-cs"/>
            </a:rPr>
            <a:t>The self-assessment tool gives the possibility to edit all the content of the tool. In case additional requirements or IT tools should be assessed, the tabs 05_Ponderation and 07_Values must be filled in with the values relevant for the new elements. </a:t>
          </a:r>
          <a:endParaRPr lang="en-US" sz="1000">
            <a:solidFill>
              <a:schemeClr val="dk1"/>
            </a:solidFill>
            <a:effectLst/>
            <a:latin typeface="+mn-lt"/>
            <a:ea typeface="+mn-ea"/>
            <a:cs typeface="+mn-cs"/>
          </a:endParaRPr>
        </a:p>
        <a:p>
          <a:r>
            <a:rPr lang="en-GB" sz="1000">
              <a:solidFill>
                <a:schemeClr val="dk1"/>
              </a:solidFill>
              <a:effectLst/>
              <a:latin typeface="+mn-lt"/>
              <a:ea typeface="+mn-ea"/>
              <a:cs typeface="+mn-cs"/>
            </a:rPr>
            <a:t>The provided customization is:</a:t>
          </a:r>
          <a:endParaRPr lang="en-US" sz="1000">
            <a:solidFill>
              <a:schemeClr val="dk1"/>
            </a:solidFill>
            <a:effectLst/>
            <a:latin typeface="+mn-lt"/>
            <a:ea typeface="+mn-ea"/>
            <a:cs typeface="+mn-cs"/>
          </a:endParaRPr>
        </a:p>
        <a:p>
          <a:r>
            <a:rPr lang="en-GB" sz="1000">
              <a:solidFill>
                <a:schemeClr val="dk1"/>
              </a:solidFill>
              <a:effectLst/>
              <a:latin typeface="+mn-lt"/>
              <a:ea typeface="+mn-ea"/>
              <a:cs typeface="+mn-cs"/>
            </a:rPr>
            <a:t>   - On the AUX-Variables TAB the tool gives the option to modify the score of the set of answers (Y,A,T,N,NA) in order to prioritize a level score in relation to </a:t>
          </a:r>
          <a:r>
            <a:rPr lang="en-GB" sz="1100">
              <a:solidFill>
                <a:schemeClr val="dk1"/>
              </a:solidFill>
              <a:effectLst/>
              <a:latin typeface="+mn-lt"/>
              <a:ea typeface="+mn-ea"/>
              <a:cs typeface="+mn-cs"/>
            </a:rPr>
            <a:t>another.</a:t>
          </a:r>
          <a:endParaRPr lang="en-US" sz="1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mn-lt"/>
              <a:ea typeface="+mn-ea"/>
              <a:cs typeface="+mn-cs"/>
            </a:rPr>
            <a:t>   - On the 05_Ponderation TAB, column Weigh/ Level, weighting cell of each main category.</a:t>
          </a:r>
          <a:endParaRPr lang="en-US" sz="10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mn-lt"/>
              <a:ea typeface="+mn-ea"/>
              <a:cs typeface="+mn-cs"/>
            </a:rPr>
            <a:t>   - At the end of 05_Ponderation TAB, there is a table to define the overall score for Functional requirements and EAI requirements groups.</a:t>
          </a:r>
          <a:endParaRPr lang="en-US" sz="1000">
            <a:solidFill>
              <a:schemeClr val="dk1"/>
            </a:solidFill>
            <a:effectLst/>
            <a:latin typeface="+mn-lt"/>
            <a:ea typeface="+mn-ea"/>
            <a:cs typeface="+mn-cs"/>
          </a:endParaRPr>
        </a:p>
        <a:p>
          <a:endParaRPr lang="en-GB" sz="1000">
            <a:effectLst/>
          </a:endParaRPr>
        </a:p>
        <a:p>
          <a:r>
            <a:rPr lang="en-GB" sz="1000">
              <a:solidFill>
                <a:schemeClr val="dk1"/>
              </a:solidFill>
              <a:effectLst/>
              <a:latin typeface="+mn-lt"/>
              <a:ea typeface="+mn-ea"/>
              <a:cs typeface="+mn-cs"/>
            </a:rPr>
            <a:t>The self-assessment tool gives the</a:t>
          </a:r>
          <a:r>
            <a:rPr lang="en-GB" sz="1000" baseline="0">
              <a:solidFill>
                <a:schemeClr val="dk1"/>
              </a:solidFill>
              <a:effectLst/>
              <a:latin typeface="+mn-lt"/>
              <a:ea typeface="+mn-ea"/>
              <a:cs typeface="+mn-cs"/>
            </a:rPr>
            <a:t> possibility</a:t>
          </a:r>
          <a:r>
            <a:rPr lang="en-GB" sz="1000">
              <a:solidFill>
                <a:schemeClr val="dk1"/>
              </a:solidFill>
              <a:effectLst/>
              <a:latin typeface="+mn-lt"/>
              <a:ea typeface="+mn-ea"/>
              <a:cs typeface="+mn-cs"/>
            </a:rPr>
            <a:t> to select a subset</a:t>
          </a:r>
          <a:r>
            <a:rPr lang="en-GB" sz="1000" baseline="0">
              <a:solidFill>
                <a:schemeClr val="dk1"/>
              </a:solidFill>
              <a:effectLst/>
              <a:latin typeface="+mn-lt"/>
              <a:ea typeface="+mn-ea"/>
              <a:cs typeface="+mn-cs"/>
            </a:rPr>
            <a:t> of functional and technical requirements, business processes, and IT tools to assess depending on the needs of the user. For each tab, a standard configuration is provided by default but it can be modified:</a:t>
          </a:r>
          <a:endParaRPr lang="en-GB" sz="1000">
            <a:effectLst/>
          </a:endParaRPr>
        </a:p>
        <a:p>
          <a:r>
            <a:rPr lang="en-GB" sz="1000">
              <a:solidFill>
                <a:schemeClr val="dk1"/>
              </a:solidFill>
              <a:effectLst/>
              <a:latin typeface="+mn-lt"/>
              <a:ea typeface="+mn-ea"/>
              <a:cs typeface="+mn-cs"/>
            </a:rPr>
            <a:t>    - In tab 01_ Standards Req, select the priority</a:t>
          </a:r>
          <a:r>
            <a:rPr lang="en-GB" sz="1000" baseline="0">
              <a:solidFill>
                <a:schemeClr val="dk1"/>
              </a:solidFill>
              <a:effectLst/>
              <a:latin typeface="+mn-lt"/>
              <a:ea typeface="+mn-ea"/>
              <a:cs typeface="+mn-cs"/>
            </a:rPr>
            <a:t> of each requirements</a:t>
          </a:r>
          <a:endParaRPr lang="en-GB" sz="10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mn-lt"/>
              <a:ea typeface="+mn-ea"/>
              <a:cs typeface="+mn-cs"/>
            </a:rPr>
            <a:t>    - In tab 02_ Business Processes Req, select the priority</a:t>
          </a:r>
          <a:r>
            <a:rPr lang="en-GB" sz="1000" baseline="0">
              <a:solidFill>
                <a:schemeClr val="dk1"/>
              </a:solidFill>
              <a:effectLst/>
              <a:latin typeface="+mn-lt"/>
              <a:ea typeface="+mn-ea"/>
              <a:cs typeface="+mn-cs"/>
            </a:rPr>
            <a:t> of each requirements</a:t>
          </a:r>
          <a:endParaRPr lang="en-GB" sz="1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mn-lt"/>
              <a:ea typeface="+mn-ea"/>
              <a:cs typeface="+mn-cs"/>
            </a:rPr>
            <a:t>    - In tab 03_ Technical Req, select the priority</a:t>
          </a:r>
          <a:r>
            <a:rPr lang="en-GB" sz="1000" baseline="0">
              <a:solidFill>
                <a:schemeClr val="dk1"/>
              </a:solidFill>
              <a:effectLst/>
              <a:latin typeface="+mn-lt"/>
              <a:ea typeface="+mn-ea"/>
              <a:cs typeface="+mn-cs"/>
            </a:rPr>
            <a:t> of each requirements</a:t>
          </a:r>
          <a:endParaRPr lang="en-GB" sz="1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mn-lt"/>
              <a:ea typeface="+mn-ea"/>
              <a:cs typeface="+mn-cs"/>
            </a:rPr>
            <a:t>    - In tab 04_ IT</a:t>
          </a:r>
          <a:r>
            <a:rPr lang="en-GB" sz="1000" baseline="0">
              <a:solidFill>
                <a:schemeClr val="dk1"/>
              </a:solidFill>
              <a:effectLst/>
              <a:latin typeface="+mn-lt"/>
              <a:ea typeface="+mn-ea"/>
              <a:cs typeface="+mn-cs"/>
            </a:rPr>
            <a:t>-Tools</a:t>
          </a:r>
          <a:r>
            <a:rPr lang="en-GB" sz="1000">
              <a:solidFill>
                <a:schemeClr val="dk1"/>
              </a:solidFill>
              <a:effectLst/>
              <a:latin typeface="+mn-lt"/>
              <a:ea typeface="+mn-ea"/>
              <a:cs typeface="+mn-cs"/>
            </a:rPr>
            <a:t>, select the IT tools being assessed</a:t>
          </a: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mn-lt"/>
              <a:ea typeface="+mn-ea"/>
              <a:cs typeface="+mn-cs"/>
            </a:rPr>
            <a:t>    - In tabs</a:t>
          </a:r>
          <a:r>
            <a:rPr lang="en-GB" sz="1000" baseline="0">
              <a:solidFill>
                <a:schemeClr val="dk1"/>
              </a:solidFill>
              <a:effectLst/>
              <a:latin typeface="+mn-lt"/>
              <a:ea typeface="+mn-ea"/>
              <a:cs typeface="+mn-cs"/>
            </a:rPr>
            <a:t> 09, 10, 11 and 12, select the desired weights</a:t>
          </a:r>
          <a:endParaRPr lang="en-GB" sz="1000">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8284</xdr:colOff>
      <xdr:row>1</xdr:row>
      <xdr:rowOff>0</xdr:rowOff>
    </xdr:from>
    <xdr:to>
      <xdr:col>0</xdr:col>
      <xdr:colOff>710817</xdr:colOff>
      <xdr:row>2</xdr:row>
      <xdr:rowOff>42965</xdr:rowOff>
    </xdr:to>
    <xdr:pic>
      <xdr:nvPicPr>
        <xdr:cNvPr id="2" name="Picture 2" descr="C:\EPOProjects\Powerpoint\Templates\EPO_LOGO_27x54_300dpi.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4" y="16566"/>
          <a:ext cx="702533" cy="3644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154511</xdr:colOff>
      <xdr:row>136</xdr:row>
      <xdr:rowOff>68095</xdr:rowOff>
    </xdr:from>
    <xdr:to>
      <xdr:col>2</xdr:col>
      <xdr:colOff>593911</xdr:colOff>
      <xdr:row>158</xdr:row>
      <xdr:rowOff>65411</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2285437</xdr:colOff>
      <xdr:row>29</xdr:row>
      <xdr:rowOff>21166</xdr:rowOff>
    </xdr:from>
    <xdr:to>
      <xdr:col>17</xdr:col>
      <xdr:colOff>492521</xdr:colOff>
      <xdr:row>31</xdr:row>
      <xdr:rowOff>119395</xdr:rowOff>
    </xdr:to>
    <xdr:sp macro="" textlink="">
      <xdr:nvSpPr>
        <xdr:cNvPr id="56" name="CuadroTexto 55"/>
        <xdr:cNvSpPr txBox="1"/>
      </xdr:nvSpPr>
      <xdr:spPr>
        <a:xfrm>
          <a:off x="3773718" y="7069666"/>
          <a:ext cx="7613022" cy="479229"/>
        </a:xfrm>
        <a:prstGeom prst="rect">
          <a:avLst/>
        </a:prstGeom>
        <a:solidFill>
          <a:schemeClr val="lt1"/>
        </a:solidFill>
        <a:ln w="381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2000" b="1">
              <a:solidFill>
                <a:schemeClr val="dk1"/>
              </a:solidFill>
              <a:effectLst/>
              <a:latin typeface="+mn-lt"/>
              <a:ea typeface="+mn-ea"/>
              <a:cs typeface="+mn-cs"/>
            </a:rPr>
            <a:t>Functional</a:t>
          </a:r>
          <a:r>
            <a:rPr lang="fr-FR" sz="2000" b="1" baseline="0">
              <a:solidFill>
                <a:schemeClr val="dk1"/>
              </a:solidFill>
              <a:effectLst/>
              <a:latin typeface="+mn-lt"/>
              <a:ea typeface="+mn-ea"/>
              <a:cs typeface="+mn-cs"/>
            </a:rPr>
            <a:t> and Non-Functional coverage</a:t>
          </a:r>
          <a:endParaRPr lang="fr-FR" sz="2000">
            <a:effectLst/>
          </a:endParaRPr>
        </a:p>
        <a:p>
          <a:endParaRPr lang="fr-FR" sz="1100"/>
        </a:p>
      </xdr:txBody>
    </xdr:sp>
    <xdr:clientData/>
  </xdr:twoCellAnchor>
  <xdr:twoCellAnchor>
    <xdr:from>
      <xdr:col>3</xdr:col>
      <xdr:colOff>2250281</xdr:colOff>
      <xdr:row>31</xdr:row>
      <xdr:rowOff>173073</xdr:rowOff>
    </xdr:from>
    <xdr:to>
      <xdr:col>33</xdr:col>
      <xdr:colOff>95250</xdr:colOff>
      <xdr:row>49</xdr:row>
      <xdr:rowOff>96573</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51</xdr:row>
      <xdr:rowOff>0</xdr:rowOff>
    </xdr:from>
    <xdr:to>
      <xdr:col>18</xdr:col>
      <xdr:colOff>190500</xdr:colOff>
      <xdr:row>53</xdr:row>
      <xdr:rowOff>98229</xdr:rowOff>
    </xdr:to>
    <xdr:sp macro="" textlink="">
      <xdr:nvSpPr>
        <xdr:cNvPr id="9" name="CuadroTexto 8"/>
        <xdr:cNvSpPr txBox="1"/>
      </xdr:nvSpPr>
      <xdr:spPr>
        <a:xfrm>
          <a:off x="4321969" y="11239500"/>
          <a:ext cx="7310437" cy="479229"/>
        </a:xfrm>
        <a:prstGeom prst="rect">
          <a:avLst/>
        </a:prstGeom>
        <a:solidFill>
          <a:schemeClr val="lt1"/>
        </a:solidFill>
        <a:ln w="381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2000" b="1">
              <a:solidFill>
                <a:schemeClr val="dk1"/>
              </a:solidFill>
              <a:effectLst/>
              <a:latin typeface="+mn-lt"/>
              <a:ea typeface="+mn-ea"/>
              <a:cs typeface="+mn-cs"/>
            </a:rPr>
            <a:t>Standards </a:t>
          </a:r>
          <a:r>
            <a:rPr lang="fr-FR" sz="2000" b="1" baseline="0">
              <a:solidFill>
                <a:schemeClr val="dk1"/>
              </a:solidFill>
              <a:effectLst/>
              <a:latin typeface="+mn-lt"/>
              <a:ea typeface="+mn-ea"/>
              <a:cs typeface="+mn-cs"/>
            </a:rPr>
            <a:t>requirements</a:t>
          </a:r>
          <a:endParaRPr lang="fr-FR" sz="2000">
            <a:effectLst/>
          </a:endParaRPr>
        </a:p>
        <a:p>
          <a:endParaRPr lang="fr-FR" sz="1100"/>
        </a:p>
      </xdr:txBody>
    </xdr:sp>
    <xdr:clientData/>
  </xdr:twoCellAnchor>
  <xdr:twoCellAnchor>
    <xdr:from>
      <xdr:col>3</xdr:col>
      <xdr:colOff>2821781</xdr:colOff>
      <xdr:row>54</xdr:row>
      <xdr:rowOff>23812</xdr:rowOff>
    </xdr:from>
    <xdr:to>
      <xdr:col>18</xdr:col>
      <xdr:colOff>202406</xdr:colOff>
      <xdr:row>91</xdr:row>
      <xdr:rowOff>190499</xdr:rowOff>
    </xdr:to>
    <xdr:graphicFrame macro="">
      <xdr:nvGraphicFramePr>
        <xdr:cNvPr id="11"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47624</xdr:colOff>
      <xdr:row>51</xdr:row>
      <xdr:rowOff>0</xdr:rowOff>
    </xdr:from>
    <xdr:to>
      <xdr:col>34</xdr:col>
      <xdr:colOff>312109</xdr:colOff>
      <xdr:row>53</xdr:row>
      <xdr:rowOff>98229</xdr:rowOff>
    </xdr:to>
    <xdr:sp macro="" textlink="">
      <xdr:nvSpPr>
        <xdr:cNvPr id="13" name="CuadroTexto 12"/>
        <xdr:cNvSpPr txBox="1"/>
      </xdr:nvSpPr>
      <xdr:spPr>
        <a:xfrm>
          <a:off x="14073187" y="16906875"/>
          <a:ext cx="8384547" cy="479229"/>
        </a:xfrm>
        <a:prstGeom prst="rect">
          <a:avLst/>
        </a:prstGeom>
        <a:solidFill>
          <a:schemeClr val="lt1"/>
        </a:solidFill>
        <a:ln w="381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2000" b="1">
              <a:solidFill>
                <a:schemeClr val="dk1"/>
              </a:solidFill>
              <a:effectLst/>
              <a:latin typeface="+mn-lt"/>
              <a:ea typeface="+mn-ea"/>
              <a:cs typeface="+mn-cs"/>
            </a:rPr>
            <a:t>Business processes </a:t>
          </a:r>
          <a:r>
            <a:rPr lang="fr-FR" sz="2000" b="1" baseline="0">
              <a:solidFill>
                <a:schemeClr val="dk1"/>
              </a:solidFill>
              <a:effectLst/>
              <a:latin typeface="+mn-lt"/>
              <a:ea typeface="+mn-ea"/>
              <a:cs typeface="+mn-cs"/>
            </a:rPr>
            <a:t>requirements (I)</a:t>
          </a:r>
          <a:endParaRPr lang="fr-FR" sz="2000">
            <a:effectLst/>
          </a:endParaRPr>
        </a:p>
        <a:p>
          <a:endParaRPr lang="fr-FR" sz="1100"/>
        </a:p>
      </xdr:txBody>
    </xdr:sp>
    <xdr:clientData/>
  </xdr:twoCellAnchor>
  <xdr:twoCellAnchor>
    <xdr:from>
      <xdr:col>20</xdr:col>
      <xdr:colOff>23814</xdr:colOff>
      <xdr:row>54</xdr:row>
      <xdr:rowOff>11905</xdr:rowOff>
    </xdr:from>
    <xdr:to>
      <xdr:col>33</xdr:col>
      <xdr:colOff>535781</xdr:colOff>
      <xdr:row>92</xdr:row>
      <xdr:rowOff>0</xdr:rowOff>
    </xdr:to>
    <xdr:graphicFrame macro="">
      <xdr:nvGraphicFramePr>
        <xdr:cNvPr id="17" name="Gráfico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xdr:colOff>
      <xdr:row>135</xdr:row>
      <xdr:rowOff>0</xdr:rowOff>
    </xdr:from>
    <xdr:to>
      <xdr:col>18</xdr:col>
      <xdr:colOff>154782</xdr:colOff>
      <xdr:row>137</xdr:row>
      <xdr:rowOff>98229</xdr:rowOff>
    </xdr:to>
    <xdr:sp macro="" textlink="">
      <xdr:nvSpPr>
        <xdr:cNvPr id="23" name="CuadroTexto 22"/>
        <xdr:cNvSpPr txBox="1"/>
      </xdr:nvSpPr>
      <xdr:spPr>
        <a:xfrm>
          <a:off x="4321970" y="27574875"/>
          <a:ext cx="7274718" cy="479229"/>
        </a:xfrm>
        <a:prstGeom prst="rect">
          <a:avLst/>
        </a:prstGeom>
        <a:solidFill>
          <a:schemeClr val="lt1"/>
        </a:solidFill>
        <a:ln w="381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2000" b="1">
              <a:solidFill>
                <a:schemeClr val="dk1"/>
              </a:solidFill>
              <a:effectLst/>
              <a:latin typeface="+mn-lt"/>
              <a:ea typeface="+mn-ea"/>
              <a:cs typeface="+mn-cs"/>
            </a:rPr>
            <a:t>Non-Functional </a:t>
          </a:r>
          <a:r>
            <a:rPr lang="fr-FR" sz="2000" b="1" baseline="0">
              <a:solidFill>
                <a:schemeClr val="dk1"/>
              </a:solidFill>
              <a:effectLst/>
              <a:latin typeface="+mn-lt"/>
              <a:ea typeface="+mn-ea"/>
              <a:cs typeface="+mn-cs"/>
            </a:rPr>
            <a:t>requirements (I)</a:t>
          </a:r>
          <a:endParaRPr lang="fr-FR" sz="2000">
            <a:effectLst/>
          </a:endParaRPr>
        </a:p>
        <a:p>
          <a:endParaRPr lang="fr-FR" sz="1100"/>
        </a:p>
      </xdr:txBody>
    </xdr:sp>
    <xdr:clientData/>
  </xdr:twoCellAnchor>
  <xdr:twoCellAnchor>
    <xdr:from>
      <xdr:col>4</xdr:col>
      <xdr:colOff>0</xdr:colOff>
      <xdr:row>137</xdr:row>
      <xdr:rowOff>190499</xdr:rowOff>
    </xdr:from>
    <xdr:to>
      <xdr:col>18</xdr:col>
      <xdr:colOff>142875</xdr:colOff>
      <xdr:row>175</xdr:row>
      <xdr:rowOff>71437</xdr:rowOff>
    </xdr:to>
    <xdr:graphicFrame macro="">
      <xdr:nvGraphicFramePr>
        <xdr:cNvPr id="27" name="Gráfico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20</xdr:col>
      <xdr:colOff>0</xdr:colOff>
      <xdr:row>135</xdr:row>
      <xdr:rowOff>0</xdr:rowOff>
    </xdr:from>
    <xdr:to>
      <xdr:col>33</xdr:col>
      <xdr:colOff>535781</xdr:colOff>
      <xdr:row>137</xdr:row>
      <xdr:rowOff>98229</xdr:rowOff>
    </xdr:to>
    <xdr:sp macro="" textlink="">
      <xdr:nvSpPr>
        <xdr:cNvPr id="29" name="CuadroTexto 28"/>
        <xdr:cNvSpPr txBox="1"/>
      </xdr:nvSpPr>
      <xdr:spPr>
        <a:xfrm>
          <a:off x="12537281" y="27574875"/>
          <a:ext cx="7108031" cy="479229"/>
        </a:xfrm>
        <a:prstGeom prst="rect">
          <a:avLst/>
        </a:prstGeom>
        <a:solidFill>
          <a:schemeClr val="lt1"/>
        </a:solidFill>
        <a:ln w="381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2000" b="1">
              <a:solidFill>
                <a:schemeClr val="dk1"/>
              </a:solidFill>
              <a:effectLst/>
              <a:latin typeface="+mn-lt"/>
              <a:ea typeface="+mn-ea"/>
              <a:cs typeface="+mn-cs"/>
            </a:rPr>
            <a:t>Non-Functional </a:t>
          </a:r>
          <a:r>
            <a:rPr lang="fr-FR" sz="2000" b="1" baseline="0">
              <a:solidFill>
                <a:schemeClr val="dk1"/>
              </a:solidFill>
              <a:effectLst/>
              <a:latin typeface="+mn-lt"/>
              <a:ea typeface="+mn-ea"/>
              <a:cs typeface="+mn-cs"/>
            </a:rPr>
            <a:t>requirements (II)</a:t>
          </a:r>
          <a:endParaRPr lang="fr-FR" sz="2000">
            <a:effectLst/>
          </a:endParaRPr>
        </a:p>
        <a:p>
          <a:endParaRPr lang="fr-FR" sz="1100"/>
        </a:p>
      </xdr:txBody>
    </xdr:sp>
    <xdr:clientData/>
  </xdr:twoCellAnchor>
  <xdr:twoCellAnchor>
    <xdr:from>
      <xdr:col>20</xdr:col>
      <xdr:colOff>0</xdr:colOff>
      <xdr:row>138</xdr:row>
      <xdr:rowOff>0</xdr:rowOff>
    </xdr:from>
    <xdr:to>
      <xdr:col>33</xdr:col>
      <xdr:colOff>523875</xdr:colOff>
      <xdr:row>175</xdr:row>
      <xdr:rowOff>71438</xdr:rowOff>
    </xdr:to>
    <xdr:graphicFrame macro="">
      <xdr:nvGraphicFramePr>
        <xdr:cNvPr id="30" name="Gráfico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93</xdr:row>
      <xdr:rowOff>0</xdr:rowOff>
    </xdr:from>
    <xdr:to>
      <xdr:col>18</xdr:col>
      <xdr:colOff>264485</xdr:colOff>
      <xdr:row>95</xdr:row>
      <xdr:rowOff>98229</xdr:rowOff>
    </xdr:to>
    <xdr:sp macro="" textlink="">
      <xdr:nvSpPr>
        <xdr:cNvPr id="12" name="CuadroTexto 11"/>
        <xdr:cNvSpPr txBox="1"/>
      </xdr:nvSpPr>
      <xdr:spPr>
        <a:xfrm>
          <a:off x="4321969" y="18823781"/>
          <a:ext cx="7932110" cy="479229"/>
        </a:xfrm>
        <a:prstGeom prst="rect">
          <a:avLst/>
        </a:prstGeom>
        <a:solidFill>
          <a:schemeClr val="lt1"/>
        </a:solidFill>
        <a:ln w="381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2000" b="1">
              <a:solidFill>
                <a:schemeClr val="dk1"/>
              </a:solidFill>
              <a:effectLst/>
              <a:latin typeface="+mn-lt"/>
              <a:ea typeface="+mn-ea"/>
              <a:cs typeface="+mn-cs"/>
            </a:rPr>
            <a:t>Business processes </a:t>
          </a:r>
          <a:r>
            <a:rPr lang="fr-FR" sz="2000" b="1" baseline="0">
              <a:solidFill>
                <a:schemeClr val="dk1"/>
              </a:solidFill>
              <a:effectLst/>
              <a:latin typeface="+mn-lt"/>
              <a:ea typeface="+mn-ea"/>
              <a:cs typeface="+mn-cs"/>
            </a:rPr>
            <a:t>requirements (II)</a:t>
          </a:r>
          <a:endParaRPr lang="fr-FR" sz="2000">
            <a:effectLst/>
          </a:endParaRPr>
        </a:p>
        <a:p>
          <a:endParaRPr lang="fr-FR" sz="1100"/>
        </a:p>
      </xdr:txBody>
    </xdr:sp>
    <xdr:clientData/>
  </xdr:twoCellAnchor>
  <xdr:twoCellAnchor>
    <xdr:from>
      <xdr:col>4</xdr:col>
      <xdr:colOff>23813</xdr:colOff>
      <xdr:row>95</xdr:row>
      <xdr:rowOff>178594</xdr:rowOff>
    </xdr:from>
    <xdr:to>
      <xdr:col>17</xdr:col>
      <xdr:colOff>535780</xdr:colOff>
      <xdr:row>133</xdr:row>
      <xdr:rowOff>166689</xdr:rowOff>
    </xdr:to>
    <xdr:graphicFrame macro="">
      <xdr:nvGraphicFramePr>
        <xdr:cNvPr id="14" name="Gráfico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20</xdr:col>
      <xdr:colOff>0</xdr:colOff>
      <xdr:row>93</xdr:row>
      <xdr:rowOff>0</xdr:rowOff>
    </xdr:from>
    <xdr:to>
      <xdr:col>34</xdr:col>
      <xdr:colOff>264485</xdr:colOff>
      <xdr:row>95</xdr:row>
      <xdr:rowOff>98229</xdr:rowOff>
    </xdr:to>
    <xdr:sp macro="" textlink="">
      <xdr:nvSpPr>
        <xdr:cNvPr id="15" name="CuadroTexto 14"/>
        <xdr:cNvSpPr txBox="1"/>
      </xdr:nvSpPr>
      <xdr:spPr>
        <a:xfrm>
          <a:off x="13084969" y="18823781"/>
          <a:ext cx="7932110" cy="479229"/>
        </a:xfrm>
        <a:prstGeom prst="rect">
          <a:avLst/>
        </a:prstGeom>
        <a:solidFill>
          <a:schemeClr val="lt1"/>
        </a:solidFill>
        <a:ln w="381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2000" b="1">
              <a:solidFill>
                <a:schemeClr val="dk1"/>
              </a:solidFill>
              <a:effectLst/>
              <a:latin typeface="+mn-lt"/>
              <a:ea typeface="+mn-ea"/>
              <a:cs typeface="+mn-cs"/>
            </a:rPr>
            <a:t>Business processes </a:t>
          </a:r>
          <a:r>
            <a:rPr lang="fr-FR" sz="2000" b="1" baseline="0">
              <a:solidFill>
                <a:schemeClr val="dk1"/>
              </a:solidFill>
              <a:effectLst/>
              <a:latin typeface="+mn-lt"/>
              <a:ea typeface="+mn-ea"/>
              <a:cs typeface="+mn-cs"/>
            </a:rPr>
            <a:t>requirements (II)</a:t>
          </a:r>
          <a:endParaRPr lang="fr-FR" sz="2000">
            <a:effectLst/>
          </a:endParaRPr>
        </a:p>
        <a:p>
          <a:endParaRPr lang="fr-FR" sz="1100"/>
        </a:p>
      </xdr:txBody>
    </xdr:sp>
    <xdr:clientData/>
  </xdr:twoCellAnchor>
  <xdr:twoCellAnchor>
    <xdr:from>
      <xdr:col>20</xdr:col>
      <xdr:colOff>0</xdr:colOff>
      <xdr:row>96</xdr:row>
      <xdr:rowOff>0</xdr:rowOff>
    </xdr:from>
    <xdr:to>
      <xdr:col>33</xdr:col>
      <xdr:colOff>511967</xdr:colOff>
      <xdr:row>133</xdr:row>
      <xdr:rowOff>178595</xdr:rowOff>
    </xdr:to>
    <xdr:graphicFrame macro="">
      <xdr:nvGraphicFramePr>
        <xdr:cNvPr id="16" name="Gráfico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309563</xdr:colOff>
      <xdr:row>0</xdr:row>
      <xdr:rowOff>178595</xdr:rowOff>
    </xdr:from>
    <xdr:to>
      <xdr:col>11</xdr:col>
      <xdr:colOff>535781</xdr:colOff>
      <xdr:row>2</xdr:row>
      <xdr:rowOff>130970</xdr:rowOff>
    </xdr:to>
    <xdr:sp macro="" textlink="">
      <xdr:nvSpPr>
        <xdr:cNvPr id="5" name="CuadroTexto 4"/>
        <xdr:cNvSpPr txBox="1"/>
      </xdr:nvSpPr>
      <xdr:spPr>
        <a:xfrm>
          <a:off x="5643563" y="178595"/>
          <a:ext cx="4881562" cy="333375"/>
        </a:xfrm>
        <a:prstGeom prst="rect">
          <a:avLst/>
        </a:prstGeom>
        <a:solidFill>
          <a:schemeClr val="lt1"/>
        </a:solidFill>
        <a:ln w="381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600"/>
            <a:t>IT-Tool</a:t>
          </a:r>
          <a:r>
            <a:rPr lang="fr-FR" sz="1600" baseline="0"/>
            <a:t> Category</a:t>
          </a:r>
          <a:r>
            <a:rPr lang="fr-FR" sz="1600"/>
            <a:t>:  Archive Management System</a:t>
          </a:r>
          <a:r>
            <a:rPr lang="fr-FR" sz="1600" baseline="0"/>
            <a:t> (AMS)</a:t>
          </a:r>
          <a:endParaRPr lang="fr-FR" sz="1600"/>
        </a:p>
      </xdr:txBody>
    </xdr:sp>
    <xdr:clientData/>
  </xdr:twoCellAnchor>
  <xdr:twoCellAnchor>
    <xdr:from>
      <xdr:col>1</xdr:col>
      <xdr:colOff>19050</xdr:colOff>
      <xdr:row>6</xdr:row>
      <xdr:rowOff>114300</xdr:rowOff>
    </xdr:from>
    <xdr:to>
      <xdr:col>9</xdr:col>
      <xdr:colOff>0</xdr:colOff>
      <xdr:row>24</xdr:row>
      <xdr:rowOff>171450</xdr:rowOff>
    </xdr:to>
    <xdr:graphicFrame macro="">
      <xdr:nvGraphicFramePr>
        <xdr:cNvPr id="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23813</xdr:colOff>
      <xdr:row>32</xdr:row>
      <xdr:rowOff>35719</xdr:rowOff>
    </xdr:from>
    <xdr:to>
      <xdr:col>9</xdr:col>
      <xdr:colOff>4763</xdr:colOff>
      <xdr:row>49</xdr:row>
      <xdr:rowOff>92869</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226219</xdr:colOff>
      <xdr:row>5</xdr:row>
      <xdr:rowOff>54769</xdr:rowOff>
    </xdr:from>
    <xdr:to>
      <xdr:col>12</xdr:col>
      <xdr:colOff>578644</xdr:colOff>
      <xdr:row>7</xdr:row>
      <xdr:rowOff>73819</xdr:rowOff>
    </xdr:to>
    <xdr:sp macro="" textlink="">
      <xdr:nvSpPr>
        <xdr:cNvPr id="2" name="Flecha abajo 1"/>
        <xdr:cNvSpPr/>
      </xdr:nvSpPr>
      <xdr:spPr>
        <a:xfrm>
          <a:off x="11227594" y="626269"/>
          <a:ext cx="352425" cy="66198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13</xdr:col>
      <xdr:colOff>400050</xdr:colOff>
      <xdr:row>8</xdr:row>
      <xdr:rowOff>2380</xdr:rowOff>
    </xdr:from>
    <xdr:to>
      <xdr:col>21</xdr:col>
      <xdr:colOff>428626</xdr:colOff>
      <xdr:row>25</xdr:row>
      <xdr:rowOff>47625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28578</xdr:colOff>
      <xdr:row>5</xdr:row>
      <xdr:rowOff>238125</xdr:rowOff>
    </xdr:from>
    <xdr:to>
      <xdr:col>4</xdr:col>
      <xdr:colOff>309562</xdr:colOff>
      <xdr:row>5</xdr:row>
      <xdr:rowOff>571500</xdr:rowOff>
    </xdr:to>
    <xdr:sp macro="" textlink="">
      <xdr:nvSpPr>
        <xdr:cNvPr id="10" name="CuadroTexto 9"/>
        <xdr:cNvSpPr txBox="1"/>
      </xdr:nvSpPr>
      <xdr:spPr>
        <a:xfrm>
          <a:off x="790578" y="964406"/>
          <a:ext cx="2566984" cy="333375"/>
        </a:xfrm>
        <a:prstGeom prst="rect">
          <a:avLst/>
        </a:prstGeom>
        <a:solidFill>
          <a:schemeClr val="lt1"/>
        </a:solidFill>
        <a:ln w="381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600"/>
            <a:t>Business Processes</a:t>
          </a:r>
          <a:r>
            <a:rPr lang="fr-FR" sz="1600" baseline="0"/>
            <a:t> Criteria</a:t>
          </a:r>
          <a:endParaRPr lang="fr-FR" sz="1600"/>
        </a:p>
      </xdr:txBody>
    </xdr:sp>
    <xdr:clientData/>
  </xdr:twoCellAnchor>
  <xdr:twoCellAnchor>
    <xdr:from>
      <xdr:col>13</xdr:col>
      <xdr:colOff>381002</xdr:colOff>
      <xdr:row>33</xdr:row>
      <xdr:rowOff>23813</xdr:rowOff>
    </xdr:from>
    <xdr:to>
      <xdr:col>21</xdr:col>
      <xdr:colOff>409578</xdr:colOff>
      <xdr:row>50</xdr:row>
      <xdr:rowOff>92871</xdr:rowOff>
    </xdr:to>
    <xdr:graphicFrame macro="">
      <xdr:nvGraphicFramePr>
        <xdr:cNvPr id="11"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83344</xdr:colOff>
      <xdr:row>29</xdr:row>
      <xdr:rowOff>95250</xdr:rowOff>
    </xdr:from>
    <xdr:to>
      <xdr:col>4</xdr:col>
      <xdr:colOff>364328</xdr:colOff>
      <xdr:row>31</xdr:row>
      <xdr:rowOff>35719</xdr:rowOff>
    </xdr:to>
    <xdr:sp macro="" textlink="">
      <xdr:nvSpPr>
        <xdr:cNvPr id="12" name="CuadroTexto 11"/>
        <xdr:cNvSpPr txBox="1"/>
      </xdr:nvSpPr>
      <xdr:spPr>
        <a:xfrm>
          <a:off x="845344" y="6191250"/>
          <a:ext cx="2566984" cy="333375"/>
        </a:xfrm>
        <a:prstGeom prst="rect">
          <a:avLst/>
        </a:prstGeom>
        <a:solidFill>
          <a:schemeClr val="lt1"/>
        </a:solidFill>
        <a:ln w="381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600"/>
            <a:t>Standard </a:t>
          </a:r>
          <a:r>
            <a:rPr lang="fr-FR" sz="1600" baseline="0"/>
            <a:t>Criteria</a:t>
          </a:r>
          <a:endParaRPr lang="fr-FR" sz="16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309563</xdr:colOff>
      <xdr:row>0</xdr:row>
      <xdr:rowOff>178595</xdr:rowOff>
    </xdr:from>
    <xdr:to>
      <xdr:col>11</xdr:col>
      <xdr:colOff>535781</xdr:colOff>
      <xdr:row>2</xdr:row>
      <xdr:rowOff>130970</xdr:rowOff>
    </xdr:to>
    <xdr:sp macro="" textlink="">
      <xdr:nvSpPr>
        <xdr:cNvPr id="3" name="CuadroTexto 2"/>
        <xdr:cNvSpPr txBox="1"/>
      </xdr:nvSpPr>
      <xdr:spPr>
        <a:xfrm>
          <a:off x="5643563" y="178595"/>
          <a:ext cx="4874418" cy="333375"/>
        </a:xfrm>
        <a:prstGeom prst="rect">
          <a:avLst/>
        </a:prstGeom>
        <a:solidFill>
          <a:schemeClr val="lt1"/>
        </a:solidFill>
        <a:ln w="381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600"/>
            <a:t>IT-Tool</a:t>
          </a:r>
          <a:r>
            <a:rPr lang="fr-FR" sz="1600" baseline="0"/>
            <a:t> Category</a:t>
          </a:r>
          <a:r>
            <a:rPr lang="fr-FR" sz="1600"/>
            <a:t>:  Connectivity Tools</a:t>
          </a:r>
          <a:r>
            <a:rPr lang="fr-FR" sz="1600" baseline="0"/>
            <a:t> </a:t>
          </a:r>
          <a:endParaRPr lang="fr-FR" sz="1600"/>
        </a:p>
      </xdr:txBody>
    </xdr:sp>
    <xdr:clientData/>
  </xdr:twoCellAnchor>
  <xdr:twoCellAnchor>
    <xdr:from>
      <xdr:col>1</xdr:col>
      <xdr:colOff>23813</xdr:colOff>
      <xdr:row>32</xdr:row>
      <xdr:rowOff>171791</xdr:rowOff>
    </xdr:from>
    <xdr:to>
      <xdr:col>9</xdr:col>
      <xdr:colOff>4763</xdr:colOff>
      <xdr:row>50</xdr:row>
      <xdr:rowOff>24834</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226219</xdr:colOff>
      <xdr:row>5</xdr:row>
      <xdr:rowOff>54769</xdr:rowOff>
    </xdr:from>
    <xdr:to>
      <xdr:col>12</xdr:col>
      <xdr:colOff>578644</xdr:colOff>
      <xdr:row>7</xdr:row>
      <xdr:rowOff>73819</xdr:rowOff>
    </xdr:to>
    <xdr:sp macro="" textlink="">
      <xdr:nvSpPr>
        <xdr:cNvPr id="6" name="Flecha abajo 5"/>
        <xdr:cNvSpPr/>
      </xdr:nvSpPr>
      <xdr:spPr>
        <a:xfrm>
          <a:off x="11218069" y="778669"/>
          <a:ext cx="352425" cy="8858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1</xdr:col>
      <xdr:colOff>28578</xdr:colOff>
      <xdr:row>5</xdr:row>
      <xdr:rowOff>238125</xdr:rowOff>
    </xdr:from>
    <xdr:to>
      <xdr:col>4</xdr:col>
      <xdr:colOff>309562</xdr:colOff>
      <xdr:row>5</xdr:row>
      <xdr:rowOff>571500</xdr:rowOff>
    </xdr:to>
    <xdr:sp macro="" textlink="">
      <xdr:nvSpPr>
        <xdr:cNvPr id="8" name="CuadroTexto 7"/>
        <xdr:cNvSpPr txBox="1"/>
      </xdr:nvSpPr>
      <xdr:spPr>
        <a:xfrm>
          <a:off x="790578" y="962025"/>
          <a:ext cx="2566984" cy="333375"/>
        </a:xfrm>
        <a:prstGeom prst="rect">
          <a:avLst/>
        </a:prstGeom>
        <a:solidFill>
          <a:schemeClr val="lt1"/>
        </a:solidFill>
        <a:ln w="381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600"/>
            <a:t>Business Processes</a:t>
          </a:r>
          <a:r>
            <a:rPr lang="fr-FR" sz="1600" baseline="0"/>
            <a:t> Criteria</a:t>
          </a:r>
          <a:endParaRPr lang="fr-FR" sz="1600"/>
        </a:p>
      </xdr:txBody>
    </xdr:sp>
    <xdr:clientData/>
  </xdr:twoCellAnchor>
  <xdr:twoCellAnchor>
    <xdr:from>
      <xdr:col>1</xdr:col>
      <xdr:colOff>83344</xdr:colOff>
      <xdr:row>29</xdr:row>
      <xdr:rowOff>95250</xdr:rowOff>
    </xdr:from>
    <xdr:to>
      <xdr:col>4</xdr:col>
      <xdr:colOff>364328</xdr:colOff>
      <xdr:row>31</xdr:row>
      <xdr:rowOff>35719</xdr:rowOff>
    </xdr:to>
    <xdr:sp macro="" textlink="">
      <xdr:nvSpPr>
        <xdr:cNvPr id="10" name="CuadroTexto 9"/>
        <xdr:cNvSpPr txBox="1"/>
      </xdr:nvSpPr>
      <xdr:spPr>
        <a:xfrm>
          <a:off x="845344" y="6162675"/>
          <a:ext cx="2566984" cy="330994"/>
        </a:xfrm>
        <a:prstGeom prst="rect">
          <a:avLst/>
        </a:prstGeom>
        <a:solidFill>
          <a:schemeClr val="lt1"/>
        </a:solidFill>
        <a:ln w="381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600"/>
            <a:t>Standard </a:t>
          </a:r>
          <a:r>
            <a:rPr lang="fr-FR" sz="1600" baseline="0"/>
            <a:t>Criteria</a:t>
          </a:r>
          <a:endParaRPr lang="fr-FR" sz="1600"/>
        </a:p>
      </xdr:txBody>
    </xdr:sp>
    <xdr:clientData/>
  </xdr:twoCellAnchor>
  <xdr:twoCellAnchor>
    <xdr:from>
      <xdr:col>13</xdr:col>
      <xdr:colOff>734785</xdr:colOff>
      <xdr:row>32</xdr:row>
      <xdr:rowOff>200025</xdr:rowOff>
    </xdr:from>
    <xdr:to>
      <xdr:col>22</xdr:col>
      <xdr:colOff>149678</xdr:colOff>
      <xdr:row>51</xdr:row>
      <xdr:rowOff>108858</xdr:rowOff>
    </xdr:to>
    <xdr:graphicFrame macro="">
      <xdr:nvGraphicFramePr>
        <xdr:cNvPr id="11" name="Gráfico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27214</xdr:colOff>
      <xdr:row>7</xdr:row>
      <xdr:rowOff>200022</xdr:rowOff>
    </xdr:from>
    <xdr:to>
      <xdr:col>22</xdr:col>
      <xdr:colOff>476249</xdr:colOff>
      <xdr:row>26</xdr:row>
      <xdr:rowOff>54428</xdr:rowOff>
    </xdr:to>
    <xdr:graphicFrame macro="">
      <xdr:nvGraphicFramePr>
        <xdr:cNvPr id="12" name="Gráfico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761999</xdr:colOff>
      <xdr:row>6</xdr:row>
      <xdr:rowOff>0</xdr:rowOff>
    </xdr:from>
    <xdr:to>
      <xdr:col>8</xdr:col>
      <xdr:colOff>462643</xdr:colOff>
      <xdr:row>26</xdr:row>
      <xdr:rowOff>176893</xdr:rowOff>
    </xdr:to>
    <xdr:graphicFrame macro="">
      <xdr:nvGraphicFramePr>
        <xdr:cNvPr id="13" name="Gráfico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7</xdr:col>
      <xdr:colOff>309563</xdr:colOff>
      <xdr:row>0</xdr:row>
      <xdr:rowOff>178595</xdr:rowOff>
    </xdr:from>
    <xdr:to>
      <xdr:col>11</xdr:col>
      <xdr:colOff>535781</xdr:colOff>
      <xdr:row>2</xdr:row>
      <xdr:rowOff>130970</xdr:rowOff>
    </xdr:to>
    <xdr:sp macro="" textlink="">
      <xdr:nvSpPr>
        <xdr:cNvPr id="2" name="CuadroTexto 1"/>
        <xdr:cNvSpPr txBox="1"/>
      </xdr:nvSpPr>
      <xdr:spPr>
        <a:xfrm>
          <a:off x="5643563" y="178595"/>
          <a:ext cx="4874418" cy="333375"/>
        </a:xfrm>
        <a:prstGeom prst="rect">
          <a:avLst/>
        </a:prstGeom>
        <a:solidFill>
          <a:schemeClr val="lt1"/>
        </a:solidFill>
        <a:ln w="381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600"/>
            <a:t>IT-Tool</a:t>
          </a:r>
          <a:r>
            <a:rPr lang="fr-FR" sz="1600" baseline="0"/>
            <a:t> Category</a:t>
          </a:r>
          <a:r>
            <a:rPr lang="fr-FR" sz="1600"/>
            <a:t>:  Preservation</a:t>
          </a:r>
        </a:p>
      </xdr:txBody>
    </xdr:sp>
    <xdr:clientData/>
  </xdr:twoCellAnchor>
  <xdr:twoCellAnchor>
    <xdr:from>
      <xdr:col>0</xdr:col>
      <xdr:colOff>508000</xdr:colOff>
      <xdr:row>6</xdr:row>
      <xdr:rowOff>15875</xdr:rowOff>
    </xdr:from>
    <xdr:to>
      <xdr:col>8</xdr:col>
      <xdr:colOff>528638</xdr:colOff>
      <xdr:row>26</xdr:row>
      <xdr:rowOff>76994</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226219</xdr:colOff>
      <xdr:row>5</xdr:row>
      <xdr:rowOff>54769</xdr:rowOff>
    </xdr:from>
    <xdr:to>
      <xdr:col>12</xdr:col>
      <xdr:colOff>578644</xdr:colOff>
      <xdr:row>7</xdr:row>
      <xdr:rowOff>73819</xdr:rowOff>
    </xdr:to>
    <xdr:sp macro="" textlink="">
      <xdr:nvSpPr>
        <xdr:cNvPr id="5" name="Flecha abajo 4"/>
        <xdr:cNvSpPr/>
      </xdr:nvSpPr>
      <xdr:spPr>
        <a:xfrm>
          <a:off x="11218069" y="778669"/>
          <a:ext cx="352425" cy="8858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1</xdr:col>
      <xdr:colOff>28578</xdr:colOff>
      <xdr:row>5</xdr:row>
      <xdr:rowOff>238125</xdr:rowOff>
    </xdr:from>
    <xdr:to>
      <xdr:col>4</xdr:col>
      <xdr:colOff>309562</xdr:colOff>
      <xdr:row>5</xdr:row>
      <xdr:rowOff>571500</xdr:rowOff>
    </xdr:to>
    <xdr:sp macro="" textlink="">
      <xdr:nvSpPr>
        <xdr:cNvPr id="6" name="CuadroTexto 5"/>
        <xdr:cNvSpPr txBox="1"/>
      </xdr:nvSpPr>
      <xdr:spPr>
        <a:xfrm>
          <a:off x="790578" y="962025"/>
          <a:ext cx="2566984" cy="333375"/>
        </a:xfrm>
        <a:prstGeom prst="rect">
          <a:avLst/>
        </a:prstGeom>
        <a:solidFill>
          <a:schemeClr val="lt1"/>
        </a:solidFill>
        <a:ln w="381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600"/>
            <a:t>Business Processes</a:t>
          </a:r>
          <a:r>
            <a:rPr lang="fr-FR" sz="1600" baseline="0"/>
            <a:t> Criteria</a:t>
          </a:r>
          <a:endParaRPr lang="fr-FR" sz="1600"/>
        </a:p>
      </xdr:txBody>
    </xdr:sp>
    <xdr:clientData/>
  </xdr:twoCellAnchor>
  <xdr:twoCellAnchor>
    <xdr:from>
      <xdr:col>1</xdr:col>
      <xdr:colOff>83344</xdr:colOff>
      <xdr:row>29</xdr:row>
      <xdr:rowOff>95250</xdr:rowOff>
    </xdr:from>
    <xdr:to>
      <xdr:col>4</xdr:col>
      <xdr:colOff>364328</xdr:colOff>
      <xdr:row>31</xdr:row>
      <xdr:rowOff>35719</xdr:rowOff>
    </xdr:to>
    <xdr:sp macro="" textlink="">
      <xdr:nvSpPr>
        <xdr:cNvPr id="7" name="CuadroTexto 6"/>
        <xdr:cNvSpPr txBox="1"/>
      </xdr:nvSpPr>
      <xdr:spPr>
        <a:xfrm>
          <a:off x="845344" y="6162675"/>
          <a:ext cx="2566984" cy="330994"/>
        </a:xfrm>
        <a:prstGeom prst="rect">
          <a:avLst/>
        </a:prstGeom>
        <a:solidFill>
          <a:schemeClr val="lt1"/>
        </a:solidFill>
        <a:ln w="381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600"/>
            <a:t>Standards </a:t>
          </a:r>
          <a:r>
            <a:rPr lang="fr-FR" sz="1600" baseline="0"/>
            <a:t>Criteria</a:t>
          </a:r>
          <a:endParaRPr lang="fr-FR" sz="1600"/>
        </a:p>
      </xdr:txBody>
    </xdr:sp>
    <xdr:clientData/>
  </xdr:twoCellAnchor>
  <xdr:twoCellAnchor>
    <xdr:from>
      <xdr:col>13</xdr:col>
      <xdr:colOff>603249</xdr:colOff>
      <xdr:row>7</xdr:row>
      <xdr:rowOff>160336</xdr:rowOff>
    </xdr:from>
    <xdr:to>
      <xdr:col>22</xdr:col>
      <xdr:colOff>79374</xdr:colOff>
      <xdr:row>27</xdr:row>
      <xdr:rowOff>79375</xdr:rowOff>
    </xdr:to>
    <xdr:graphicFrame macro="">
      <xdr:nvGraphicFramePr>
        <xdr:cNvPr id="11" name="Gráfico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730250</xdr:colOff>
      <xdr:row>32</xdr:row>
      <xdr:rowOff>176212</xdr:rowOff>
    </xdr:from>
    <xdr:to>
      <xdr:col>22</xdr:col>
      <xdr:colOff>666750</xdr:colOff>
      <xdr:row>50</xdr:row>
      <xdr:rowOff>95250</xdr:rowOff>
    </xdr:to>
    <xdr:graphicFrame macro="">
      <xdr:nvGraphicFramePr>
        <xdr:cNvPr id="12" name="Gráfico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714374</xdr:colOff>
      <xdr:row>32</xdr:row>
      <xdr:rowOff>126999</xdr:rowOff>
    </xdr:from>
    <xdr:to>
      <xdr:col>8</xdr:col>
      <xdr:colOff>444499</xdr:colOff>
      <xdr:row>51</xdr:row>
      <xdr:rowOff>63499</xdr:rowOff>
    </xdr:to>
    <xdr:graphicFrame macro="">
      <xdr:nvGraphicFramePr>
        <xdr:cNvPr id="13" name="Gráfico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3</xdr:col>
      <xdr:colOff>19050</xdr:colOff>
      <xdr:row>0</xdr:row>
      <xdr:rowOff>178595</xdr:rowOff>
    </xdr:from>
    <xdr:to>
      <xdr:col>12</xdr:col>
      <xdr:colOff>285749</xdr:colOff>
      <xdr:row>2</xdr:row>
      <xdr:rowOff>130970</xdr:rowOff>
    </xdr:to>
    <xdr:sp macro="" textlink="">
      <xdr:nvSpPr>
        <xdr:cNvPr id="2" name="CuadroTexto 1"/>
        <xdr:cNvSpPr txBox="1"/>
      </xdr:nvSpPr>
      <xdr:spPr>
        <a:xfrm>
          <a:off x="2305050" y="178595"/>
          <a:ext cx="8972549" cy="333375"/>
        </a:xfrm>
        <a:prstGeom prst="rect">
          <a:avLst/>
        </a:prstGeom>
        <a:solidFill>
          <a:schemeClr val="lt1"/>
        </a:solidFill>
        <a:ln w="381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600"/>
            <a:t> IT-Tool</a:t>
          </a:r>
          <a:r>
            <a:rPr lang="fr-FR" sz="1600" baseline="0"/>
            <a:t> Categories: Library collection management, Content analysis, Secure deletion &amp; Content masking</a:t>
          </a:r>
          <a:endParaRPr lang="fr-FR" sz="1600"/>
        </a:p>
      </xdr:txBody>
    </xdr:sp>
    <xdr:clientData/>
  </xdr:twoCellAnchor>
  <xdr:twoCellAnchor>
    <xdr:from>
      <xdr:col>12</xdr:col>
      <xdr:colOff>226219</xdr:colOff>
      <xdr:row>5</xdr:row>
      <xdr:rowOff>54769</xdr:rowOff>
    </xdr:from>
    <xdr:to>
      <xdr:col>12</xdr:col>
      <xdr:colOff>578644</xdr:colOff>
      <xdr:row>7</xdr:row>
      <xdr:rowOff>73819</xdr:rowOff>
    </xdr:to>
    <xdr:sp macro="" textlink="">
      <xdr:nvSpPr>
        <xdr:cNvPr id="5" name="Flecha abajo 4"/>
        <xdr:cNvSpPr/>
      </xdr:nvSpPr>
      <xdr:spPr>
        <a:xfrm>
          <a:off x="11218069" y="778669"/>
          <a:ext cx="352425" cy="8858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1</xdr:col>
      <xdr:colOff>28578</xdr:colOff>
      <xdr:row>5</xdr:row>
      <xdr:rowOff>238125</xdr:rowOff>
    </xdr:from>
    <xdr:to>
      <xdr:col>4</xdr:col>
      <xdr:colOff>309562</xdr:colOff>
      <xdr:row>5</xdr:row>
      <xdr:rowOff>571500</xdr:rowOff>
    </xdr:to>
    <xdr:sp macro="" textlink="">
      <xdr:nvSpPr>
        <xdr:cNvPr id="6" name="CuadroTexto 5"/>
        <xdr:cNvSpPr txBox="1"/>
      </xdr:nvSpPr>
      <xdr:spPr>
        <a:xfrm>
          <a:off x="790578" y="962025"/>
          <a:ext cx="2566984" cy="333375"/>
        </a:xfrm>
        <a:prstGeom prst="rect">
          <a:avLst/>
        </a:prstGeom>
        <a:solidFill>
          <a:schemeClr val="lt1"/>
        </a:solidFill>
        <a:ln w="381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600"/>
            <a:t>Business Processes</a:t>
          </a:r>
          <a:r>
            <a:rPr lang="fr-FR" sz="1600" baseline="0"/>
            <a:t> Criteria</a:t>
          </a:r>
          <a:endParaRPr lang="fr-FR" sz="1600"/>
        </a:p>
      </xdr:txBody>
    </xdr:sp>
    <xdr:clientData/>
  </xdr:twoCellAnchor>
  <xdr:twoCellAnchor>
    <xdr:from>
      <xdr:col>1</xdr:col>
      <xdr:colOff>83344</xdr:colOff>
      <xdr:row>31</xdr:row>
      <xdr:rowOff>176893</xdr:rowOff>
    </xdr:from>
    <xdr:to>
      <xdr:col>4</xdr:col>
      <xdr:colOff>364328</xdr:colOff>
      <xdr:row>34</xdr:row>
      <xdr:rowOff>35719</xdr:rowOff>
    </xdr:to>
    <xdr:sp macro="" textlink="">
      <xdr:nvSpPr>
        <xdr:cNvPr id="7" name="CuadroTexto 6"/>
        <xdr:cNvSpPr txBox="1"/>
      </xdr:nvSpPr>
      <xdr:spPr>
        <a:xfrm>
          <a:off x="845344" y="6681107"/>
          <a:ext cx="2566984" cy="430326"/>
        </a:xfrm>
        <a:prstGeom prst="rect">
          <a:avLst/>
        </a:prstGeom>
        <a:solidFill>
          <a:schemeClr val="lt1"/>
        </a:solidFill>
        <a:ln w="381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600"/>
            <a:t>Standards </a:t>
          </a:r>
          <a:r>
            <a:rPr lang="fr-FR" sz="1600" baseline="0"/>
            <a:t>Criteria</a:t>
          </a:r>
          <a:endParaRPr lang="fr-FR" sz="1600"/>
        </a:p>
      </xdr:txBody>
    </xdr:sp>
    <xdr:clientData/>
  </xdr:twoCellAnchor>
  <xdr:twoCellAnchor>
    <xdr:from>
      <xdr:col>13</xdr:col>
      <xdr:colOff>530678</xdr:colOff>
      <xdr:row>7</xdr:row>
      <xdr:rowOff>186416</xdr:rowOff>
    </xdr:from>
    <xdr:to>
      <xdr:col>21</xdr:col>
      <xdr:colOff>68035</xdr:colOff>
      <xdr:row>28</xdr:row>
      <xdr:rowOff>149679</xdr:rowOff>
    </xdr:to>
    <xdr:graphicFrame macro="">
      <xdr:nvGraphicFramePr>
        <xdr:cNvPr id="10" name="Gráfico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421822</xdr:colOff>
      <xdr:row>35</xdr:row>
      <xdr:rowOff>104775</xdr:rowOff>
    </xdr:from>
    <xdr:to>
      <xdr:col>20</xdr:col>
      <xdr:colOff>612322</xdr:colOff>
      <xdr:row>53</xdr:row>
      <xdr:rowOff>176893</xdr:rowOff>
    </xdr:to>
    <xdr:graphicFrame macro="">
      <xdr:nvGraphicFramePr>
        <xdr:cNvPr id="11" name="Gráfico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721179</xdr:colOff>
      <xdr:row>35</xdr:row>
      <xdr:rowOff>13607</xdr:rowOff>
    </xdr:from>
    <xdr:to>
      <xdr:col>9</xdr:col>
      <xdr:colOff>27214</xdr:colOff>
      <xdr:row>54</xdr:row>
      <xdr:rowOff>95250</xdr:rowOff>
    </xdr:to>
    <xdr:graphicFrame macro="">
      <xdr:nvGraphicFramePr>
        <xdr:cNvPr id="12" name="Gráfico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761999</xdr:colOff>
      <xdr:row>6</xdr:row>
      <xdr:rowOff>95250</xdr:rowOff>
    </xdr:from>
    <xdr:to>
      <xdr:col>8</xdr:col>
      <xdr:colOff>721178</xdr:colOff>
      <xdr:row>24</xdr:row>
      <xdr:rowOff>176892</xdr:rowOff>
    </xdr:to>
    <xdr:graphicFrame macro="">
      <xdr:nvGraphicFramePr>
        <xdr:cNvPr id="13" name="Gráfico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e Office">
  <a:themeElements>
    <a:clrScheme name="Rojo">
      <a:dk1>
        <a:sysClr val="windowText" lastClr="000000"/>
      </a:dk1>
      <a:lt1>
        <a:sysClr val="window" lastClr="FFFFFF"/>
      </a:lt1>
      <a:dk2>
        <a:srgbClr val="323232"/>
      </a:dk2>
      <a:lt2>
        <a:srgbClr val="E5C243"/>
      </a:lt2>
      <a:accent1>
        <a:srgbClr val="A5300F"/>
      </a:accent1>
      <a:accent2>
        <a:srgbClr val="D55816"/>
      </a:accent2>
      <a:accent3>
        <a:srgbClr val="E19825"/>
      </a:accent3>
      <a:accent4>
        <a:srgbClr val="B19C7D"/>
      </a:accent4>
      <a:accent5>
        <a:srgbClr val="7F5F52"/>
      </a:accent5>
      <a:accent6>
        <a:srgbClr val="B27D49"/>
      </a:accent6>
      <a:hlink>
        <a:srgbClr val="6B9F25"/>
      </a:hlink>
      <a:folHlink>
        <a:srgbClr val="B26B0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loc.gov/ead/" TargetMode="External"/><Relationship Id="rId13" Type="http://schemas.openxmlformats.org/officeDocument/2006/relationships/hyperlink" Target="https://data.europa.eu/euodp/en/data/group" TargetMode="External"/><Relationship Id="rId18" Type="http://schemas.openxmlformats.org/officeDocument/2006/relationships/hyperlink" Target="http://vocabularies.unesco.org/thesaurus" TargetMode="External"/><Relationship Id="rId26" Type="http://schemas.openxmlformats.org/officeDocument/2006/relationships/hyperlink" Target="https://www.openarchives.org/ore/" TargetMode="External"/><Relationship Id="rId39" Type="http://schemas.openxmlformats.org/officeDocument/2006/relationships/hyperlink" Target="https://www.loc.gov/preservation/digital/" TargetMode="External"/><Relationship Id="rId3" Type="http://schemas.openxmlformats.org/officeDocument/2006/relationships/hyperlink" Target="https://www.ica.org/sites/default/files/CBPS_2008_Guidelines_ISDIAH_First-edition_EN.pdf" TargetMode="External"/><Relationship Id="rId21" Type="http://schemas.openxmlformats.org/officeDocument/2006/relationships/hyperlink" Target="https://www.w3.org/TR/2004/REC-rdf-primer-20040210/" TargetMode="External"/><Relationship Id="rId34" Type="http://schemas.openxmlformats.org/officeDocument/2006/relationships/hyperlink" Target="https://www.loc.gov/standards/premis/" TargetMode="External"/><Relationship Id="rId42" Type="http://schemas.openxmlformats.org/officeDocument/2006/relationships/hyperlink" Target="https://www.iso.org/standard/44382.html" TargetMode="External"/><Relationship Id="rId7" Type="http://schemas.openxmlformats.org/officeDocument/2006/relationships/hyperlink" Target="https://www.ica.org/sites/default/files/RiC-CM-0.1.pdf" TargetMode="External"/><Relationship Id="rId12" Type="http://schemas.openxmlformats.org/officeDocument/2006/relationships/hyperlink" Target="https://www.loc.gov/marc/marc.html" TargetMode="External"/><Relationship Id="rId17" Type="http://schemas.openxmlformats.org/officeDocument/2006/relationships/hyperlink" Target="http://www.ukat.org.uk/" TargetMode="External"/><Relationship Id="rId25" Type="http://schemas.openxmlformats.org/officeDocument/2006/relationships/hyperlink" Target="https://www.w3.org/TR/2013/REC-sparql11-overview-20130321/" TargetMode="External"/><Relationship Id="rId33" Type="http://schemas.openxmlformats.org/officeDocument/2006/relationships/hyperlink" Target="https://www.iso.org/standard/39577.html" TargetMode="External"/><Relationship Id="rId38" Type="http://schemas.openxmlformats.org/officeDocument/2006/relationships/hyperlink" Target="https://www.loc.gov/preservation/digital/formats/index.html" TargetMode="External"/><Relationship Id="rId2" Type="http://schemas.openxmlformats.org/officeDocument/2006/relationships/hyperlink" Target="https://www.ica.org/sites/default/files/CBPS_Guidelines_ISAAR_Second-edition_EN.pdf" TargetMode="External"/><Relationship Id="rId16" Type="http://schemas.openxmlformats.org/officeDocument/2006/relationships/hyperlink" Target="https://viaf.org/" TargetMode="External"/><Relationship Id="rId20" Type="http://schemas.openxmlformats.org/officeDocument/2006/relationships/hyperlink" Target="http://www.geonames.org/" TargetMode="External"/><Relationship Id="rId29" Type="http://schemas.openxmlformats.org/officeDocument/2006/relationships/hyperlink" Target="https://www.iso.org/obp/ui/" TargetMode="External"/><Relationship Id="rId41" Type="http://schemas.openxmlformats.org/officeDocument/2006/relationships/hyperlink" Target="http://www.dpconline.org/handbook" TargetMode="External"/><Relationship Id="rId1" Type="http://schemas.openxmlformats.org/officeDocument/2006/relationships/hyperlink" Target="https://www.ica.org/sites/default/files/CBPS_2000_Guidelines_ISAD%28G%29_Second-edition_EN.pdf" TargetMode="External"/><Relationship Id="rId6" Type="http://schemas.openxmlformats.org/officeDocument/2006/relationships/hyperlink" Target="http://www.cdncouncilarchives.ca/archdesrules.html" TargetMode="External"/><Relationship Id="rId11" Type="http://schemas.openxmlformats.org/officeDocument/2006/relationships/hyperlink" Target="http://www.archives.org.uk/images/documents/DSG_docs/DSG_Standards/web_standards_for_archives_dublinc.pdf" TargetMode="External"/><Relationship Id="rId24" Type="http://schemas.openxmlformats.org/officeDocument/2006/relationships/hyperlink" Target="https://www.w3.org/2004/02/skos/" TargetMode="External"/><Relationship Id="rId32" Type="http://schemas.openxmlformats.org/officeDocument/2006/relationships/hyperlink" Target="https://www.iso.org/standard/57284.html" TargetMode="External"/><Relationship Id="rId37" Type="http://schemas.openxmlformats.org/officeDocument/2006/relationships/hyperlink" Target="http://www.loc.gov/standards/mods/" TargetMode="External"/><Relationship Id="rId40" Type="http://schemas.openxmlformats.org/officeDocument/2006/relationships/hyperlink" Target="http://www.dcc.ac.uk/resources/curation-reference-manual" TargetMode="External"/><Relationship Id="rId5" Type="http://schemas.openxmlformats.org/officeDocument/2006/relationships/hyperlink" Target="https://www2.archivists.org/groups/technical-subcommittee-on-describing-archives-a-content-standard-dacs/dacs" TargetMode="External"/><Relationship Id="rId15" Type="http://schemas.openxmlformats.org/officeDocument/2006/relationships/hyperlink" Target="https://www.loc.gov/catdir/cpso/lcc.html" TargetMode="External"/><Relationship Id="rId23" Type="http://schemas.openxmlformats.org/officeDocument/2006/relationships/hyperlink" Target="https://www.w3.org/standards/techs/owl" TargetMode="External"/><Relationship Id="rId28" Type="http://schemas.openxmlformats.org/officeDocument/2006/relationships/hyperlink" Target="https://www.iso.org/standard/62542.html" TargetMode="External"/><Relationship Id="rId36" Type="http://schemas.openxmlformats.org/officeDocument/2006/relationships/hyperlink" Target="http://www.loc.gov/standards/mods/" TargetMode="External"/><Relationship Id="rId10" Type="http://schemas.openxmlformats.org/officeDocument/2006/relationships/hyperlink" Target="http://apex-project.eu/images/docs/EAG_2012_guide_2013-05-27.pdf" TargetMode="External"/><Relationship Id="rId19" Type="http://schemas.openxmlformats.org/officeDocument/2006/relationships/hyperlink" Target="http://www.getty.edu/research/tools/vocabularies/tgn/index.html" TargetMode="External"/><Relationship Id="rId31" Type="http://schemas.openxmlformats.org/officeDocument/2006/relationships/hyperlink" Target="http://www.archives.org.uk/images/documents/DSG_docs/DSG_Standards/standards_for_archives_iso_23081.pdf" TargetMode="External"/><Relationship Id="rId44" Type="http://schemas.openxmlformats.org/officeDocument/2006/relationships/drawing" Target="../drawings/drawing3.xml"/><Relationship Id="rId4" Type="http://schemas.openxmlformats.org/officeDocument/2006/relationships/hyperlink" Target="https://www.ica.org/sites/default/files/CBPS_2007_Guidelines_ISDF_First-edition_EN.pdf" TargetMode="External"/><Relationship Id="rId9" Type="http://schemas.openxmlformats.org/officeDocument/2006/relationships/hyperlink" Target="https://www.loc.gov/ead/index.html" TargetMode="External"/><Relationship Id="rId14" Type="http://schemas.openxmlformats.org/officeDocument/2006/relationships/hyperlink" Target="http://id.loc.gov/authorities/subjects.html" TargetMode="External"/><Relationship Id="rId22" Type="http://schemas.openxmlformats.org/officeDocument/2006/relationships/hyperlink" Target="https://www.w3.org/TR/2014/REC-rdf-schema-20140225/" TargetMode="External"/><Relationship Id="rId27" Type="http://schemas.openxmlformats.org/officeDocument/2006/relationships/hyperlink" Target="https://www.openarchives.org/pmh/" TargetMode="External"/><Relationship Id="rId30" Type="http://schemas.openxmlformats.org/officeDocument/2006/relationships/hyperlink" Target="http://www.moreq.info/files/MoReq2010%20-%20Executive%20Summary%20EN.pdf" TargetMode="External"/><Relationship Id="rId35" Type="http://schemas.openxmlformats.org/officeDocument/2006/relationships/hyperlink" Target="http://www.loc.gov/standards/mets/" TargetMode="External"/><Relationship Id="rId43"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B3BC38"/>
  </sheetPr>
  <dimension ref="A1:K35"/>
  <sheetViews>
    <sheetView showGridLines="0" tabSelected="1" workbookViewId="0"/>
  </sheetViews>
  <sheetFormatPr defaultColWidth="11.42578125" defaultRowHeight="15" x14ac:dyDescent="0.25"/>
  <cols>
    <col min="2" max="2" width="31.85546875" customWidth="1"/>
    <col min="3" max="3" width="77.42578125" customWidth="1"/>
  </cols>
  <sheetData>
    <row r="1" spans="1:11" x14ac:dyDescent="0.25">
      <c r="A1" s="116"/>
      <c r="B1" s="116"/>
      <c r="C1" s="116"/>
      <c r="D1" s="116"/>
      <c r="E1" s="116"/>
      <c r="F1" s="116"/>
      <c r="G1" s="116"/>
      <c r="H1" s="116"/>
      <c r="I1" s="116"/>
      <c r="J1" s="116"/>
      <c r="K1" s="1"/>
    </row>
    <row r="2" spans="1:11" x14ac:dyDescent="0.25">
      <c r="A2" s="116"/>
      <c r="B2" s="116"/>
      <c r="C2" s="116"/>
      <c r="D2" s="116"/>
      <c r="E2" s="116"/>
      <c r="F2" s="116"/>
      <c r="G2" s="116"/>
      <c r="H2" s="116"/>
      <c r="I2" s="116"/>
      <c r="J2" s="116"/>
      <c r="K2" s="1"/>
    </row>
    <row r="3" spans="1:11" x14ac:dyDescent="0.25">
      <c r="A3" s="116"/>
      <c r="B3" s="116"/>
      <c r="C3" s="116"/>
      <c r="D3" s="116"/>
      <c r="E3" s="116"/>
      <c r="F3" s="116"/>
      <c r="G3" s="116"/>
      <c r="H3" s="116"/>
      <c r="I3" s="116"/>
      <c r="J3" s="116"/>
      <c r="K3" s="1"/>
    </row>
    <row r="4" spans="1:11" x14ac:dyDescent="0.25">
      <c r="A4" s="116"/>
      <c r="B4" s="116"/>
      <c r="C4" s="116"/>
      <c r="D4" s="116"/>
      <c r="E4" s="116"/>
      <c r="F4" s="116"/>
      <c r="G4" s="116"/>
      <c r="H4" s="116"/>
      <c r="I4" s="116"/>
      <c r="J4" s="116"/>
      <c r="K4" s="1"/>
    </row>
    <row r="5" spans="1:11" x14ac:dyDescent="0.25">
      <c r="A5" s="116"/>
      <c r="B5" s="116"/>
      <c r="C5" s="116"/>
      <c r="D5" s="116"/>
      <c r="E5" s="116"/>
      <c r="F5" s="116"/>
      <c r="G5" s="116"/>
      <c r="H5" s="116"/>
      <c r="I5" s="116"/>
      <c r="J5" s="116"/>
      <c r="K5" s="1"/>
    </row>
    <row r="6" spans="1:11" x14ac:dyDescent="0.25">
      <c r="A6" s="116"/>
      <c r="B6" s="116"/>
      <c r="C6" s="116"/>
      <c r="D6" s="116"/>
      <c r="E6" s="116"/>
      <c r="F6" s="116"/>
      <c r="G6" s="116"/>
      <c r="H6" s="116"/>
      <c r="I6" s="116"/>
      <c r="J6" s="116"/>
      <c r="K6" s="1"/>
    </row>
    <row r="7" spans="1:11" ht="24.75" x14ac:dyDescent="0.3">
      <c r="A7" s="117"/>
      <c r="B7" s="118" t="s">
        <v>419</v>
      </c>
      <c r="C7" s="117"/>
      <c r="D7" s="117"/>
      <c r="E7" s="117"/>
      <c r="F7" s="117"/>
      <c r="G7" s="117"/>
      <c r="H7" s="117"/>
      <c r="I7" s="117"/>
      <c r="J7" s="117"/>
      <c r="K7" s="1"/>
    </row>
    <row r="8" spans="1:11" ht="19.5" x14ac:dyDescent="0.25">
      <c r="A8" s="117"/>
      <c r="B8" s="119" t="s">
        <v>420</v>
      </c>
      <c r="C8" s="117"/>
      <c r="D8" s="117"/>
      <c r="E8" s="117"/>
      <c r="F8" s="117"/>
      <c r="G8" s="117"/>
      <c r="H8" s="117"/>
      <c r="I8" s="117"/>
      <c r="J8" s="117"/>
      <c r="K8" s="1"/>
    </row>
    <row r="9" spans="1:11" x14ac:dyDescent="0.25">
      <c r="A9" s="117"/>
      <c r="B9" s="1"/>
      <c r="C9" s="1"/>
      <c r="D9" s="117"/>
      <c r="E9" s="117"/>
      <c r="F9" s="117"/>
      <c r="G9" s="117"/>
      <c r="H9" s="117"/>
      <c r="I9" s="117"/>
      <c r="J9" s="117"/>
      <c r="K9" s="1"/>
    </row>
    <row r="10" spans="1:11" x14ac:dyDescent="0.25">
      <c r="A10" s="116"/>
      <c r="B10" s="120" t="s">
        <v>514</v>
      </c>
      <c r="C10" s="121"/>
      <c r="D10" s="121"/>
      <c r="E10" s="116"/>
      <c r="F10" s="116"/>
      <c r="G10" s="116"/>
      <c r="H10" s="116"/>
      <c r="I10" s="116"/>
      <c r="J10" s="116"/>
      <c r="K10" s="1"/>
    </row>
    <row r="11" spans="1:11" x14ac:dyDescent="0.25">
      <c r="A11" s="116"/>
      <c r="B11" s="120" t="s">
        <v>513</v>
      </c>
      <c r="C11" s="121"/>
      <c r="D11" s="121"/>
      <c r="E11" s="116"/>
      <c r="F11" s="116"/>
      <c r="G11" s="116"/>
      <c r="H11" s="116"/>
      <c r="I11" s="116"/>
      <c r="J11" s="116"/>
      <c r="K11" s="116"/>
    </row>
    <row r="12" spans="1:11" x14ac:dyDescent="0.25">
      <c r="A12" s="1"/>
      <c r="B12" s="1"/>
      <c r="C12" s="1"/>
      <c r="D12" s="1"/>
      <c r="E12" s="1"/>
      <c r="F12" s="122"/>
      <c r="G12" s="1"/>
      <c r="H12" s="116"/>
      <c r="I12" s="116"/>
      <c r="J12" s="116"/>
      <c r="K12" s="1"/>
    </row>
    <row r="13" spans="1:11" x14ac:dyDescent="0.25">
      <c r="A13" s="1"/>
      <c r="B13" s="198" t="s">
        <v>401</v>
      </c>
      <c r="C13" s="199" t="s">
        <v>402</v>
      </c>
      <c r="D13" s="1"/>
      <c r="E13" s="1"/>
      <c r="F13" s="1"/>
      <c r="G13" s="1"/>
      <c r="H13" s="116"/>
      <c r="I13" s="116"/>
      <c r="J13" s="116"/>
      <c r="K13" s="1"/>
    </row>
    <row r="14" spans="1:11" x14ac:dyDescent="0.25">
      <c r="A14" s="1"/>
      <c r="B14" s="336" t="s">
        <v>403</v>
      </c>
      <c r="C14" s="337"/>
      <c r="D14" s="1"/>
      <c r="E14" s="1"/>
      <c r="F14" s="1"/>
      <c r="G14" s="1"/>
      <c r="H14" s="116"/>
      <c r="I14" s="116"/>
      <c r="J14" s="116"/>
      <c r="K14" s="1"/>
    </row>
    <row r="15" spans="1:11" x14ac:dyDescent="0.25">
      <c r="B15" s="192" t="s">
        <v>521</v>
      </c>
      <c r="C15" s="193" t="s">
        <v>521</v>
      </c>
      <c r="H15" s="116"/>
      <c r="I15" s="116"/>
      <c r="J15" s="116"/>
      <c r="K15" s="1"/>
    </row>
    <row r="16" spans="1:11" x14ac:dyDescent="0.25">
      <c r="B16" s="192" t="s">
        <v>522</v>
      </c>
      <c r="C16" s="193" t="s">
        <v>412</v>
      </c>
      <c r="H16" s="1"/>
      <c r="I16" s="1"/>
      <c r="J16" s="1"/>
      <c r="K16" s="1"/>
    </row>
    <row r="17" spans="2:11" x14ac:dyDescent="0.25">
      <c r="B17" s="194" t="s">
        <v>523</v>
      </c>
      <c r="C17" s="195" t="s">
        <v>413</v>
      </c>
      <c r="H17" s="1"/>
      <c r="I17" s="1"/>
      <c r="J17" s="1"/>
      <c r="K17" s="1"/>
    </row>
    <row r="18" spans="2:11" x14ac:dyDescent="0.25">
      <c r="B18" s="194" t="s">
        <v>414</v>
      </c>
      <c r="C18" s="193" t="s">
        <v>404</v>
      </c>
      <c r="H18" s="1"/>
      <c r="I18" s="1"/>
      <c r="J18" s="1"/>
      <c r="K18" s="1"/>
    </row>
    <row r="19" spans="2:11" x14ac:dyDescent="0.25">
      <c r="B19" s="192" t="s">
        <v>160</v>
      </c>
      <c r="C19" s="193" t="s">
        <v>405</v>
      </c>
      <c r="H19" s="1"/>
      <c r="I19" s="1"/>
      <c r="J19" s="1"/>
      <c r="K19" s="1"/>
    </row>
    <row r="20" spans="2:11" x14ac:dyDescent="0.25">
      <c r="B20" s="336" t="s">
        <v>406</v>
      </c>
      <c r="C20" s="337"/>
      <c r="H20" s="1"/>
      <c r="I20" s="1"/>
      <c r="J20" s="1"/>
      <c r="K20" s="1"/>
    </row>
    <row r="21" spans="2:11" x14ac:dyDescent="0.25">
      <c r="B21" s="196" t="s">
        <v>407</v>
      </c>
      <c r="C21" s="193" t="s">
        <v>185</v>
      </c>
      <c r="H21" s="1"/>
      <c r="I21" s="1"/>
      <c r="J21" s="1"/>
      <c r="K21" s="1"/>
    </row>
    <row r="22" spans="2:11" x14ac:dyDescent="0.25">
      <c r="B22" s="196" t="s">
        <v>422</v>
      </c>
      <c r="C22" s="193" t="s">
        <v>421</v>
      </c>
    </row>
    <row r="23" spans="2:11" x14ac:dyDescent="0.25">
      <c r="B23" s="196" t="s">
        <v>417</v>
      </c>
      <c r="C23" s="193" t="s">
        <v>408</v>
      </c>
    </row>
    <row r="24" spans="2:11" x14ac:dyDescent="0.25">
      <c r="B24" s="196" t="s">
        <v>512</v>
      </c>
      <c r="C24" s="195" t="s">
        <v>520</v>
      </c>
    </row>
    <row r="25" spans="2:11" x14ac:dyDescent="0.25">
      <c r="B25" s="191"/>
      <c r="C25" s="197"/>
    </row>
    <row r="26" spans="2:11" x14ac:dyDescent="0.25">
      <c r="B26" s="336" t="s">
        <v>409</v>
      </c>
      <c r="C26" s="337"/>
    </row>
    <row r="27" spans="2:11" x14ac:dyDescent="0.25">
      <c r="B27" s="196" t="s">
        <v>416</v>
      </c>
      <c r="C27" s="193" t="s">
        <v>415</v>
      </c>
    </row>
    <row r="28" spans="2:11" x14ac:dyDescent="0.25">
      <c r="B28" s="336" t="s">
        <v>494</v>
      </c>
      <c r="C28" s="337"/>
    </row>
    <row r="29" spans="2:11" x14ac:dyDescent="0.25">
      <c r="B29" s="196" t="s">
        <v>410</v>
      </c>
      <c r="C29" s="193" t="s">
        <v>411</v>
      </c>
    </row>
    <row r="31" spans="2:11" x14ac:dyDescent="0.25">
      <c r="B31" s="336" t="s">
        <v>510</v>
      </c>
      <c r="C31" s="337"/>
    </row>
    <row r="32" spans="2:11" x14ac:dyDescent="0.25">
      <c r="B32" s="196" t="s">
        <v>515</v>
      </c>
      <c r="C32" s="193" t="s">
        <v>499</v>
      </c>
    </row>
    <row r="33" spans="2:3" x14ac:dyDescent="0.25">
      <c r="B33" s="196" t="s">
        <v>517</v>
      </c>
      <c r="C33" s="195" t="s">
        <v>497</v>
      </c>
    </row>
    <row r="34" spans="2:3" x14ac:dyDescent="0.25">
      <c r="B34" s="196" t="s">
        <v>518</v>
      </c>
      <c r="C34" s="195" t="s">
        <v>305</v>
      </c>
    </row>
    <row r="35" spans="2:3" x14ac:dyDescent="0.25">
      <c r="B35" s="196" t="s">
        <v>519</v>
      </c>
      <c r="C35" s="195" t="s">
        <v>516</v>
      </c>
    </row>
  </sheetData>
  <mergeCells count="5">
    <mergeCell ref="B26:C26"/>
    <mergeCell ref="B28:C28"/>
    <mergeCell ref="B14:C14"/>
    <mergeCell ref="B20:C20"/>
    <mergeCell ref="B31:C31"/>
  </mergeCells>
  <hyperlinks>
    <hyperlink ref="B36" location="NorwellCivica!A1" display="Norwell Civica"/>
    <hyperlink ref="B37" location="'Wolters Kluwer'!A1" display="Wolters Kluwer"/>
    <hyperlink ref="B38" location="NewGen!A1" display="NewGen Software"/>
    <hyperlink ref="B39" location="Houdini!A1" display="HoudiniEsq"/>
    <hyperlink ref="B40" location="IBM!A1" display="IBM"/>
    <hyperlink ref="B41" location="Nuxeo!A1" display="Nuxeo"/>
    <hyperlink ref="B42" location="Opentext!A1" display="OpenText"/>
    <hyperlink ref="B44" location="AUX_Variables!A1" display="AUX_Variables"/>
    <hyperlink ref="B15" location="Instructions!A1" display="Instructions"/>
    <hyperlink ref="B16" location="'01_Standards Req.'!A1" display="01_Standards Req"/>
    <hyperlink ref="B19" location="'04_IT-Tools'!A1" display="04_IT-Tools"/>
    <hyperlink ref="B18" location="'03_Technical Req.'!A1" display="03_Technical Req"/>
    <hyperlink ref="B21" location="'05_Ponderation'!A1" display="05_Ponderation"/>
    <hyperlink ref="B22" location="'06_Assessment'!A1" display="06_Assessment"/>
    <hyperlink ref="B29" location="AUX_Variables!A1" display="AUX_Variables"/>
    <hyperlink ref="B17" location="'02_Business Proc. Req.'!A1" display="03_Business Proc Req"/>
    <hyperlink ref="B27" location="'07_Values'!A1" display="07_Values"/>
    <hyperlink ref="B23" location="'08_Cost'!A1" display="08_Cost"/>
    <hyperlink ref="B32" location="'09_Archive Mgm Syst.'!A1" display="09_Archive Management System"/>
    <hyperlink ref="B33" location="'10_Connectivity Tools'!A1" display="10_Connectivity Tools"/>
    <hyperlink ref="B34" location="'11_Preservation'!A1" display="11_Preservation"/>
    <hyperlink ref="B35" location="' 12_Other'!A1" display="12_Other"/>
    <hyperlink ref="B24" location="'13_Overall Results'!A1" display="13_Overall Results"/>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B3BC38"/>
  </sheetPr>
  <dimension ref="A1:AD131"/>
  <sheetViews>
    <sheetView showGridLines="0" zoomScale="90" zoomScaleNormal="90" workbookViewId="0">
      <pane xSplit="1" topLeftCell="B1" activePane="topRight" state="frozen"/>
      <selection pane="topRight"/>
    </sheetView>
  </sheetViews>
  <sheetFormatPr defaultColWidth="11.42578125" defaultRowHeight="12" x14ac:dyDescent="0.2"/>
  <cols>
    <col min="1" max="1" width="64.7109375" style="135" customWidth="1"/>
    <col min="2" max="30" width="11.5703125" style="27" customWidth="1"/>
    <col min="31" max="16384" width="11.42578125" style="27"/>
  </cols>
  <sheetData>
    <row r="1" spans="1:30" s="146" customFormat="1" ht="18" x14ac:dyDescent="0.25">
      <c r="A1" s="142" t="s">
        <v>335</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row>
    <row r="2" spans="1:30" s="16" customFormat="1" ht="15" hidden="1" x14ac:dyDescent="0.25">
      <c r="A2" s="13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row>
    <row r="3" spans="1:30" s="16" customFormat="1" ht="30" customHeight="1" x14ac:dyDescent="0.25">
      <c r="A3" s="134"/>
      <c r="B3" s="344" t="str">
        <f>'04_IT-Tools'!D4</f>
        <v>ArchivesSpace</v>
      </c>
      <c r="C3" s="344" t="str">
        <f>'04_IT-Tools'!D5</f>
        <v>AtoM</v>
      </c>
      <c r="D3" s="344" t="str">
        <f>'04_IT-Tools'!D6</f>
        <v>Cuadra Star/Archives</v>
      </c>
      <c r="E3" s="344" t="str">
        <f>'04_IT-Tools'!D7</f>
        <v>Eloquent Archives</v>
      </c>
      <c r="F3" s="344" t="str">
        <f>'04_IT-Tools'!D8</f>
        <v>Axiell CALM</v>
      </c>
      <c r="G3" s="344" t="str">
        <f>'04_IT-Tools'!D9</f>
        <v>scopeArchiv</v>
      </c>
      <c r="H3" s="344" t="str">
        <f>'04_IT-Tools'!D10</f>
        <v>Archidoc</v>
      </c>
      <c r="I3" s="344" t="str">
        <f>'04_IT-Tools'!D11</f>
        <v>Archeevo</v>
      </c>
      <c r="J3" s="344" t="str">
        <f>'04_IT-Tools'!D12</f>
        <v>Preservica ArchivesSpace Connector</v>
      </c>
      <c r="K3" s="344" t="str">
        <f>'04_IT-Tools'!D13</f>
        <v>Preservica Axiell CALM Connector</v>
      </c>
      <c r="L3" s="344" t="str">
        <f>'04_IT-Tools'!D14</f>
        <v>ArchivesSpace – AtoM – Archivematica Connector</v>
      </c>
      <c r="M3" s="344" t="str">
        <f>'04_IT-Tools'!D15</f>
        <v>E-ARK Extraction Tools</v>
      </c>
      <c r="N3" s="344" t="str">
        <f>'04_IT-Tools'!D16</f>
        <v>E-ARK Access tools</v>
      </c>
      <c r="O3" s="344" t="str">
        <f>'04_IT-Tools'!D17</f>
        <v>Archivematica (DIP provider)</v>
      </c>
      <c r="P3" s="344" t="str">
        <f>'04_IT-Tools'!D18</f>
        <v>Preservica OAI-PMH API</v>
      </c>
      <c r="Q3" s="344" t="str">
        <f>'04_IT-Tools'!D19</f>
        <v>AtoM OAI-PMH plugin</v>
      </c>
      <c r="R3" s="344" t="str">
        <f>'04_IT-Tools'!D20</f>
        <v>AMLAD</v>
      </c>
      <c r="S3" s="344" t="str">
        <f>'04_IT-Tools'!D21</f>
        <v>Archivematica</v>
      </c>
      <c r="T3" s="344" t="str">
        <f>'04_IT-Tools'!D22</f>
        <v>Preservica</v>
      </c>
      <c r="U3" s="344" t="str">
        <f>'04_IT-Tools'!D23</f>
        <v>RODA</v>
      </c>
      <c r="V3" s="344" t="str">
        <f>'04_IT-Tools'!D24</f>
        <v>CONTENTdm</v>
      </c>
      <c r="W3" s="344" t="str">
        <f>'04_IT-Tools'!D25</f>
        <v>Omeka</v>
      </c>
      <c r="X3" s="344" t="str">
        <f>'04_IT-Tools'!D26</f>
        <v>Neatline</v>
      </c>
      <c r="Y3" s="344" t="str">
        <f>'04_IT-Tools'!D27</f>
        <v>HPE-Control Point</v>
      </c>
      <c r="Z3" s="344" t="str">
        <f>'04_IT-Tools'!D28</f>
        <v>IBM Watson</v>
      </c>
      <c r="AA3" s="344" t="str">
        <f>'04_IT-Tools'!D29</f>
        <v>Moriarty</v>
      </c>
      <c r="AB3" s="344" t="str">
        <f>'04_IT-Tools'!D30</f>
        <v>SAS</v>
      </c>
      <c r="AC3" s="344" t="str">
        <f>'04_IT-Tools'!D31</f>
        <v>Blancoo</v>
      </c>
      <c r="AD3" s="344" t="str">
        <f>'04_IT-Tools'!D32</f>
        <v>Redact-it</v>
      </c>
    </row>
    <row r="4" spans="1:30" s="25" customFormat="1" ht="25.5" customHeight="1" x14ac:dyDescent="0.2">
      <c r="A4" s="34"/>
      <c r="B4" s="345"/>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row>
    <row r="5" spans="1:30" s="1" customFormat="1" ht="15" x14ac:dyDescent="0.25">
      <c r="A5" s="132"/>
    </row>
    <row r="6" spans="1:30" s="175" customFormat="1" ht="12.75" x14ac:dyDescent="0.2">
      <c r="A6" s="180" t="s">
        <v>49</v>
      </c>
      <c r="B6" s="182" t="s">
        <v>334</v>
      </c>
      <c r="C6" s="182" t="s">
        <v>334</v>
      </c>
      <c r="D6" s="182" t="s">
        <v>334</v>
      </c>
      <c r="E6" s="182" t="s">
        <v>334</v>
      </c>
      <c r="F6" s="182" t="s">
        <v>334</v>
      </c>
      <c r="G6" s="182" t="s">
        <v>334</v>
      </c>
      <c r="H6" s="182" t="s">
        <v>334</v>
      </c>
      <c r="I6" s="182" t="s">
        <v>334</v>
      </c>
      <c r="J6" s="182" t="s">
        <v>334</v>
      </c>
      <c r="K6" s="182" t="s">
        <v>334</v>
      </c>
      <c r="L6" s="182" t="s">
        <v>334</v>
      </c>
      <c r="M6" s="182" t="s">
        <v>334</v>
      </c>
      <c r="N6" s="182" t="s">
        <v>334</v>
      </c>
      <c r="O6" s="182" t="s">
        <v>334</v>
      </c>
      <c r="P6" s="182" t="s">
        <v>334</v>
      </c>
      <c r="Q6" s="182" t="s">
        <v>334</v>
      </c>
      <c r="R6" s="182" t="s">
        <v>334</v>
      </c>
      <c r="S6" s="182" t="s">
        <v>334</v>
      </c>
      <c r="T6" s="182" t="s">
        <v>334</v>
      </c>
      <c r="U6" s="182" t="s">
        <v>334</v>
      </c>
      <c r="V6" s="182" t="s">
        <v>334</v>
      </c>
      <c r="W6" s="182" t="s">
        <v>334</v>
      </c>
      <c r="X6" s="182" t="s">
        <v>334</v>
      </c>
      <c r="Y6" s="182" t="s">
        <v>334</v>
      </c>
      <c r="Z6" s="182" t="s">
        <v>334</v>
      </c>
      <c r="AA6" s="182" t="s">
        <v>334</v>
      </c>
      <c r="AB6" s="182" t="s">
        <v>334</v>
      </c>
      <c r="AC6" s="182" t="s">
        <v>334</v>
      </c>
      <c r="AD6" s="182" t="s">
        <v>334</v>
      </c>
    </row>
    <row r="7" spans="1:30" s="175" customFormat="1" ht="25.5" x14ac:dyDescent="0.2">
      <c r="A7" s="174" t="s">
        <v>322</v>
      </c>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row>
    <row r="8" spans="1:30" s="175" customFormat="1" ht="12.75" x14ac:dyDescent="0.2">
      <c r="A8" s="165" t="str">
        <f>'01_Standards Req.'!D4</f>
        <v>Archival description</v>
      </c>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row>
    <row r="9" spans="1:30" s="151" customFormat="1" ht="12.75" x14ac:dyDescent="0.2">
      <c r="A9" s="237" t="str">
        <f>'01_Standards Req.'!D5</f>
        <v>Data content standards</v>
      </c>
      <c r="B9" s="238"/>
      <c r="C9" s="238"/>
      <c r="D9" s="238"/>
      <c r="E9" s="238"/>
      <c r="F9" s="238"/>
      <c r="G9" s="238"/>
      <c r="H9" s="238"/>
      <c r="I9" s="238"/>
      <c r="J9" s="238"/>
      <c r="K9" s="238"/>
      <c r="L9" s="238"/>
      <c r="M9" s="238"/>
      <c r="N9" s="238"/>
      <c r="O9" s="238"/>
      <c r="P9" s="238"/>
      <c r="Q9" s="238"/>
      <c r="R9" s="238"/>
      <c r="S9" s="238"/>
      <c r="T9" s="238"/>
      <c r="U9" s="295"/>
      <c r="V9" s="238"/>
      <c r="W9" s="238"/>
      <c r="X9" s="238"/>
      <c r="Y9" s="238"/>
      <c r="Z9" s="238"/>
      <c r="AA9" s="238"/>
      <c r="AB9" s="238"/>
      <c r="AC9" s="238"/>
      <c r="AD9" s="238"/>
    </row>
    <row r="10" spans="1:30" s="151" customFormat="1" ht="12.75" x14ac:dyDescent="0.2">
      <c r="A10" s="115" t="str">
        <f>'01_Standards Req.'!D6</f>
        <v>General International Standard Archival Description (ISAD(G))</v>
      </c>
      <c r="B10" s="37" t="s">
        <v>65</v>
      </c>
      <c r="C10" s="37" t="s">
        <v>65</v>
      </c>
      <c r="D10" s="37" t="s">
        <v>65</v>
      </c>
      <c r="E10" s="37" t="s">
        <v>65</v>
      </c>
      <c r="F10" s="37" t="s">
        <v>65</v>
      </c>
      <c r="G10" s="37" t="s">
        <v>65</v>
      </c>
      <c r="H10" s="37" t="s">
        <v>0</v>
      </c>
      <c r="I10" s="37" t="s">
        <v>65</v>
      </c>
      <c r="J10" s="37" t="s">
        <v>70</v>
      </c>
      <c r="K10" s="37" t="s">
        <v>70</v>
      </c>
      <c r="L10" s="37" t="s">
        <v>70</v>
      </c>
      <c r="M10" s="37" t="s">
        <v>70</v>
      </c>
      <c r="N10" s="37" t="s">
        <v>70</v>
      </c>
      <c r="O10" s="37" t="s">
        <v>70</v>
      </c>
      <c r="P10" s="37" t="s">
        <v>70</v>
      </c>
      <c r="Q10" s="37" t="s">
        <v>70</v>
      </c>
      <c r="R10" s="37" t="s">
        <v>0</v>
      </c>
      <c r="S10" s="37" t="s">
        <v>65</v>
      </c>
      <c r="T10" s="37" t="s">
        <v>55</v>
      </c>
      <c r="U10" s="37" t="s">
        <v>65</v>
      </c>
      <c r="V10" s="37" t="s">
        <v>70</v>
      </c>
      <c r="W10" s="37" t="s">
        <v>70</v>
      </c>
      <c r="X10" s="37" t="s">
        <v>70</v>
      </c>
      <c r="Y10" s="37" t="s">
        <v>70</v>
      </c>
      <c r="Z10" s="37" t="s">
        <v>70</v>
      </c>
      <c r="AA10" s="37" t="s">
        <v>70</v>
      </c>
      <c r="AB10" s="37" t="s">
        <v>70</v>
      </c>
      <c r="AC10" s="37" t="s">
        <v>70</v>
      </c>
      <c r="AD10" s="37" t="s">
        <v>70</v>
      </c>
    </row>
    <row r="11" spans="1:30" s="151" customFormat="1" ht="25.5" x14ac:dyDescent="0.2">
      <c r="A11" s="115" t="str">
        <f>'01_Standards Req.'!D7</f>
        <v>International Standard Archival Authority Record for Corporate Bodies, Persons and Families (ISAAR(CPF))</v>
      </c>
      <c r="B11" s="37" t="s">
        <v>65</v>
      </c>
      <c r="C11" s="37" t="s">
        <v>65</v>
      </c>
      <c r="D11" s="37" t="s">
        <v>65</v>
      </c>
      <c r="E11" s="37" t="s">
        <v>65</v>
      </c>
      <c r="F11" s="37" t="s">
        <v>65</v>
      </c>
      <c r="G11" s="37" t="s">
        <v>65</v>
      </c>
      <c r="H11" s="37" t="s">
        <v>0</v>
      </c>
      <c r="I11" s="37" t="s">
        <v>65</v>
      </c>
      <c r="J11" s="37" t="s">
        <v>70</v>
      </c>
      <c r="K11" s="37" t="s">
        <v>70</v>
      </c>
      <c r="L11" s="37" t="s">
        <v>70</v>
      </c>
      <c r="M11" s="37" t="s">
        <v>70</v>
      </c>
      <c r="N11" s="37" t="s">
        <v>70</v>
      </c>
      <c r="O11" s="37" t="s">
        <v>70</v>
      </c>
      <c r="P11" s="37" t="s">
        <v>70</v>
      </c>
      <c r="Q11" s="37" t="s">
        <v>70</v>
      </c>
      <c r="R11" s="37" t="s">
        <v>0</v>
      </c>
      <c r="S11" s="37" t="s">
        <v>65</v>
      </c>
      <c r="T11" s="37" t="s">
        <v>55</v>
      </c>
      <c r="U11" s="37" t="s">
        <v>65</v>
      </c>
      <c r="V11" s="37" t="s">
        <v>70</v>
      </c>
      <c r="W11" s="37" t="s">
        <v>70</v>
      </c>
      <c r="X11" s="37" t="s">
        <v>70</v>
      </c>
      <c r="Y11" s="37" t="s">
        <v>70</v>
      </c>
      <c r="Z11" s="37" t="s">
        <v>70</v>
      </c>
      <c r="AA11" s="37" t="s">
        <v>70</v>
      </c>
      <c r="AB11" s="37" t="s">
        <v>70</v>
      </c>
      <c r="AC11" s="37" t="s">
        <v>70</v>
      </c>
      <c r="AD11" s="37" t="s">
        <v>70</v>
      </c>
    </row>
    <row r="12" spans="1:30" s="151" customFormat="1" ht="25.5" x14ac:dyDescent="0.2">
      <c r="A12" s="115" t="str">
        <f>'01_Standards Req.'!D8</f>
        <v>International Standard for Describing Institutions with Archival Holdings (ISDIAH)</v>
      </c>
      <c r="B12" s="37" t="s">
        <v>65</v>
      </c>
      <c r="C12" s="37" t="s">
        <v>65</v>
      </c>
      <c r="D12" s="37" t="s">
        <v>65</v>
      </c>
      <c r="E12" s="37" t="s">
        <v>65</v>
      </c>
      <c r="F12" s="37" t="s">
        <v>65</v>
      </c>
      <c r="G12" s="37" t="s">
        <v>65</v>
      </c>
      <c r="H12" s="37" t="s">
        <v>0</v>
      </c>
      <c r="I12" s="37" t="s">
        <v>65</v>
      </c>
      <c r="J12" s="37" t="s">
        <v>70</v>
      </c>
      <c r="K12" s="37" t="s">
        <v>70</v>
      </c>
      <c r="L12" s="37" t="s">
        <v>70</v>
      </c>
      <c r="M12" s="37" t="s">
        <v>70</v>
      </c>
      <c r="N12" s="37" t="s">
        <v>70</v>
      </c>
      <c r="O12" s="37" t="s">
        <v>70</v>
      </c>
      <c r="P12" s="37" t="s">
        <v>70</v>
      </c>
      <c r="Q12" s="37" t="s">
        <v>70</v>
      </c>
      <c r="R12" s="37" t="s">
        <v>0</v>
      </c>
      <c r="S12" s="37" t="s">
        <v>65</v>
      </c>
      <c r="T12" s="37" t="s">
        <v>55</v>
      </c>
      <c r="U12" s="37" t="s">
        <v>65</v>
      </c>
      <c r="V12" s="37" t="s">
        <v>70</v>
      </c>
      <c r="W12" s="37" t="s">
        <v>70</v>
      </c>
      <c r="X12" s="37" t="s">
        <v>70</v>
      </c>
      <c r="Y12" s="37" t="s">
        <v>70</v>
      </c>
      <c r="Z12" s="37" t="s">
        <v>70</v>
      </c>
      <c r="AA12" s="37" t="s">
        <v>70</v>
      </c>
      <c r="AB12" s="37" t="s">
        <v>70</v>
      </c>
      <c r="AC12" s="37" t="s">
        <v>70</v>
      </c>
      <c r="AD12" s="37" t="s">
        <v>70</v>
      </c>
    </row>
    <row r="13" spans="1:30" s="151" customFormat="1" ht="17.25" customHeight="1" x14ac:dyDescent="0.2">
      <c r="A13" s="115" t="str">
        <f>'01_Standards Req.'!D9</f>
        <v>International Standard for Describing Functions (ISDF)</v>
      </c>
      <c r="B13" s="37" t="s">
        <v>65</v>
      </c>
      <c r="C13" s="37" t="s">
        <v>65</v>
      </c>
      <c r="D13" s="37" t="s">
        <v>65</v>
      </c>
      <c r="E13" s="37" t="s">
        <v>65</v>
      </c>
      <c r="F13" s="37" t="s">
        <v>65</v>
      </c>
      <c r="G13" s="37" t="s">
        <v>65</v>
      </c>
      <c r="H13" s="37" t="s">
        <v>0</v>
      </c>
      <c r="I13" s="37" t="s">
        <v>65</v>
      </c>
      <c r="J13" s="37" t="s">
        <v>70</v>
      </c>
      <c r="K13" s="37" t="s">
        <v>70</v>
      </c>
      <c r="L13" s="37" t="s">
        <v>70</v>
      </c>
      <c r="M13" s="37" t="s">
        <v>70</v>
      </c>
      <c r="N13" s="37" t="s">
        <v>70</v>
      </c>
      <c r="O13" s="37" t="s">
        <v>70</v>
      </c>
      <c r="P13" s="37" t="s">
        <v>70</v>
      </c>
      <c r="Q13" s="37" t="s">
        <v>70</v>
      </c>
      <c r="R13" s="37" t="s">
        <v>0</v>
      </c>
      <c r="S13" s="37" t="s">
        <v>65</v>
      </c>
      <c r="T13" s="37" t="s">
        <v>55</v>
      </c>
      <c r="U13" s="37" t="s">
        <v>65</v>
      </c>
      <c r="V13" s="37" t="s">
        <v>70</v>
      </c>
      <c r="W13" s="37" t="s">
        <v>70</v>
      </c>
      <c r="X13" s="37" t="s">
        <v>70</v>
      </c>
      <c r="Y13" s="37" t="s">
        <v>70</v>
      </c>
      <c r="Z13" s="37" t="s">
        <v>70</v>
      </c>
      <c r="AA13" s="37" t="s">
        <v>70</v>
      </c>
      <c r="AB13" s="37" t="s">
        <v>70</v>
      </c>
      <c r="AC13" s="37" t="s">
        <v>70</v>
      </c>
      <c r="AD13" s="37" t="s">
        <v>70</v>
      </c>
    </row>
    <row r="14" spans="1:30" s="151" customFormat="1" ht="12.75" x14ac:dyDescent="0.2">
      <c r="A14" s="115" t="str">
        <f>'01_Standards Req.'!D10</f>
        <v>Describing Archives: A Content Standard (DACS)</v>
      </c>
      <c r="B14" s="37" t="s">
        <v>70</v>
      </c>
      <c r="C14" s="37" t="s">
        <v>65</v>
      </c>
      <c r="D14" s="37" t="s">
        <v>65</v>
      </c>
      <c r="E14" s="37" t="s">
        <v>65</v>
      </c>
      <c r="F14" s="37" t="s">
        <v>65</v>
      </c>
      <c r="G14" s="37" t="s">
        <v>65</v>
      </c>
      <c r="H14" s="37" t="s">
        <v>70</v>
      </c>
      <c r="I14" s="37" t="s">
        <v>65</v>
      </c>
      <c r="J14" s="37" t="s">
        <v>70</v>
      </c>
      <c r="K14" s="37" t="s">
        <v>70</v>
      </c>
      <c r="L14" s="37" t="s">
        <v>70</v>
      </c>
      <c r="M14" s="37" t="s">
        <v>70</v>
      </c>
      <c r="N14" s="37" t="s">
        <v>70</v>
      </c>
      <c r="O14" s="37" t="s">
        <v>70</v>
      </c>
      <c r="P14" s="37" t="s">
        <v>70</v>
      </c>
      <c r="Q14" s="37" t="s">
        <v>70</v>
      </c>
      <c r="R14" s="37" t="s">
        <v>70</v>
      </c>
      <c r="S14" s="37" t="s">
        <v>65</v>
      </c>
      <c r="T14" s="37" t="s">
        <v>55</v>
      </c>
      <c r="U14" s="37" t="s">
        <v>55</v>
      </c>
      <c r="V14" s="37" t="s">
        <v>70</v>
      </c>
      <c r="W14" s="37" t="s">
        <v>70</v>
      </c>
      <c r="X14" s="37" t="s">
        <v>70</v>
      </c>
      <c r="Y14" s="37" t="s">
        <v>70</v>
      </c>
      <c r="Z14" s="37" t="s">
        <v>70</v>
      </c>
      <c r="AA14" s="37" t="s">
        <v>70</v>
      </c>
      <c r="AB14" s="37" t="s">
        <v>70</v>
      </c>
      <c r="AC14" s="37" t="s">
        <v>70</v>
      </c>
      <c r="AD14" s="37" t="s">
        <v>70</v>
      </c>
    </row>
    <row r="15" spans="1:30" s="151" customFormat="1" ht="12.75" x14ac:dyDescent="0.2">
      <c r="A15" s="115" t="str">
        <f>'01_Standards Req.'!D11</f>
        <v>Rules for Archival Description (RAD)</v>
      </c>
      <c r="B15" s="37" t="s">
        <v>70</v>
      </c>
      <c r="C15" s="37" t="s">
        <v>65</v>
      </c>
      <c r="D15" s="37" t="s">
        <v>65</v>
      </c>
      <c r="E15" s="37" t="s">
        <v>65</v>
      </c>
      <c r="F15" s="37" t="s">
        <v>65</v>
      </c>
      <c r="G15" s="37" t="s">
        <v>65</v>
      </c>
      <c r="H15" s="37" t="s">
        <v>70</v>
      </c>
      <c r="I15" s="37" t="s">
        <v>65</v>
      </c>
      <c r="J15" s="37" t="s">
        <v>70</v>
      </c>
      <c r="K15" s="37" t="s">
        <v>70</v>
      </c>
      <c r="L15" s="37" t="s">
        <v>70</v>
      </c>
      <c r="M15" s="37" t="s">
        <v>70</v>
      </c>
      <c r="N15" s="37" t="s">
        <v>70</v>
      </c>
      <c r="O15" s="37" t="s">
        <v>70</v>
      </c>
      <c r="P15" s="37" t="s">
        <v>70</v>
      </c>
      <c r="Q15" s="37" t="s">
        <v>70</v>
      </c>
      <c r="R15" s="37" t="s">
        <v>70</v>
      </c>
      <c r="S15" s="37" t="s">
        <v>65</v>
      </c>
      <c r="T15" s="37" t="s">
        <v>55</v>
      </c>
      <c r="U15" s="37" t="s">
        <v>55</v>
      </c>
      <c r="V15" s="37" t="s">
        <v>70</v>
      </c>
      <c r="W15" s="37" t="s">
        <v>70</v>
      </c>
      <c r="X15" s="37" t="s">
        <v>70</v>
      </c>
      <c r="Y15" s="37" t="s">
        <v>70</v>
      </c>
      <c r="Z15" s="37" t="s">
        <v>70</v>
      </c>
      <c r="AA15" s="37" t="s">
        <v>70</v>
      </c>
      <c r="AB15" s="37" t="s">
        <v>70</v>
      </c>
      <c r="AC15" s="37" t="s">
        <v>70</v>
      </c>
      <c r="AD15" s="37" t="s">
        <v>70</v>
      </c>
    </row>
    <row r="16" spans="1:30" s="151" customFormat="1" ht="12.75" x14ac:dyDescent="0.2">
      <c r="A16" s="115" t="str">
        <f>'01_Standards Req.'!D12</f>
        <v>RiC-CM, Records in Contexts, Conceptual Model</v>
      </c>
      <c r="B16" s="37" t="s">
        <v>70</v>
      </c>
      <c r="C16" s="37" t="s">
        <v>70</v>
      </c>
      <c r="D16" s="37" t="s">
        <v>70</v>
      </c>
      <c r="E16" s="37" t="s">
        <v>70</v>
      </c>
      <c r="F16" s="37" t="s">
        <v>70</v>
      </c>
      <c r="G16" s="37" t="s">
        <v>70</v>
      </c>
      <c r="H16" s="37" t="s">
        <v>70</v>
      </c>
      <c r="I16" s="37" t="s">
        <v>70</v>
      </c>
      <c r="J16" s="37" t="s">
        <v>70</v>
      </c>
      <c r="K16" s="37" t="s">
        <v>70</v>
      </c>
      <c r="L16" s="37" t="s">
        <v>70</v>
      </c>
      <c r="M16" s="37" t="s">
        <v>70</v>
      </c>
      <c r="N16" s="37" t="s">
        <v>70</v>
      </c>
      <c r="O16" s="37" t="s">
        <v>70</v>
      </c>
      <c r="P16" s="37" t="s">
        <v>70</v>
      </c>
      <c r="Q16" s="37" t="s">
        <v>70</v>
      </c>
      <c r="R16" s="37" t="s">
        <v>70</v>
      </c>
      <c r="S16" s="37" t="s">
        <v>70</v>
      </c>
      <c r="T16" s="37" t="s">
        <v>70</v>
      </c>
      <c r="U16" s="37" t="s">
        <v>55</v>
      </c>
      <c r="V16" s="37" t="s">
        <v>70</v>
      </c>
      <c r="W16" s="37" t="s">
        <v>70</v>
      </c>
      <c r="X16" s="37" t="s">
        <v>70</v>
      </c>
      <c r="Y16" s="37" t="s">
        <v>70</v>
      </c>
      <c r="Z16" s="37" t="s">
        <v>70</v>
      </c>
      <c r="AA16" s="37" t="s">
        <v>70</v>
      </c>
      <c r="AB16" s="37" t="s">
        <v>70</v>
      </c>
      <c r="AC16" s="37" t="s">
        <v>70</v>
      </c>
      <c r="AD16" s="37" t="s">
        <v>70</v>
      </c>
    </row>
    <row r="17" spans="1:30" s="151" customFormat="1" ht="12.75" x14ac:dyDescent="0.2">
      <c r="A17" s="237" t="str">
        <f>'01_Standards Req.'!D13</f>
        <v>Data structure standards</v>
      </c>
      <c r="B17" s="238"/>
      <c r="C17" s="238"/>
      <c r="D17" s="238"/>
      <c r="E17" s="238"/>
      <c r="F17" s="238"/>
      <c r="G17" s="238"/>
      <c r="H17" s="238"/>
      <c r="I17" s="238"/>
      <c r="J17" s="238"/>
      <c r="K17" s="238"/>
      <c r="L17" s="238"/>
      <c r="M17" s="238"/>
      <c r="N17" s="238"/>
      <c r="O17" s="238"/>
      <c r="P17" s="238"/>
      <c r="Q17" s="238"/>
      <c r="R17" s="238"/>
      <c r="S17" s="238"/>
      <c r="T17" s="238"/>
      <c r="U17" s="295"/>
      <c r="V17" s="238"/>
      <c r="W17" s="238"/>
      <c r="X17" s="238"/>
      <c r="Y17" s="238"/>
      <c r="Z17" s="238"/>
      <c r="AA17" s="238"/>
      <c r="AB17" s="238"/>
      <c r="AC17" s="238"/>
      <c r="AD17" s="238"/>
    </row>
    <row r="18" spans="1:30" s="175" customFormat="1" ht="12.75" x14ac:dyDescent="0.2">
      <c r="A18" s="115" t="str">
        <f>'01_Standards Req.'!D14</f>
        <v>Encoded Archival Description – EAD, EAD2000, EAD3</v>
      </c>
      <c r="B18" s="37" t="s">
        <v>65</v>
      </c>
      <c r="C18" s="37" t="s">
        <v>65</v>
      </c>
      <c r="D18" s="37" t="s">
        <v>65</v>
      </c>
      <c r="E18" s="37" t="s">
        <v>65</v>
      </c>
      <c r="F18" s="37" t="s">
        <v>65</v>
      </c>
      <c r="G18" s="37" t="s">
        <v>65</v>
      </c>
      <c r="H18" s="37" t="s">
        <v>0</v>
      </c>
      <c r="I18" s="37" t="s">
        <v>65</v>
      </c>
      <c r="J18" s="37" t="s">
        <v>70</v>
      </c>
      <c r="K18" s="37" t="s">
        <v>70</v>
      </c>
      <c r="L18" s="37" t="s">
        <v>70</v>
      </c>
      <c r="M18" s="37" t="s">
        <v>70</v>
      </c>
      <c r="N18" s="37" t="s">
        <v>70</v>
      </c>
      <c r="O18" s="37" t="s">
        <v>70</v>
      </c>
      <c r="P18" s="37" t="s">
        <v>70</v>
      </c>
      <c r="Q18" s="37" t="s">
        <v>70</v>
      </c>
      <c r="R18" s="37" t="s">
        <v>0</v>
      </c>
      <c r="S18" s="37" t="s">
        <v>65</v>
      </c>
      <c r="T18" s="37" t="s">
        <v>55</v>
      </c>
      <c r="U18" s="37" t="s">
        <v>65</v>
      </c>
      <c r="V18" s="37" t="s">
        <v>70</v>
      </c>
      <c r="W18" s="37" t="s">
        <v>70</v>
      </c>
      <c r="X18" s="37" t="s">
        <v>70</v>
      </c>
      <c r="Y18" s="37" t="s">
        <v>70</v>
      </c>
      <c r="Z18" s="37" t="s">
        <v>70</v>
      </c>
      <c r="AA18" s="37" t="s">
        <v>70</v>
      </c>
      <c r="AB18" s="37" t="s">
        <v>70</v>
      </c>
      <c r="AC18" s="37" t="s">
        <v>70</v>
      </c>
      <c r="AD18" s="37" t="s">
        <v>70</v>
      </c>
    </row>
    <row r="19" spans="1:30" s="151" customFormat="1" ht="12.75" x14ac:dyDescent="0.2">
      <c r="A19" s="115" t="str">
        <f>'01_Standards Req.'!D15</f>
        <v>apeEAD</v>
      </c>
      <c r="B19" s="37" t="s">
        <v>55</v>
      </c>
      <c r="C19" s="37" t="s">
        <v>55</v>
      </c>
      <c r="D19" s="37" t="s">
        <v>55</v>
      </c>
      <c r="E19" s="37" t="s">
        <v>55</v>
      </c>
      <c r="F19" s="37" t="s">
        <v>55</v>
      </c>
      <c r="G19" s="37" t="s">
        <v>55</v>
      </c>
      <c r="H19" s="37" t="s">
        <v>55</v>
      </c>
      <c r="I19" s="37" t="s">
        <v>55</v>
      </c>
      <c r="J19" s="37" t="s">
        <v>70</v>
      </c>
      <c r="K19" s="37" t="s">
        <v>70</v>
      </c>
      <c r="L19" s="37" t="s">
        <v>70</v>
      </c>
      <c r="M19" s="37" t="s">
        <v>70</v>
      </c>
      <c r="N19" s="37" t="s">
        <v>70</v>
      </c>
      <c r="O19" s="37" t="s">
        <v>70</v>
      </c>
      <c r="P19" s="37" t="s">
        <v>70</v>
      </c>
      <c r="Q19" s="37" t="s">
        <v>70</v>
      </c>
      <c r="R19" s="37" t="s">
        <v>0</v>
      </c>
      <c r="S19" s="37" t="s">
        <v>55</v>
      </c>
      <c r="T19" s="37" t="s">
        <v>55</v>
      </c>
      <c r="U19" s="37" t="s">
        <v>55</v>
      </c>
      <c r="V19" s="37" t="s">
        <v>70</v>
      </c>
      <c r="W19" s="37" t="s">
        <v>70</v>
      </c>
      <c r="X19" s="37" t="s">
        <v>70</v>
      </c>
      <c r="Y19" s="37" t="s">
        <v>70</v>
      </c>
      <c r="Z19" s="37" t="s">
        <v>70</v>
      </c>
      <c r="AA19" s="37" t="s">
        <v>70</v>
      </c>
      <c r="AB19" s="37" t="s">
        <v>70</v>
      </c>
      <c r="AC19" s="37" t="s">
        <v>70</v>
      </c>
      <c r="AD19" s="37" t="s">
        <v>70</v>
      </c>
    </row>
    <row r="20" spans="1:30" s="151" customFormat="1" ht="12.75" x14ac:dyDescent="0.2">
      <c r="A20" s="115" t="str">
        <f>'01_Standards Req.'!D16</f>
        <v>EAC-CPF Encoded Archival Context – Corporate Bodies, Persons, and Families</v>
      </c>
      <c r="B20" s="37" t="s">
        <v>65</v>
      </c>
      <c r="C20" s="37" t="s">
        <v>65</v>
      </c>
      <c r="D20" s="37" t="s">
        <v>65</v>
      </c>
      <c r="E20" s="37" t="s">
        <v>65</v>
      </c>
      <c r="F20" s="37" t="s">
        <v>65</v>
      </c>
      <c r="G20" s="37" t="s">
        <v>65</v>
      </c>
      <c r="H20" s="37" t="s">
        <v>0</v>
      </c>
      <c r="I20" s="37" t="s">
        <v>65</v>
      </c>
      <c r="J20" s="37" t="s">
        <v>70</v>
      </c>
      <c r="K20" s="37" t="s">
        <v>70</v>
      </c>
      <c r="L20" s="37" t="s">
        <v>70</v>
      </c>
      <c r="M20" s="37" t="s">
        <v>70</v>
      </c>
      <c r="N20" s="37" t="s">
        <v>70</v>
      </c>
      <c r="O20" s="37" t="s">
        <v>70</v>
      </c>
      <c r="P20" s="37" t="s">
        <v>70</v>
      </c>
      <c r="Q20" s="37" t="s">
        <v>70</v>
      </c>
      <c r="R20" s="37" t="s">
        <v>0</v>
      </c>
      <c r="S20" s="37" t="s">
        <v>65</v>
      </c>
      <c r="T20" s="37" t="s">
        <v>55</v>
      </c>
      <c r="U20" s="37" t="s">
        <v>65</v>
      </c>
      <c r="V20" s="37" t="s">
        <v>70</v>
      </c>
      <c r="W20" s="37" t="s">
        <v>70</v>
      </c>
      <c r="X20" s="37" t="s">
        <v>70</v>
      </c>
      <c r="Y20" s="37" t="s">
        <v>70</v>
      </c>
      <c r="Z20" s="37" t="s">
        <v>70</v>
      </c>
      <c r="AA20" s="37" t="s">
        <v>70</v>
      </c>
      <c r="AB20" s="37" t="s">
        <v>70</v>
      </c>
      <c r="AC20" s="37" t="s">
        <v>70</v>
      </c>
      <c r="AD20" s="37" t="s">
        <v>70</v>
      </c>
    </row>
    <row r="21" spans="1:30" s="151" customFormat="1" ht="12.75" x14ac:dyDescent="0.2">
      <c r="A21" s="115" t="str">
        <f>'01_Standards Req.'!D17</f>
        <v>Encoded Archival Guide (EAG)</v>
      </c>
      <c r="B21" s="37" t="s">
        <v>70</v>
      </c>
      <c r="C21" s="37" t="s">
        <v>70</v>
      </c>
      <c r="D21" s="37" t="s">
        <v>70</v>
      </c>
      <c r="E21" s="37" t="s">
        <v>70</v>
      </c>
      <c r="F21" s="37" t="s">
        <v>70</v>
      </c>
      <c r="G21" s="37" t="s">
        <v>70</v>
      </c>
      <c r="H21" s="37" t="s">
        <v>70</v>
      </c>
      <c r="I21" s="37" t="s">
        <v>70</v>
      </c>
      <c r="J21" s="37" t="s">
        <v>70</v>
      </c>
      <c r="K21" s="37" t="s">
        <v>70</v>
      </c>
      <c r="L21" s="37" t="s">
        <v>70</v>
      </c>
      <c r="M21" s="37" t="s">
        <v>70</v>
      </c>
      <c r="N21" s="37" t="s">
        <v>70</v>
      </c>
      <c r="O21" s="37" t="s">
        <v>70</v>
      </c>
      <c r="P21" s="37" t="s">
        <v>70</v>
      </c>
      <c r="Q21" s="37" t="s">
        <v>70</v>
      </c>
      <c r="R21" s="37" t="s">
        <v>70</v>
      </c>
      <c r="S21" s="37" t="s">
        <v>55</v>
      </c>
      <c r="T21" s="37" t="s">
        <v>55</v>
      </c>
      <c r="U21" s="37" t="s">
        <v>55</v>
      </c>
      <c r="V21" s="37" t="s">
        <v>70</v>
      </c>
      <c r="W21" s="37" t="s">
        <v>70</v>
      </c>
      <c r="X21" s="37" t="s">
        <v>70</v>
      </c>
      <c r="Y21" s="37" t="s">
        <v>70</v>
      </c>
      <c r="Z21" s="37" t="s">
        <v>70</v>
      </c>
      <c r="AA21" s="37" t="s">
        <v>70</v>
      </c>
      <c r="AB21" s="37" t="s">
        <v>70</v>
      </c>
      <c r="AC21" s="37" t="s">
        <v>70</v>
      </c>
      <c r="AD21" s="37" t="s">
        <v>70</v>
      </c>
    </row>
    <row r="22" spans="1:30" s="151" customFormat="1" ht="12.75" x14ac:dyDescent="0.2">
      <c r="A22" s="115" t="str">
        <f>'01_Standards Req.'!D18</f>
        <v>Dublin Core - DC (ISO 15836)</v>
      </c>
      <c r="B22" s="37" t="s">
        <v>65</v>
      </c>
      <c r="C22" s="37" t="s">
        <v>65</v>
      </c>
      <c r="D22" s="37" t="s">
        <v>65</v>
      </c>
      <c r="E22" s="37" t="s">
        <v>65</v>
      </c>
      <c r="F22" s="37" t="s">
        <v>65</v>
      </c>
      <c r="G22" s="37" t="s">
        <v>65</v>
      </c>
      <c r="H22" s="37" t="s">
        <v>55</v>
      </c>
      <c r="I22" s="37" t="s">
        <v>65</v>
      </c>
      <c r="J22" s="37" t="s">
        <v>70</v>
      </c>
      <c r="K22" s="37" t="s">
        <v>70</v>
      </c>
      <c r="L22" s="37" t="s">
        <v>70</v>
      </c>
      <c r="M22" s="37" t="s">
        <v>70</v>
      </c>
      <c r="N22" s="37" t="s">
        <v>70</v>
      </c>
      <c r="O22" s="37" t="s">
        <v>70</v>
      </c>
      <c r="P22" s="37" t="s">
        <v>70</v>
      </c>
      <c r="Q22" s="37" t="s">
        <v>70</v>
      </c>
      <c r="R22" s="37" t="s">
        <v>0</v>
      </c>
      <c r="S22" s="37" t="s">
        <v>65</v>
      </c>
      <c r="T22" s="37" t="s">
        <v>55</v>
      </c>
      <c r="U22" s="37" t="s">
        <v>65</v>
      </c>
      <c r="V22" s="37" t="s">
        <v>65</v>
      </c>
      <c r="W22" s="37" t="s">
        <v>65</v>
      </c>
      <c r="X22" s="37" t="s">
        <v>65</v>
      </c>
      <c r="Y22" s="37" t="s">
        <v>70</v>
      </c>
      <c r="Z22" s="37" t="s">
        <v>70</v>
      </c>
      <c r="AA22" s="37" t="s">
        <v>70</v>
      </c>
      <c r="AB22" s="37" t="s">
        <v>70</v>
      </c>
      <c r="AC22" s="37" t="s">
        <v>70</v>
      </c>
      <c r="AD22" s="37" t="s">
        <v>70</v>
      </c>
    </row>
    <row r="23" spans="1:30" s="151" customFormat="1" ht="12.75" x14ac:dyDescent="0.2">
      <c r="A23" s="115" t="str">
        <f>'01_Standards Req.'!D19</f>
        <v>MARC Family</v>
      </c>
      <c r="B23" s="37" t="s">
        <v>65</v>
      </c>
      <c r="C23" s="37" t="s">
        <v>65</v>
      </c>
      <c r="D23" s="37" t="s">
        <v>65</v>
      </c>
      <c r="E23" s="37" t="s">
        <v>65</v>
      </c>
      <c r="F23" s="37" t="s">
        <v>65</v>
      </c>
      <c r="G23" s="37" t="s">
        <v>65</v>
      </c>
      <c r="H23" s="37" t="s">
        <v>55</v>
      </c>
      <c r="I23" s="37" t="s">
        <v>65</v>
      </c>
      <c r="J23" s="37" t="s">
        <v>70</v>
      </c>
      <c r="K23" s="37" t="s">
        <v>70</v>
      </c>
      <c r="L23" s="37" t="s">
        <v>70</v>
      </c>
      <c r="M23" s="37" t="s">
        <v>70</v>
      </c>
      <c r="N23" s="37" t="s">
        <v>70</v>
      </c>
      <c r="O23" s="37" t="s">
        <v>70</v>
      </c>
      <c r="P23" s="37" t="s">
        <v>70</v>
      </c>
      <c r="Q23" s="37" t="s">
        <v>70</v>
      </c>
      <c r="R23" s="37" t="s">
        <v>70</v>
      </c>
      <c r="S23" s="37" t="s">
        <v>55</v>
      </c>
      <c r="T23" s="37" t="s">
        <v>55</v>
      </c>
      <c r="U23" s="37" t="s">
        <v>55</v>
      </c>
      <c r="V23" s="37" t="s">
        <v>65</v>
      </c>
      <c r="W23" s="37" t="s">
        <v>65</v>
      </c>
      <c r="X23" s="37" t="s">
        <v>65</v>
      </c>
      <c r="Y23" s="37" t="s">
        <v>70</v>
      </c>
      <c r="Z23" s="37" t="s">
        <v>70</v>
      </c>
      <c r="AA23" s="37" t="s">
        <v>70</v>
      </c>
      <c r="AB23" s="37" t="s">
        <v>70</v>
      </c>
      <c r="AC23" s="37" t="s">
        <v>70</v>
      </c>
      <c r="AD23" s="37" t="s">
        <v>70</v>
      </c>
    </row>
    <row r="24" spans="1:30" s="151" customFormat="1" ht="12.75" x14ac:dyDescent="0.2">
      <c r="A24" s="237" t="str">
        <f>'01_Standards Req.'!D20</f>
        <v>Data value standards</v>
      </c>
      <c r="B24" s="238"/>
      <c r="C24" s="238"/>
      <c r="D24" s="238"/>
      <c r="E24" s="238"/>
      <c r="F24" s="238"/>
      <c r="G24" s="238"/>
      <c r="H24" s="238"/>
      <c r="I24" s="238"/>
      <c r="J24" s="238"/>
      <c r="K24" s="238"/>
      <c r="L24" s="238"/>
      <c r="M24" s="238"/>
      <c r="N24" s="238"/>
      <c r="O24" s="238"/>
      <c r="P24" s="238"/>
      <c r="Q24" s="238"/>
      <c r="R24" s="238"/>
      <c r="S24" s="238"/>
      <c r="T24" s="238"/>
      <c r="U24" s="295"/>
      <c r="V24" s="238"/>
      <c r="W24" s="238"/>
      <c r="X24" s="238"/>
      <c r="Y24" s="238"/>
      <c r="Z24" s="238"/>
      <c r="AA24" s="238"/>
      <c r="AB24" s="238"/>
      <c r="AC24" s="238"/>
      <c r="AD24" s="238"/>
    </row>
    <row r="25" spans="1:30" s="151" customFormat="1" ht="12.75" x14ac:dyDescent="0.2">
      <c r="A25" s="115" t="str">
        <f>'01_Standards Req.'!D21</f>
        <v>EuroVoc - Multilingual Thesaurus of the European Union Interface Language</v>
      </c>
      <c r="B25" s="37" t="s">
        <v>0</v>
      </c>
      <c r="C25" s="37" t="s">
        <v>0</v>
      </c>
      <c r="D25" s="37" t="s">
        <v>70</v>
      </c>
      <c r="E25" s="37" t="s">
        <v>55</v>
      </c>
      <c r="F25" s="37" t="s">
        <v>1</v>
      </c>
      <c r="G25" s="37" t="s">
        <v>55</v>
      </c>
      <c r="H25" s="37" t="s">
        <v>55</v>
      </c>
      <c r="I25" s="37" t="s">
        <v>0</v>
      </c>
      <c r="J25" s="37" t="s">
        <v>70</v>
      </c>
      <c r="K25" s="37" t="s">
        <v>70</v>
      </c>
      <c r="L25" s="37" t="s">
        <v>70</v>
      </c>
      <c r="M25" s="37" t="s">
        <v>70</v>
      </c>
      <c r="N25" s="37" t="s">
        <v>70</v>
      </c>
      <c r="O25" s="37" t="s">
        <v>70</v>
      </c>
      <c r="P25" s="37" t="s">
        <v>70</v>
      </c>
      <c r="Q25" s="37" t="s">
        <v>70</v>
      </c>
      <c r="R25" s="37" t="s">
        <v>70</v>
      </c>
      <c r="S25" s="37" t="s">
        <v>55</v>
      </c>
      <c r="T25" s="37" t="s">
        <v>55</v>
      </c>
      <c r="U25" s="37" t="s">
        <v>55</v>
      </c>
      <c r="V25" s="37" t="s">
        <v>0</v>
      </c>
      <c r="W25" s="37" t="s">
        <v>0</v>
      </c>
      <c r="X25" s="37" t="s">
        <v>55</v>
      </c>
      <c r="Y25" s="37" t="s">
        <v>70</v>
      </c>
      <c r="Z25" s="37" t="s">
        <v>70</v>
      </c>
      <c r="AA25" s="37" t="s">
        <v>70</v>
      </c>
      <c r="AB25" s="37" t="s">
        <v>70</v>
      </c>
      <c r="AC25" s="37" t="s">
        <v>70</v>
      </c>
      <c r="AD25" s="37" t="s">
        <v>70</v>
      </c>
    </row>
    <row r="26" spans="1:30" s="151" customFormat="1" ht="12.75" x14ac:dyDescent="0.2">
      <c r="A26" s="115" t="str">
        <f>'01_Standards Req.'!D22</f>
        <v>Library of Congress Subject Headings (LCSH)</v>
      </c>
      <c r="B26" s="37" t="s">
        <v>55</v>
      </c>
      <c r="C26" s="37" t="s">
        <v>0</v>
      </c>
      <c r="D26" s="37" t="s">
        <v>55</v>
      </c>
      <c r="E26" s="37" t="s">
        <v>55</v>
      </c>
      <c r="F26" s="37" t="s">
        <v>1</v>
      </c>
      <c r="G26" s="37" t="s">
        <v>55</v>
      </c>
      <c r="H26" s="37" t="s">
        <v>55</v>
      </c>
      <c r="I26" s="37" t="s">
        <v>0</v>
      </c>
      <c r="J26" s="37" t="s">
        <v>70</v>
      </c>
      <c r="K26" s="37" t="s">
        <v>70</v>
      </c>
      <c r="L26" s="37" t="s">
        <v>70</v>
      </c>
      <c r="M26" s="37" t="s">
        <v>70</v>
      </c>
      <c r="N26" s="37" t="s">
        <v>70</v>
      </c>
      <c r="O26" s="37" t="s">
        <v>70</v>
      </c>
      <c r="P26" s="37" t="s">
        <v>70</v>
      </c>
      <c r="Q26" s="37" t="s">
        <v>70</v>
      </c>
      <c r="R26" s="37" t="s">
        <v>70</v>
      </c>
      <c r="S26" s="37" t="s">
        <v>55</v>
      </c>
      <c r="T26" s="37" t="s">
        <v>55</v>
      </c>
      <c r="U26" s="37" t="s">
        <v>55</v>
      </c>
      <c r="V26" s="37" t="s">
        <v>0</v>
      </c>
      <c r="W26" s="37" t="s">
        <v>0</v>
      </c>
      <c r="X26" s="37" t="s">
        <v>55</v>
      </c>
      <c r="Y26" s="37" t="s">
        <v>70</v>
      </c>
      <c r="Z26" s="37" t="s">
        <v>70</v>
      </c>
      <c r="AA26" s="37" t="s">
        <v>70</v>
      </c>
      <c r="AB26" s="37" t="s">
        <v>70</v>
      </c>
      <c r="AC26" s="37" t="s">
        <v>70</v>
      </c>
      <c r="AD26" s="37" t="s">
        <v>70</v>
      </c>
    </row>
    <row r="27" spans="1:30" s="151" customFormat="1" ht="12.75" x14ac:dyDescent="0.2">
      <c r="A27" s="115" t="str">
        <f>'01_Standards Req.'!D23</f>
        <v>Library of Congress Name Authority File (NAF)</v>
      </c>
      <c r="B27" s="37" t="s">
        <v>55</v>
      </c>
      <c r="C27" s="37" t="s">
        <v>0</v>
      </c>
      <c r="D27" s="37" t="s">
        <v>55</v>
      </c>
      <c r="E27" s="37" t="s">
        <v>55</v>
      </c>
      <c r="F27" s="37" t="s">
        <v>1</v>
      </c>
      <c r="G27" s="37" t="s">
        <v>55</v>
      </c>
      <c r="H27" s="37" t="s">
        <v>55</v>
      </c>
      <c r="I27" s="37" t="s">
        <v>0</v>
      </c>
      <c r="J27" s="37" t="s">
        <v>70</v>
      </c>
      <c r="K27" s="37" t="s">
        <v>70</v>
      </c>
      <c r="L27" s="37" t="s">
        <v>70</v>
      </c>
      <c r="M27" s="37" t="s">
        <v>70</v>
      </c>
      <c r="N27" s="37" t="s">
        <v>70</v>
      </c>
      <c r="O27" s="37" t="s">
        <v>70</v>
      </c>
      <c r="P27" s="37" t="s">
        <v>70</v>
      </c>
      <c r="Q27" s="37" t="s">
        <v>70</v>
      </c>
      <c r="R27" s="37" t="s">
        <v>70</v>
      </c>
      <c r="S27" s="37" t="s">
        <v>55</v>
      </c>
      <c r="T27" s="37" t="s">
        <v>55</v>
      </c>
      <c r="U27" s="37" t="s">
        <v>55</v>
      </c>
      <c r="V27" s="37" t="s">
        <v>0</v>
      </c>
      <c r="W27" s="37" t="s">
        <v>0</v>
      </c>
      <c r="X27" s="37" t="s">
        <v>55</v>
      </c>
      <c r="Y27" s="37" t="s">
        <v>70</v>
      </c>
      <c r="Z27" s="37" t="s">
        <v>70</v>
      </c>
      <c r="AA27" s="37" t="s">
        <v>70</v>
      </c>
      <c r="AB27" s="37" t="s">
        <v>70</v>
      </c>
      <c r="AC27" s="37" t="s">
        <v>70</v>
      </c>
      <c r="AD27" s="37" t="s">
        <v>70</v>
      </c>
    </row>
    <row r="28" spans="1:30" s="151" customFormat="1" ht="12.75" x14ac:dyDescent="0.2">
      <c r="A28" s="115" t="str">
        <f>'01_Standards Req.'!D24</f>
        <v>Library of Congress Classification (LCC)</v>
      </c>
      <c r="B28" s="37" t="s">
        <v>55</v>
      </c>
      <c r="C28" s="37" t="s">
        <v>0</v>
      </c>
      <c r="D28" s="37" t="s">
        <v>55</v>
      </c>
      <c r="E28" s="37" t="s">
        <v>55</v>
      </c>
      <c r="F28" s="37" t="s">
        <v>1</v>
      </c>
      <c r="G28" s="37" t="s">
        <v>55</v>
      </c>
      <c r="H28" s="37" t="s">
        <v>55</v>
      </c>
      <c r="I28" s="37" t="s">
        <v>0</v>
      </c>
      <c r="J28" s="37" t="s">
        <v>70</v>
      </c>
      <c r="K28" s="37" t="s">
        <v>70</v>
      </c>
      <c r="L28" s="37" t="s">
        <v>70</v>
      </c>
      <c r="M28" s="37" t="s">
        <v>70</v>
      </c>
      <c r="N28" s="37" t="s">
        <v>70</v>
      </c>
      <c r="O28" s="37" t="s">
        <v>70</v>
      </c>
      <c r="P28" s="37" t="s">
        <v>70</v>
      </c>
      <c r="Q28" s="37" t="s">
        <v>70</v>
      </c>
      <c r="R28" s="37" t="s">
        <v>70</v>
      </c>
      <c r="S28" s="37" t="s">
        <v>55</v>
      </c>
      <c r="T28" s="37" t="s">
        <v>55</v>
      </c>
      <c r="U28" s="37" t="s">
        <v>55</v>
      </c>
      <c r="V28" s="37" t="s">
        <v>0</v>
      </c>
      <c r="W28" s="37" t="s">
        <v>0</v>
      </c>
      <c r="X28" s="37" t="s">
        <v>55</v>
      </c>
      <c r="Y28" s="37" t="s">
        <v>70</v>
      </c>
      <c r="Z28" s="37" t="s">
        <v>70</v>
      </c>
      <c r="AA28" s="37" t="s">
        <v>70</v>
      </c>
      <c r="AB28" s="37" t="s">
        <v>70</v>
      </c>
      <c r="AC28" s="37" t="s">
        <v>70</v>
      </c>
      <c r="AD28" s="37" t="s">
        <v>70</v>
      </c>
    </row>
    <row r="29" spans="1:30" s="151" customFormat="1" ht="12.75" x14ac:dyDescent="0.2">
      <c r="A29" s="115" t="str">
        <f>'01_Standards Req.'!D25</f>
        <v>Virtual International Authority File (VIAF)</v>
      </c>
      <c r="B29" s="37" t="s">
        <v>55</v>
      </c>
      <c r="C29" s="37" t="s">
        <v>0</v>
      </c>
      <c r="D29" s="37" t="s">
        <v>55</v>
      </c>
      <c r="E29" s="37" t="s">
        <v>55</v>
      </c>
      <c r="F29" s="37" t="s">
        <v>1</v>
      </c>
      <c r="G29" s="37" t="s">
        <v>55</v>
      </c>
      <c r="H29" s="37" t="s">
        <v>55</v>
      </c>
      <c r="I29" s="37" t="s">
        <v>0</v>
      </c>
      <c r="J29" s="37" t="s">
        <v>70</v>
      </c>
      <c r="K29" s="37" t="s">
        <v>70</v>
      </c>
      <c r="L29" s="37" t="s">
        <v>70</v>
      </c>
      <c r="M29" s="37" t="s">
        <v>70</v>
      </c>
      <c r="N29" s="37" t="s">
        <v>70</v>
      </c>
      <c r="O29" s="37" t="s">
        <v>70</v>
      </c>
      <c r="P29" s="37" t="s">
        <v>70</v>
      </c>
      <c r="Q29" s="37" t="s">
        <v>70</v>
      </c>
      <c r="R29" s="37" t="s">
        <v>70</v>
      </c>
      <c r="S29" s="37" t="s">
        <v>55</v>
      </c>
      <c r="T29" s="37" t="s">
        <v>55</v>
      </c>
      <c r="U29" s="37" t="s">
        <v>55</v>
      </c>
      <c r="V29" s="37" t="s">
        <v>0</v>
      </c>
      <c r="W29" s="37" t="s">
        <v>0</v>
      </c>
      <c r="X29" s="37" t="s">
        <v>55</v>
      </c>
      <c r="Y29" s="37" t="s">
        <v>70</v>
      </c>
      <c r="Z29" s="37" t="s">
        <v>70</v>
      </c>
      <c r="AA29" s="37" t="s">
        <v>70</v>
      </c>
      <c r="AB29" s="37" t="s">
        <v>70</v>
      </c>
      <c r="AC29" s="37" t="s">
        <v>70</v>
      </c>
      <c r="AD29" s="37" t="s">
        <v>70</v>
      </c>
    </row>
    <row r="30" spans="1:30" s="151" customFormat="1" ht="12.75" x14ac:dyDescent="0.2">
      <c r="A30" s="115" t="str">
        <f>'01_Standards Req.'!D26</f>
        <v>UKAT (UK Archival Thesaurus)</v>
      </c>
      <c r="B30" s="37" t="s">
        <v>55</v>
      </c>
      <c r="C30" s="37" t="s">
        <v>0</v>
      </c>
      <c r="D30" s="37" t="s">
        <v>55</v>
      </c>
      <c r="E30" s="37" t="s">
        <v>55</v>
      </c>
      <c r="F30" s="37" t="s">
        <v>1</v>
      </c>
      <c r="G30" s="37" t="s">
        <v>55</v>
      </c>
      <c r="H30" s="37" t="s">
        <v>55</v>
      </c>
      <c r="I30" s="37" t="s">
        <v>0</v>
      </c>
      <c r="J30" s="37" t="s">
        <v>70</v>
      </c>
      <c r="K30" s="37" t="s">
        <v>70</v>
      </c>
      <c r="L30" s="37" t="s">
        <v>70</v>
      </c>
      <c r="M30" s="37" t="s">
        <v>70</v>
      </c>
      <c r="N30" s="37" t="s">
        <v>70</v>
      </c>
      <c r="O30" s="37" t="s">
        <v>70</v>
      </c>
      <c r="P30" s="37" t="s">
        <v>70</v>
      </c>
      <c r="Q30" s="37" t="s">
        <v>70</v>
      </c>
      <c r="R30" s="37" t="s">
        <v>70</v>
      </c>
      <c r="S30" s="37" t="s">
        <v>55</v>
      </c>
      <c r="T30" s="37" t="s">
        <v>55</v>
      </c>
      <c r="U30" s="37" t="s">
        <v>55</v>
      </c>
      <c r="V30" s="37" t="s">
        <v>0</v>
      </c>
      <c r="W30" s="37" t="s">
        <v>0</v>
      </c>
      <c r="X30" s="37" t="s">
        <v>55</v>
      </c>
      <c r="Y30" s="37" t="s">
        <v>70</v>
      </c>
      <c r="Z30" s="37" t="s">
        <v>70</v>
      </c>
      <c r="AA30" s="37" t="s">
        <v>70</v>
      </c>
      <c r="AB30" s="37" t="s">
        <v>70</v>
      </c>
      <c r="AC30" s="37" t="s">
        <v>70</v>
      </c>
      <c r="AD30" s="37" t="s">
        <v>70</v>
      </c>
    </row>
    <row r="31" spans="1:30" s="151" customFormat="1" ht="12.75" x14ac:dyDescent="0.2">
      <c r="A31" s="115" t="str">
        <f>'01_Standards Req.'!D27</f>
        <v>UNESCO Thesaurus</v>
      </c>
      <c r="B31" s="37" t="s">
        <v>55</v>
      </c>
      <c r="C31" s="37" t="s">
        <v>0</v>
      </c>
      <c r="D31" s="37" t="s">
        <v>55</v>
      </c>
      <c r="E31" s="37" t="s">
        <v>55</v>
      </c>
      <c r="F31" s="37" t="s">
        <v>1</v>
      </c>
      <c r="G31" s="37" t="s">
        <v>55</v>
      </c>
      <c r="H31" s="37" t="s">
        <v>55</v>
      </c>
      <c r="I31" s="37" t="s">
        <v>0</v>
      </c>
      <c r="J31" s="37" t="s">
        <v>70</v>
      </c>
      <c r="K31" s="37" t="s">
        <v>70</v>
      </c>
      <c r="L31" s="37" t="s">
        <v>70</v>
      </c>
      <c r="M31" s="37" t="s">
        <v>70</v>
      </c>
      <c r="N31" s="37" t="s">
        <v>70</v>
      </c>
      <c r="O31" s="37" t="s">
        <v>70</v>
      </c>
      <c r="P31" s="37" t="s">
        <v>70</v>
      </c>
      <c r="Q31" s="37" t="s">
        <v>70</v>
      </c>
      <c r="R31" s="37" t="s">
        <v>70</v>
      </c>
      <c r="S31" s="37" t="s">
        <v>55</v>
      </c>
      <c r="T31" s="37" t="s">
        <v>55</v>
      </c>
      <c r="U31" s="37" t="s">
        <v>55</v>
      </c>
      <c r="V31" s="37" t="s">
        <v>0</v>
      </c>
      <c r="W31" s="37" t="s">
        <v>0</v>
      </c>
      <c r="X31" s="37" t="s">
        <v>55</v>
      </c>
      <c r="Y31" s="37" t="s">
        <v>70</v>
      </c>
      <c r="Z31" s="37" t="s">
        <v>70</v>
      </c>
      <c r="AA31" s="37" t="s">
        <v>70</v>
      </c>
      <c r="AB31" s="37" t="s">
        <v>70</v>
      </c>
      <c r="AC31" s="37" t="s">
        <v>70</v>
      </c>
      <c r="AD31" s="37" t="s">
        <v>70</v>
      </c>
    </row>
    <row r="32" spans="1:30" s="151" customFormat="1" ht="12.75" x14ac:dyDescent="0.2">
      <c r="A32" s="115" t="str">
        <f>'01_Standards Req.'!D28</f>
        <v>Getty Thesaurus of Geographic Names (TGN)</v>
      </c>
      <c r="B32" s="37" t="s">
        <v>55</v>
      </c>
      <c r="C32" s="37" t="s">
        <v>0</v>
      </c>
      <c r="D32" s="37" t="s">
        <v>55</v>
      </c>
      <c r="E32" s="37" t="s">
        <v>55</v>
      </c>
      <c r="F32" s="37" t="s">
        <v>1</v>
      </c>
      <c r="G32" s="37" t="s">
        <v>55</v>
      </c>
      <c r="H32" s="37" t="s">
        <v>55</v>
      </c>
      <c r="I32" s="37" t="s">
        <v>0</v>
      </c>
      <c r="J32" s="37" t="s">
        <v>70</v>
      </c>
      <c r="K32" s="37" t="s">
        <v>70</v>
      </c>
      <c r="L32" s="37" t="s">
        <v>70</v>
      </c>
      <c r="M32" s="37" t="s">
        <v>70</v>
      </c>
      <c r="N32" s="37" t="s">
        <v>70</v>
      </c>
      <c r="O32" s="37" t="s">
        <v>70</v>
      </c>
      <c r="P32" s="37" t="s">
        <v>70</v>
      </c>
      <c r="Q32" s="37" t="s">
        <v>70</v>
      </c>
      <c r="R32" s="37" t="s">
        <v>70</v>
      </c>
      <c r="S32" s="37" t="s">
        <v>55</v>
      </c>
      <c r="T32" s="37" t="s">
        <v>55</v>
      </c>
      <c r="U32" s="37" t="s">
        <v>55</v>
      </c>
      <c r="V32" s="37" t="s">
        <v>0</v>
      </c>
      <c r="W32" s="37" t="s">
        <v>0</v>
      </c>
      <c r="X32" s="37" t="s">
        <v>55</v>
      </c>
      <c r="Y32" s="37" t="s">
        <v>70</v>
      </c>
      <c r="Z32" s="37" t="s">
        <v>70</v>
      </c>
      <c r="AA32" s="37" t="s">
        <v>70</v>
      </c>
      <c r="AB32" s="37" t="s">
        <v>70</v>
      </c>
      <c r="AC32" s="37" t="s">
        <v>70</v>
      </c>
      <c r="AD32" s="37" t="s">
        <v>70</v>
      </c>
    </row>
    <row r="33" spans="1:30" s="175" customFormat="1" ht="12.75" x14ac:dyDescent="0.2">
      <c r="A33" s="115" t="str">
        <f>'01_Standards Req.'!D29</f>
        <v>GeoNames</v>
      </c>
      <c r="B33" s="37" t="s">
        <v>55</v>
      </c>
      <c r="C33" s="37" t="s">
        <v>0</v>
      </c>
      <c r="D33" s="37" t="s">
        <v>55</v>
      </c>
      <c r="E33" s="37" t="s">
        <v>55</v>
      </c>
      <c r="F33" s="37" t="s">
        <v>1</v>
      </c>
      <c r="G33" s="37" t="s">
        <v>55</v>
      </c>
      <c r="H33" s="37" t="s">
        <v>55</v>
      </c>
      <c r="I33" s="37" t="s">
        <v>0</v>
      </c>
      <c r="J33" s="37" t="s">
        <v>70</v>
      </c>
      <c r="K33" s="37" t="s">
        <v>70</v>
      </c>
      <c r="L33" s="37" t="s">
        <v>70</v>
      </c>
      <c r="M33" s="37" t="s">
        <v>70</v>
      </c>
      <c r="N33" s="37" t="s">
        <v>70</v>
      </c>
      <c r="O33" s="37" t="s">
        <v>70</v>
      </c>
      <c r="P33" s="37" t="s">
        <v>70</v>
      </c>
      <c r="Q33" s="37" t="s">
        <v>70</v>
      </c>
      <c r="R33" s="37" t="s">
        <v>70</v>
      </c>
      <c r="S33" s="37" t="s">
        <v>55</v>
      </c>
      <c r="T33" s="37" t="s">
        <v>55</v>
      </c>
      <c r="U33" s="37" t="s">
        <v>55</v>
      </c>
      <c r="V33" s="37" t="s">
        <v>0</v>
      </c>
      <c r="W33" s="37" t="s">
        <v>0</v>
      </c>
      <c r="X33" s="37" t="s">
        <v>55</v>
      </c>
      <c r="Y33" s="37" t="s">
        <v>70</v>
      </c>
      <c r="Z33" s="37" t="s">
        <v>70</v>
      </c>
      <c r="AA33" s="37" t="s">
        <v>70</v>
      </c>
      <c r="AB33" s="37" t="s">
        <v>70</v>
      </c>
      <c r="AC33" s="37" t="s">
        <v>70</v>
      </c>
      <c r="AD33" s="37" t="s">
        <v>70</v>
      </c>
    </row>
    <row r="34" spans="1:30" s="151" customFormat="1" ht="12.75" x14ac:dyDescent="0.2">
      <c r="A34" s="165" t="str">
        <f>'01_Standards Req.'!D30</f>
        <v>Exchange and Interoperability</v>
      </c>
      <c r="B34" s="167"/>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row>
    <row r="35" spans="1:30" s="151" customFormat="1" ht="12.75" x14ac:dyDescent="0.2">
      <c r="A35" s="237" t="str">
        <f>'01_Standards Req.'!D31</f>
        <v>Semantic Web Standards</v>
      </c>
      <c r="B35" s="238"/>
      <c r="C35" s="238"/>
      <c r="D35" s="238"/>
      <c r="E35" s="238"/>
      <c r="F35" s="238"/>
      <c r="G35" s="238"/>
      <c r="H35" s="238"/>
      <c r="I35" s="238"/>
      <c r="J35" s="238"/>
      <c r="K35" s="238"/>
      <c r="L35" s="238"/>
      <c r="M35" s="238"/>
      <c r="N35" s="238"/>
      <c r="O35" s="238"/>
      <c r="P35" s="238"/>
      <c r="Q35" s="238"/>
      <c r="R35" s="238"/>
      <c r="S35" s="238"/>
      <c r="T35" s="238"/>
      <c r="U35" s="295"/>
      <c r="V35" s="238"/>
      <c r="W35" s="238"/>
      <c r="X35" s="238"/>
      <c r="Y35" s="238"/>
      <c r="Z35" s="238"/>
      <c r="AA35" s="238"/>
      <c r="AB35" s="238"/>
      <c r="AC35" s="238"/>
      <c r="AD35" s="238"/>
    </row>
    <row r="36" spans="1:30" s="151" customFormat="1" ht="12.75" x14ac:dyDescent="0.2">
      <c r="A36" s="115" t="str">
        <f>'01_Standards Req.'!D32</f>
        <v xml:space="preserve">Resource Description Framework (RDF) </v>
      </c>
      <c r="B36" s="37" t="s">
        <v>1</v>
      </c>
      <c r="C36" s="37" t="s">
        <v>65</v>
      </c>
      <c r="D36" s="37" t="s">
        <v>55</v>
      </c>
      <c r="E36" s="37" t="s">
        <v>55</v>
      </c>
      <c r="F36" s="37" t="s">
        <v>65</v>
      </c>
      <c r="G36" s="37" t="s">
        <v>55</v>
      </c>
      <c r="H36" s="37" t="s">
        <v>55</v>
      </c>
      <c r="I36" s="37" t="s">
        <v>0</v>
      </c>
      <c r="J36" s="37" t="s">
        <v>70</v>
      </c>
      <c r="K36" s="37" t="s">
        <v>70</v>
      </c>
      <c r="L36" s="37" t="s">
        <v>70</v>
      </c>
      <c r="M36" s="37" t="s">
        <v>70</v>
      </c>
      <c r="N36" s="37" t="s">
        <v>70</v>
      </c>
      <c r="O36" s="37" t="s">
        <v>70</v>
      </c>
      <c r="P36" s="37" t="s">
        <v>70</v>
      </c>
      <c r="Q36" s="37" t="s">
        <v>70</v>
      </c>
      <c r="R36" s="37" t="s">
        <v>70</v>
      </c>
      <c r="S36" s="37" t="s">
        <v>55</v>
      </c>
      <c r="T36" s="37" t="s">
        <v>55</v>
      </c>
      <c r="U36" s="37" t="s">
        <v>55</v>
      </c>
      <c r="V36" s="37" t="s">
        <v>0</v>
      </c>
      <c r="W36" s="37" t="s">
        <v>0</v>
      </c>
      <c r="X36" s="37" t="s">
        <v>55</v>
      </c>
      <c r="Y36" s="37" t="s">
        <v>70</v>
      </c>
      <c r="Z36" s="37" t="s">
        <v>70</v>
      </c>
      <c r="AA36" s="37" t="s">
        <v>70</v>
      </c>
      <c r="AB36" s="37" t="s">
        <v>70</v>
      </c>
      <c r="AC36" s="37" t="s">
        <v>70</v>
      </c>
      <c r="AD36" s="37" t="s">
        <v>70</v>
      </c>
    </row>
    <row r="37" spans="1:30" s="151" customFormat="1" ht="12.75" x14ac:dyDescent="0.2">
      <c r="A37" s="115" t="str">
        <f>'01_Standards Req.'!D33</f>
        <v xml:space="preserve">Resource Description Framework Schema (RDFS) </v>
      </c>
      <c r="B37" s="37" t="s">
        <v>1</v>
      </c>
      <c r="C37" s="37" t="s">
        <v>65</v>
      </c>
      <c r="D37" s="37" t="s">
        <v>55</v>
      </c>
      <c r="E37" s="37" t="s">
        <v>55</v>
      </c>
      <c r="F37" s="37" t="s">
        <v>0</v>
      </c>
      <c r="G37" s="37" t="s">
        <v>55</v>
      </c>
      <c r="H37" s="37" t="s">
        <v>55</v>
      </c>
      <c r="I37" s="37" t="s">
        <v>0</v>
      </c>
      <c r="J37" s="37" t="s">
        <v>70</v>
      </c>
      <c r="K37" s="37" t="s">
        <v>70</v>
      </c>
      <c r="L37" s="37" t="s">
        <v>70</v>
      </c>
      <c r="M37" s="37" t="s">
        <v>70</v>
      </c>
      <c r="N37" s="37" t="s">
        <v>70</v>
      </c>
      <c r="O37" s="37" t="s">
        <v>70</v>
      </c>
      <c r="P37" s="37" t="s">
        <v>70</v>
      </c>
      <c r="Q37" s="37" t="s">
        <v>70</v>
      </c>
      <c r="R37" s="37" t="s">
        <v>70</v>
      </c>
      <c r="S37" s="37" t="s">
        <v>55</v>
      </c>
      <c r="T37" s="37" t="s">
        <v>55</v>
      </c>
      <c r="U37" s="37" t="s">
        <v>55</v>
      </c>
      <c r="V37" s="37" t="s">
        <v>0</v>
      </c>
      <c r="W37" s="37" t="s">
        <v>0</v>
      </c>
      <c r="X37" s="37" t="s">
        <v>55</v>
      </c>
      <c r="Y37" s="37" t="s">
        <v>70</v>
      </c>
      <c r="Z37" s="37" t="s">
        <v>70</v>
      </c>
      <c r="AA37" s="37" t="s">
        <v>70</v>
      </c>
      <c r="AB37" s="37" t="s">
        <v>70</v>
      </c>
      <c r="AC37" s="37" t="s">
        <v>70</v>
      </c>
      <c r="AD37" s="37" t="s">
        <v>70</v>
      </c>
    </row>
    <row r="38" spans="1:30" s="151" customFormat="1" ht="12.75" x14ac:dyDescent="0.2">
      <c r="A38" s="115" t="str">
        <f>'01_Standards Req.'!D34</f>
        <v>Web Ontology Language  (OWL)</v>
      </c>
      <c r="B38" s="37" t="s">
        <v>1</v>
      </c>
      <c r="C38" s="37" t="s">
        <v>65</v>
      </c>
      <c r="D38" s="37" t="s">
        <v>55</v>
      </c>
      <c r="E38" s="37" t="s">
        <v>55</v>
      </c>
      <c r="F38" s="37" t="s">
        <v>0</v>
      </c>
      <c r="G38" s="37" t="s">
        <v>55</v>
      </c>
      <c r="H38" s="37" t="s">
        <v>55</v>
      </c>
      <c r="I38" s="37" t="s">
        <v>0</v>
      </c>
      <c r="J38" s="37" t="s">
        <v>70</v>
      </c>
      <c r="K38" s="37" t="s">
        <v>70</v>
      </c>
      <c r="L38" s="37" t="s">
        <v>70</v>
      </c>
      <c r="M38" s="37" t="s">
        <v>70</v>
      </c>
      <c r="N38" s="37" t="s">
        <v>70</v>
      </c>
      <c r="O38" s="37" t="s">
        <v>70</v>
      </c>
      <c r="P38" s="37" t="s">
        <v>70</v>
      </c>
      <c r="Q38" s="37" t="s">
        <v>70</v>
      </c>
      <c r="R38" s="37" t="s">
        <v>70</v>
      </c>
      <c r="S38" s="37" t="s">
        <v>55</v>
      </c>
      <c r="T38" s="37" t="s">
        <v>55</v>
      </c>
      <c r="U38" s="37" t="s">
        <v>55</v>
      </c>
      <c r="V38" s="37" t="s">
        <v>0</v>
      </c>
      <c r="W38" s="37" t="s">
        <v>0</v>
      </c>
      <c r="X38" s="37" t="s">
        <v>55</v>
      </c>
      <c r="Y38" s="37" t="s">
        <v>70</v>
      </c>
      <c r="Z38" s="37" t="s">
        <v>70</v>
      </c>
      <c r="AA38" s="37" t="s">
        <v>70</v>
      </c>
      <c r="AB38" s="37" t="s">
        <v>70</v>
      </c>
      <c r="AC38" s="37" t="s">
        <v>70</v>
      </c>
      <c r="AD38" s="37" t="s">
        <v>70</v>
      </c>
    </row>
    <row r="39" spans="1:30" s="151" customFormat="1" ht="12.75" x14ac:dyDescent="0.2">
      <c r="A39" s="115" t="str">
        <f>'01_Standards Req.'!D35</f>
        <v xml:space="preserve">Simple Knowledge Organization System (SKOS) </v>
      </c>
      <c r="B39" s="37" t="s">
        <v>1</v>
      </c>
      <c r="C39" s="37" t="s">
        <v>65</v>
      </c>
      <c r="D39" s="37" t="s">
        <v>55</v>
      </c>
      <c r="E39" s="37" t="s">
        <v>55</v>
      </c>
      <c r="F39" s="37" t="s">
        <v>65</v>
      </c>
      <c r="G39" s="37" t="s">
        <v>55</v>
      </c>
      <c r="H39" s="37" t="s">
        <v>55</v>
      </c>
      <c r="I39" s="37" t="s">
        <v>0</v>
      </c>
      <c r="J39" s="37" t="s">
        <v>70</v>
      </c>
      <c r="K39" s="37" t="s">
        <v>70</v>
      </c>
      <c r="L39" s="37" t="s">
        <v>70</v>
      </c>
      <c r="M39" s="37" t="s">
        <v>70</v>
      </c>
      <c r="N39" s="37" t="s">
        <v>70</v>
      </c>
      <c r="O39" s="37" t="s">
        <v>70</v>
      </c>
      <c r="P39" s="37" t="s">
        <v>70</v>
      </c>
      <c r="Q39" s="37" t="s">
        <v>70</v>
      </c>
      <c r="R39" s="37" t="s">
        <v>70</v>
      </c>
      <c r="S39" s="37" t="s">
        <v>55</v>
      </c>
      <c r="T39" s="37" t="s">
        <v>55</v>
      </c>
      <c r="U39" s="37" t="s">
        <v>55</v>
      </c>
      <c r="V39" s="37" t="s">
        <v>0</v>
      </c>
      <c r="W39" s="37" t="s">
        <v>0</v>
      </c>
      <c r="X39" s="37" t="s">
        <v>55</v>
      </c>
      <c r="Y39" s="37" t="s">
        <v>70</v>
      </c>
      <c r="Z39" s="37" t="s">
        <v>70</v>
      </c>
      <c r="AA39" s="37" t="s">
        <v>70</v>
      </c>
      <c r="AB39" s="37" t="s">
        <v>70</v>
      </c>
      <c r="AC39" s="37" t="s">
        <v>70</v>
      </c>
      <c r="AD39" s="37" t="s">
        <v>70</v>
      </c>
    </row>
    <row r="40" spans="1:30" s="151" customFormat="1" ht="12.75" x14ac:dyDescent="0.2">
      <c r="A40" s="115" t="str">
        <f>'01_Standards Req.'!D36</f>
        <v xml:space="preserve">SPARQL Query Language for RDF </v>
      </c>
      <c r="B40" s="37" t="s">
        <v>1</v>
      </c>
      <c r="C40" s="37" t="s">
        <v>65</v>
      </c>
      <c r="D40" s="37" t="s">
        <v>55</v>
      </c>
      <c r="E40" s="37" t="s">
        <v>55</v>
      </c>
      <c r="F40" s="37" t="s">
        <v>0</v>
      </c>
      <c r="G40" s="37" t="s">
        <v>55</v>
      </c>
      <c r="H40" s="37" t="s">
        <v>55</v>
      </c>
      <c r="I40" s="37" t="s">
        <v>0</v>
      </c>
      <c r="J40" s="37" t="s">
        <v>70</v>
      </c>
      <c r="K40" s="37" t="s">
        <v>70</v>
      </c>
      <c r="L40" s="37" t="s">
        <v>70</v>
      </c>
      <c r="M40" s="37" t="s">
        <v>70</v>
      </c>
      <c r="N40" s="37" t="s">
        <v>70</v>
      </c>
      <c r="O40" s="37" t="s">
        <v>70</v>
      </c>
      <c r="P40" s="37" t="s">
        <v>70</v>
      </c>
      <c r="Q40" s="37" t="s">
        <v>70</v>
      </c>
      <c r="R40" s="37" t="s">
        <v>70</v>
      </c>
      <c r="S40" s="37" t="s">
        <v>55</v>
      </c>
      <c r="T40" s="37" t="s">
        <v>55</v>
      </c>
      <c r="U40" s="37" t="s">
        <v>55</v>
      </c>
      <c r="V40" s="37" t="s">
        <v>0</v>
      </c>
      <c r="W40" s="37" t="s">
        <v>0</v>
      </c>
      <c r="X40" s="37" t="s">
        <v>55</v>
      </c>
      <c r="Y40" s="37" t="s">
        <v>70</v>
      </c>
      <c r="Z40" s="37" t="s">
        <v>70</v>
      </c>
      <c r="AA40" s="37" t="s">
        <v>70</v>
      </c>
      <c r="AB40" s="37" t="s">
        <v>70</v>
      </c>
      <c r="AC40" s="37" t="s">
        <v>70</v>
      </c>
      <c r="AD40" s="37" t="s">
        <v>70</v>
      </c>
    </row>
    <row r="41" spans="1:30" s="151" customFormat="1" ht="12.75" x14ac:dyDescent="0.2">
      <c r="A41" s="237" t="str">
        <f>'01_Standards Req.'!D37</f>
        <v>Standards for Web Content Interoperability</v>
      </c>
      <c r="B41" s="238"/>
      <c r="C41" s="238"/>
      <c r="D41" s="238"/>
      <c r="E41" s="238"/>
      <c r="F41" s="238"/>
      <c r="G41" s="238"/>
      <c r="H41" s="238"/>
      <c r="I41" s="238"/>
      <c r="J41" s="238"/>
      <c r="K41" s="238"/>
      <c r="L41" s="238"/>
      <c r="M41" s="238"/>
      <c r="N41" s="238"/>
      <c r="O41" s="238"/>
      <c r="P41" s="238"/>
      <c r="Q41" s="238"/>
      <c r="R41" s="238"/>
      <c r="S41" s="238"/>
      <c r="T41" s="238"/>
      <c r="U41" s="295"/>
      <c r="V41" s="238"/>
      <c r="W41" s="238"/>
      <c r="X41" s="238"/>
      <c r="Y41" s="238"/>
      <c r="Z41" s="238"/>
      <c r="AA41" s="238"/>
      <c r="AB41" s="238"/>
      <c r="AC41" s="238"/>
      <c r="AD41" s="238"/>
    </row>
    <row r="42" spans="1:30" s="151" customFormat="1" ht="12.75" x14ac:dyDescent="0.2">
      <c r="A42" s="115" t="str">
        <f>'01_Standards Req.'!D38</f>
        <v xml:space="preserve">The Open Archives Initiative Protocol for Metadata Harvesting (OAI-PMH) </v>
      </c>
      <c r="B42" s="37" t="s">
        <v>65</v>
      </c>
      <c r="C42" s="37" t="s">
        <v>65</v>
      </c>
      <c r="D42" s="37" t="s">
        <v>70</v>
      </c>
      <c r="E42" s="37" t="s">
        <v>70</v>
      </c>
      <c r="F42" s="37" t="s">
        <v>70</v>
      </c>
      <c r="G42" s="37" t="s">
        <v>65</v>
      </c>
      <c r="H42" s="37" t="s">
        <v>55</v>
      </c>
      <c r="I42" s="37" t="s">
        <v>65</v>
      </c>
      <c r="J42" s="37" t="s">
        <v>70</v>
      </c>
      <c r="K42" s="37" t="s">
        <v>70</v>
      </c>
      <c r="L42" s="37" t="s">
        <v>70</v>
      </c>
      <c r="M42" s="37" t="s">
        <v>70</v>
      </c>
      <c r="N42" s="37" t="s">
        <v>70</v>
      </c>
      <c r="O42" s="37" t="s">
        <v>70</v>
      </c>
      <c r="P42" s="37" t="s">
        <v>65</v>
      </c>
      <c r="Q42" s="37" t="s">
        <v>65</v>
      </c>
      <c r="R42" s="37" t="s">
        <v>65</v>
      </c>
      <c r="S42" s="37" t="s">
        <v>65</v>
      </c>
      <c r="T42" s="37" t="s">
        <v>55</v>
      </c>
      <c r="U42" s="37" t="s">
        <v>65</v>
      </c>
      <c r="V42" s="37" t="s">
        <v>65</v>
      </c>
      <c r="W42" s="37" t="s">
        <v>65</v>
      </c>
      <c r="X42" s="37" t="s">
        <v>55</v>
      </c>
      <c r="Y42" s="37" t="s">
        <v>70</v>
      </c>
      <c r="Z42" s="37" t="s">
        <v>70</v>
      </c>
      <c r="AA42" s="37" t="s">
        <v>70</v>
      </c>
      <c r="AB42" s="37" t="s">
        <v>70</v>
      </c>
      <c r="AC42" s="37" t="s">
        <v>70</v>
      </c>
      <c r="AD42" s="37" t="s">
        <v>70</v>
      </c>
    </row>
    <row r="43" spans="1:30" s="175" customFormat="1" ht="12.75" x14ac:dyDescent="0.2">
      <c r="A43" s="115" t="str">
        <f>'01_Standards Req.'!D39</f>
        <v xml:space="preserve">The Open Archives Initiative Object Reuse and Exchange (OAI-ORE) </v>
      </c>
      <c r="B43" s="37" t="s">
        <v>65</v>
      </c>
      <c r="C43" s="37" t="s">
        <v>65</v>
      </c>
      <c r="D43" s="37" t="s">
        <v>70</v>
      </c>
      <c r="E43" s="37" t="s">
        <v>70</v>
      </c>
      <c r="F43" s="37" t="s">
        <v>70</v>
      </c>
      <c r="G43" s="37" t="s">
        <v>65</v>
      </c>
      <c r="H43" s="37" t="s">
        <v>55</v>
      </c>
      <c r="I43" s="37" t="s">
        <v>65</v>
      </c>
      <c r="J43" s="37" t="s">
        <v>70</v>
      </c>
      <c r="K43" s="37" t="s">
        <v>70</v>
      </c>
      <c r="L43" s="37" t="s">
        <v>70</v>
      </c>
      <c r="M43" s="37" t="s">
        <v>70</v>
      </c>
      <c r="N43" s="37" t="s">
        <v>70</v>
      </c>
      <c r="O43" s="37" t="s">
        <v>70</v>
      </c>
      <c r="P43" s="37" t="s">
        <v>65</v>
      </c>
      <c r="Q43" s="37" t="s">
        <v>65</v>
      </c>
      <c r="R43" s="37" t="s">
        <v>65</v>
      </c>
      <c r="S43" s="37" t="s">
        <v>65</v>
      </c>
      <c r="T43" s="37" t="s">
        <v>55</v>
      </c>
      <c r="U43" s="37" t="s">
        <v>65</v>
      </c>
      <c r="V43" s="37" t="s">
        <v>65</v>
      </c>
      <c r="W43" s="37" t="s">
        <v>65</v>
      </c>
      <c r="X43" s="37" t="s">
        <v>55</v>
      </c>
      <c r="Y43" s="37" t="s">
        <v>70</v>
      </c>
      <c r="Z43" s="37" t="s">
        <v>70</v>
      </c>
      <c r="AA43" s="37" t="s">
        <v>70</v>
      </c>
      <c r="AB43" s="37" t="s">
        <v>70</v>
      </c>
      <c r="AC43" s="37" t="s">
        <v>70</v>
      </c>
      <c r="AD43" s="37" t="s">
        <v>70</v>
      </c>
    </row>
    <row r="44" spans="1:30" s="151" customFormat="1" ht="12.75" x14ac:dyDescent="0.2">
      <c r="A44" s="165" t="str">
        <f>'01_Standards Req.'!D40</f>
        <v>Records Management</v>
      </c>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row>
    <row r="45" spans="1:30" s="151" customFormat="1" ht="12.75" x14ac:dyDescent="0.2">
      <c r="A45" s="115" t="str">
        <f>'01_Standards Req.'!D41</f>
        <v>Information &amp; Documentation - Records Management (ISO 15489)</v>
      </c>
      <c r="B45" s="37" t="s">
        <v>70</v>
      </c>
      <c r="C45" s="37" t="s">
        <v>70</v>
      </c>
      <c r="D45" s="37" t="s">
        <v>65</v>
      </c>
      <c r="E45" s="37" t="s">
        <v>65</v>
      </c>
      <c r="F45" s="37" t="s">
        <v>70</v>
      </c>
      <c r="G45" s="37" t="s">
        <v>65</v>
      </c>
      <c r="H45" s="37" t="s">
        <v>55</v>
      </c>
      <c r="I45" s="37" t="s">
        <v>65</v>
      </c>
      <c r="J45" s="37" t="s">
        <v>70</v>
      </c>
      <c r="K45" s="37" t="s">
        <v>70</v>
      </c>
      <c r="L45" s="37" t="s">
        <v>70</v>
      </c>
      <c r="M45" s="37" t="s">
        <v>70</v>
      </c>
      <c r="N45" s="37" t="s">
        <v>70</v>
      </c>
      <c r="O45" s="37" t="s">
        <v>70</v>
      </c>
      <c r="P45" s="37" t="s">
        <v>70</v>
      </c>
      <c r="Q45" s="37" t="s">
        <v>70</v>
      </c>
      <c r="R45" s="37" t="s">
        <v>70</v>
      </c>
      <c r="S45" s="37" t="s">
        <v>70</v>
      </c>
      <c r="T45" s="37" t="s">
        <v>70</v>
      </c>
      <c r="U45" s="37" t="s">
        <v>70</v>
      </c>
      <c r="V45" s="37" t="s">
        <v>70</v>
      </c>
      <c r="W45" s="37" t="s">
        <v>70</v>
      </c>
      <c r="X45" s="37" t="s">
        <v>70</v>
      </c>
      <c r="Y45" s="37" t="s">
        <v>70</v>
      </c>
      <c r="Z45" s="37" t="s">
        <v>70</v>
      </c>
      <c r="AA45" s="37" t="s">
        <v>70</v>
      </c>
      <c r="AB45" s="37" t="s">
        <v>70</v>
      </c>
      <c r="AC45" s="37" t="s">
        <v>70</v>
      </c>
      <c r="AD45" s="37" t="s">
        <v>70</v>
      </c>
    </row>
    <row r="46" spans="1:30" s="151" customFormat="1" ht="25.5" x14ac:dyDescent="0.2">
      <c r="A46" s="115" t="str">
        <f>'01_Standards Req.'!D42</f>
        <v>ISO 30300, ISO 303001, ISO 30302  Family -  Information and documentation – Management systems for records</v>
      </c>
      <c r="B46" s="37" t="s">
        <v>70</v>
      </c>
      <c r="C46" s="37" t="s">
        <v>70</v>
      </c>
      <c r="D46" s="37" t="s">
        <v>65</v>
      </c>
      <c r="E46" s="37" t="s">
        <v>65</v>
      </c>
      <c r="F46" s="37" t="s">
        <v>70</v>
      </c>
      <c r="G46" s="37" t="s">
        <v>65</v>
      </c>
      <c r="H46" s="37" t="s">
        <v>55</v>
      </c>
      <c r="I46" s="37" t="s">
        <v>65</v>
      </c>
      <c r="J46" s="37" t="s">
        <v>70</v>
      </c>
      <c r="K46" s="37" t="s">
        <v>70</v>
      </c>
      <c r="L46" s="37" t="s">
        <v>70</v>
      </c>
      <c r="M46" s="37" t="s">
        <v>70</v>
      </c>
      <c r="N46" s="37" t="s">
        <v>70</v>
      </c>
      <c r="O46" s="37" t="s">
        <v>70</v>
      </c>
      <c r="P46" s="37" t="s">
        <v>70</v>
      </c>
      <c r="Q46" s="37" t="s">
        <v>70</v>
      </c>
      <c r="R46" s="37" t="s">
        <v>70</v>
      </c>
      <c r="S46" s="37" t="s">
        <v>70</v>
      </c>
      <c r="T46" s="37" t="s">
        <v>70</v>
      </c>
      <c r="U46" s="37" t="s">
        <v>70</v>
      </c>
      <c r="V46" s="37" t="s">
        <v>70</v>
      </c>
      <c r="W46" s="37" t="s">
        <v>70</v>
      </c>
      <c r="X46" s="37" t="s">
        <v>70</v>
      </c>
      <c r="Y46" s="37" t="s">
        <v>70</v>
      </c>
      <c r="Z46" s="37" t="s">
        <v>70</v>
      </c>
      <c r="AA46" s="37" t="s">
        <v>70</v>
      </c>
      <c r="AB46" s="37" t="s">
        <v>70</v>
      </c>
      <c r="AC46" s="37" t="s">
        <v>70</v>
      </c>
      <c r="AD46" s="37" t="s">
        <v>70</v>
      </c>
    </row>
    <row r="47" spans="1:30" s="151" customFormat="1" ht="12.75" x14ac:dyDescent="0.2">
      <c r="A47" s="115" t="str">
        <f>'01_Standards Req.'!D43</f>
        <v>Model requirements for the management of electronic records (MoReq)</v>
      </c>
      <c r="B47" s="37" t="s">
        <v>70</v>
      </c>
      <c r="C47" s="37" t="s">
        <v>70</v>
      </c>
      <c r="D47" s="37" t="s">
        <v>65</v>
      </c>
      <c r="E47" s="37" t="s">
        <v>65</v>
      </c>
      <c r="F47" s="37" t="s">
        <v>70</v>
      </c>
      <c r="G47" s="37" t="s">
        <v>65</v>
      </c>
      <c r="H47" s="37" t="s">
        <v>55</v>
      </c>
      <c r="I47" s="37" t="s">
        <v>65</v>
      </c>
      <c r="J47" s="37" t="s">
        <v>70</v>
      </c>
      <c r="K47" s="37" t="s">
        <v>70</v>
      </c>
      <c r="L47" s="37" t="s">
        <v>70</v>
      </c>
      <c r="M47" s="37" t="s">
        <v>70</v>
      </c>
      <c r="N47" s="37" t="s">
        <v>70</v>
      </c>
      <c r="O47" s="37" t="s">
        <v>70</v>
      </c>
      <c r="P47" s="37" t="s">
        <v>70</v>
      </c>
      <c r="Q47" s="37" t="s">
        <v>70</v>
      </c>
      <c r="R47" s="37" t="s">
        <v>70</v>
      </c>
      <c r="S47" s="37" t="s">
        <v>70</v>
      </c>
      <c r="T47" s="37" t="s">
        <v>70</v>
      </c>
      <c r="U47" s="37" t="s">
        <v>70</v>
      </c>
      <c r="V47" s="37" t="s">
        <v>70</v>
      </c>
      <c r="W47" s="37" t="s">
        <v>70</v>
      </c>
      <c r="X47" s="37" t="s">
        <v>70</v>
      </c>
      <c r="Y47" s="37" t="s">
        <v>70</v>
      </c>
      <c r="Z47" s="37" t="s">
        <v>70</v>
      </c>
      <c r="AA47" s="37" t="s">
        <v>70</v>
      </c>
      <c r="AB47" s="37" t="s">
        <v>70</v>
      </c>
      <c r="AC47" s="37" t="s">
        <v>70</v>
      </c>
      <c r="AD47" s="37" t="s">
        <v>70</v>
      </c>
    </row>
    <row r="48" spans="1:30" s="151" customFormat="1" ht="25.5" x14ac:dyDescent="0.2">
      <c r="A48" s="115" t="str">
        <f>'01_Standards Req.'!D44</f>
        <v>Information &amp; Documentation - Records Management Processes - Metadata for Records (ISO 23081)</v>
      </c>
      <c r="B48" s="37" t="s">
        <v>70</v>
      </c>
      <c r="C48" s="37" t="s">
        <v>70</v>
      </c>
      <c r="D48" s="37" t="s">
        <v>55</v>
      </c>
      <c r="E48" s="37" t="s">
        <v>55</v>
      </c>
      <c r="F48" s="37" t="s">
        <v>70</v>
      </c>
      <c r="G48" s="37" t="s">
        <v>55</v>
      </c>
      <c r="H48" s="37" t="s">
        <v>55</v>
      </c>
      <c r="I48" s="37" t="s">
        <v>55</v>
      </c>
      <c r="J48" s="37" t="s">
        <v>70</v>
      </c>
      <c r="K48" s="37" t="s">
        <v>70</v>
      </c>
      <c r="L48" s="37" t="s">
        <v>70</v>
      </c>
      <c r="M48" s="37" t="s">
        <v>70</v>
      </c>
      <c r="N48" s="37" t="s">
        <v>70</v>
      </c>
      <c r="O48" s="37" t="s">
        <v>70</v>
      </c>
      <c r="P48" s="37" t="s">
        <v>70</v>
      </c>
      <c r="Q48" s="37" t="s">
        <v>70</v>
      </c>
      <c r="R48" s="37" t="s">
        <v>70</v>
      </c>
      <c r="S48" s="37" t="s">
        <v>70</v>
      </c>
      <c r="T48" s="37" t="s">
        <v>70</v>
      </c>
      <c r="U48" s="37" t="s">
        <v>70</v>
      </c>
      <c r="V48" s="37" t="s">
        <v>70</v>
      </c>
      <c r="W48" s="37" t="s">
        <v>70</v>
      </c>
      <c r="X48" s="37" t="s">
        <v>70</v>
      </c>
      <c r="Y48" s="37" t="s">
        <v>70</v>
      </c>
      <c r="Z48" s="37" t="s">
        <v>70</v>
      </c>
      <c r="AA48" s="37" t="s">
        <v>70</v>
      </c>
      <c r="AB48" s="37" t="s">
        <v>70</v>
      </c>
      <c r="AC48" s="37" t="s">
        <v>70</v>
      </c>
      <c r="AD48" s="37" t="s">
        <v>70</v>
      </c>
    </row>
    <row r="49" spans="1:30" s="175" customFormat="1" ht="12.75" x14ac:dyDescent="0.2">
      <c r="A49" s="165" t="str">
        <f>'01_Standards Req.'!D45</f>
        <v>Preservation</v>
      </c>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row>
    <row r="50" spans="1:30" s="151" customFormat="1" ht="12.75" x14ac:dyDescent="0.2">
      <c r="A50" s="115" t="str">
        <f>'01_Standards Req.'!D46</f>
        <v>Open Archival System Model - OAIS (ISO 14721)</v>
      </c>
      <c r="B50" s="37" t="s">
        <v>65</v>
      </c>
      <c r="C50" s="37" t="s">
        <v>70</v>
      </c>
      <c r="D50" s="37" t="s">
        <v>70</v>
      </c>
      <c r="E50" s="37" t="s">
        <v>70</v>
      </c>
      <c r="F50" s="37" t="s">
        <v>70</v>
      </c>
      <c r="G50" s="37" t="s">
        <v>65</v>
      </c>
      <c r="H50" s="37" t="s">
        <v>70</v>
      </c>
      <c r="I50" s="37" t="s">
        <v>65</v>
      </c>
      <c r="J50" s="37" t="s">
        <v>70</v>
      </c>
      <c r="K50" s="37" t="s">
        <v>70</v>
      </c>
      <c r="L50" s="37" t="s">
        <v>70</v>
      </c>
      <c r="M50" s="37" t="s">
        <v>65</v>
      </c>
      <c r="N50" s="37" t="s">
        <v>65</v>
      </c>
      <c r="O50" s="37" t="s">
        <v>65</v>
      </c>
      <c r="P50" s="37" t="s">
        <v>70</v>
      </c>
      <c r="Q50" s="37" t="s">
        <v>70</v>
      </c>
      <c r="R50" s="37" t="s">
        <v>65</v>
      </c>
      <c r="S50" s="37" t="s">
        <v>65</v>
      </c>
      <c r="T50" s="37" t="s">
        <v>65</v>
      </c>
      <c r="U50" s="37" t="s">
        <v>65</v>
      </c>
      <c r="V50" s="37" t="s">
        <v>70</v>
      </c>
      <c r="W50" s="37" t="s">
        <v>70</v>
      </c>
      <c r="X50" s="37" t="s">
        <v>70</v>
      </c>
      <c r="Y50" s="37" t="s">
        <v>70</v>
      </c>
      <c r="Z50" s="37" t="s">
        <v>70</v>
      </c>
      <c r="AA50" s="37" t="s">
        <v>70</v>
      </c>
      <c r="AB50" s="37" t="s">
        <v>70</v>
      </c>
      <c r="AC50" s="37" t="s">
        <v>70</v>
      </c>
      <c r="AD50" s="37" t="s">
        <v>70</v>
      </c>
    </row>
    <row r="51" spans="1:30" s="151" customFormat="1" ht="25.5" x14ac:dyDescent="0.2">
      <c r="A51" s="115" t="str">
        <f>'01_Standards Req.'!D47</f>
        <v>ISO 20652:2006 (CCSDS 651.0-B-1:2004) Space data and information transfer systems -- Producer-archive interface -- Methodology abstract standard</v>
      </c>
      <c r="B51" s="37" t="s">
        <v>65</v>
      </c>
      <c r="C51" s="37" t="s">
        <v>70</v>
      </c>
      <c r="D51" s="37" t="s">
        <v>70</v>
      </c>
      <c r="E51" s="37" t="s">
        <v>70</v>
      </c>
      <c r="F51" s="37" t="s">
        <v>70</v>
      </c>
      <c r="G51" s="37" t="s">
        <v>65</v>
      </c>
      <c r="H51" s="37" t="s">
        <v>70</v>
      </c>
      <c r="I51" s="37" t="s">
        <v>65</v>
      </c>
      <c r="J51" s="37" t="s">
        <v>70</v>
      </c>
      <c r="K51" s="37" t="s">
        <v>70</v>
      </c>
      <c r="L51" s="37" t="s">
        <v>70</v>
      </c>
      <c r="M51" s="37" t="s">
        <v>65</v>
      </c>
      <c r="N51" s="37" t="s">
        <v>65</v>
      </c>
      <c r="O51" s="37" t="s">
        <v>65</v>
      </c>
      <c r="P51" s="37" t="s">
        <v>70</v>
      </c>
      <c r="Q51" s="37" t="s">
        <v>70</v>
      </c>
      <c r="R51" s="37" t="s">
        <v>0</v>
      </c>
      <c r="S51" s="37" t="s">
        <v>0</v>
      </c>
      <c r="T51" s="37" t="s">
        <v>0</v>
      </c>
      <c r="U51" s="37" t="s">
        <v>0</v>
      </c>
      <c r="V51" s="37" t="s">
        <v>55</v>
      </c>
      <c r="W51" s="37" t="s">
        <v>70</v>
      </c>
      <c r="X51" s="37" t="s">
        <v>70</v>
      </c>
      <c r="Y51" s="37" t="s">
        <v>70</v>
      </c>
      <c r="Z51" s="37" t="s">
        <v>70</v>
      </c>
      <c r="AA51" s="37" t="s">
        <v>70</v>
      </c>
      <c r="AB51" s="37" t="s">
        <v>70</v>
      </c>
      <c r="AC51" s="37" t="s">
        <v>70</v>
      </c>
      <c r="AD51" s="37" t="s">
        <v>70</v>
      </c>
    </row>
    <row r="52" spans="1:30" s="151" customFormat="1" ht="12.75" x14ac:dyDescent="0.2">
      <c r="A52" s="115" t="str">
        <f>'01_Standards Req.'!D48</f>
        <v>Data Dictionary for Preservation Metadata (PREMIS)</v>
      </c>
      <c r="B52" s="37" t="s">
        <v>65</v>
      </c>
      <c r="C52" s="37" t="s">
        <v>70</v>
      </c>
      <c r="D52" s="37" t="s">
        <v>70</v>
      </c>
      <c r="E52" s="37" t="s">
        <v>70</v>
      </c>
      <c r="F52" s="37" t="s">
        <v>70</v>
      </c>
      <c r="G52" s="37" t="s">
        <v>65</v>
      </c>
      <c r="H52" s="37" t="s">
        <v>70</v>
      </c>
      <c r="I52" s="37" t="s">
        <v>65</v>
      </c>
      <c r="J52" s="37" t="s">
        <v>70</v>
      </c>
      <c r="K52" s="37" t="s">
        <v>70</v>
      </c>
      <c r="L52" s="37" t="s">
        <v>70</v>
      </c>
      <c r="M52" s="37" t="s">
        <v>65</v>
      </c>
      <c r="N52" s="37" t="s">
        <v>65</v>
      </c>
      <c r="O52" s="37" t="s">
        <v>65</v>
      </c>
      <c r="P52" s="37" t="s">
        <v>70</v>
      </c>
      <c r="Q52" s="37" t="s">
        <v>70</v>
      </c>
      <c r="R52" s="37" t="s">
        <v>0</v>
      </c>
      <c r="S52" s="37" t="s">
        <v>0</v>
      </c>
      <c r="T52" s="37" t="s">
        <v>0</v>
      </c>
      <c r="U52" s="37" t="s">
        <v>0</v>
      </c>
      <c r="V52" s="37" t="s">
        <v>0</v>
      </c>
      <c r="W52" s="37" t="s">
        <v>0</v>
      </c>
      <c r="X52" s="37" t="s">
        <v>55</v>
      </c>
      <c r="Y52" s="37" t="s">
        <v>70</v>
      </c>
      <c r="Z52" s="37" t="s">
        <v>70</v>
      </c>
      <c r="AA52" s="37" t="s">
        <v>70</v>
      </c>
      <c r="AB52" s="37" t="s">
        <v>70</v>
      </c>
      <c r="AC52" s="37" t="s">
        <v>70</v>
      </c>
      <c r="AD52" s="37" t="s">
        <v>70</v>
      </c>
    </row>
    <row r="53" spans="1:30" s="151" customFormat="1" ht="12.75" x14ac:dyDescent="0.2">
      <c r="A53" s="115" t="str">
        <f>'01_Standards Req.'!D49</f>
        <v>Metadata Encoding &amp; Transmission Standard (METS)</v>
      </c>
      <c r="B53" s="37" t="s">
        <v>65</v>
      </c>
      <c r="C53" s="37" t="s">
        <v>65</v>
      </c>
      <c r="D53" s="37" t="s">
        <v>70</v>
      </c>
      <c r="E53" s="37" t="s">
        <v>70</v>
      </c>
      <c r="F53" s="37" t="s">
        <v>70</v>
      </c>
      <c r="G53" s="37" t="s">
        <v>65</v>
      </c>
      <c r="H53" s="37" t="s">
        <v>70</v>
      </c>
      <c r="I53" s="37" t="s">
        <v>65</v>
      </c>
      <c r="J53" s="37" t="s">
        <v>70</v>
      </c>
      <c r="K53" s="37" t="s">
        <v>70</v>
      </c>
      <c r="L53" s="37" t="s">
        <v>70</v>
      </c>
      <c r="M53" s="37" t="s">
        <v>65</v>
      </c>
      <c r="N53" s="37" t="s">
        <v>65</v>
      </c>
      <c r="O53" s="37" t="s">
        <v>65</v>
      </c>
      <c r="P53" s="37" t="s">
        <v>70</v>
      </c>
      <c r="Q53" s="37" t="s">
        <v>70</v>
      </c>
      <c r="R53" s="37" t="s">
        <v>0</v>
      </c>
      <c r="S53" s="37" t="s">
        <v>0</v>
      </c>
      <c r="T53" s="37" t="s">
        <v>0</v>
      </c>
      <c r="U53" s="37" t="s">
        <v>0</v>
      </c>
      <c r="V53" s="37" t="s">
        <v>0</v>
      </c>
      <c r="W53" s="37" t="s">
        <v>0</v>
      </c>
      <c r="X53" s="37" t="s">
        <v>55</v>
      </c>
      <c r="Y53" s="37" t="s">
        <v>70</v>
      </c>
      <c r="Z53" s="37" t="s">
        <v>70</v>
      </c>
      <c r="AA53" s="37" t="s">
        <v>70</v>
      </c>
      <c r="AB53" s="37" t="s">
        <v>70</v>
      </c>
      <c r="AC53" s="37" t="s">
        <v>70</v>
      </c>
      <c r="AD53" s="37" t="s">
        <v>70</v>
      </c>
    </row>
    <row r="54" spans="1:30" s="151" customFormat="1" ht="12.75" x14ac:dyDescent="0.2">
      <c r="A54" s="115" t="str">
        <f>'01_Standards Req.'!D50</f>
        <v>Metadata Object Description Schema (MODS)</v>
      </c>
      <c r="B54" s="37" t="s">
        <v>70</v>
      </c>
      <c r="C54" s="37" t="s">
        <v>65</v>
      </c>
      <c r="D54" s="37" t="s">
        <v>70</v>
      </c>
      <c r="E54" s="37" t="s">
        <v>70</v>
      </c>
      <c r="F54" s="37" t="s">
        <v>70</v>
      </c>
      <c r="G54" s="37" t="s">
        <v>70</v>
      </c>
      <c r="H54" s="37" t="s">
        <v>70</v>
      </c>
      <c r="I54" s="37" t="s">
        <v>70</v>
      </c>
      <c r="J54" s="37" t="s">
        <v>70</v>
      </c>
      <c r="K54" s="37" t="s">
        <v>70</v>
      </c>
      <c r="L54" s="37" t="s">
        <v>70</v>
      </c>
      <c r="M54" s="37" t="s">
        <v>65</v>
      </c>
      <c r="N54" s="37" t="s">
        <v>65</v>
      </c>
      <c r="O54" s="37" t="s">
        <v>65</v>
      </c>
      <c r="P54" s="37" t="s">
        <v>70</v>
      </c>
      <c r="Q54" s="37" t="s">
        <v>70</v>
      </c>
      <c r="R54" s="37" t="s">
        <v>0</v>
      </c>
      <c r="S54" s="37" t="s">
        <v>0</v>
      </c>
      <c r="T54" s="37" t="s">
        <v>0</v>
      </c>
      <c r="U54" s="37" t="s">
        <v>0</v>
      </c>
      <c r="V54" s="37" t="s">
        <v>0</v>
      </c>
      <c r="W54" s="37" t="s">
        <v>0</v>
      </c>
      <c r="X54" s="37" t="s">
        <v>55</v>
      </c>
      <c r="Y54" s="37" t="s">
        <v>70</v>
      </c>
      <c r="Z54" s="37" t="s">
        <v>70</v>
      </c>
      <c r="AA54" s="37" t="s">
        <v>70</v>
      </c>
      <c r="AB54" s="37" t="s">
        <v>70</v>
      </c>
      <c r="AC54" s="37" t="s">
        <v>70</v>
      </c>
      <c r="AD54" s="37" t="s">
        <v>70</v>
      </c>
    </row>
    <row r="55" spans="1:30" s="175" customFormat="1" ht="12.75" x14ac:dyDescent="0.2">
      <c r="A55" s="115" t="str">
        <f>'01_Standards Req.'!D51</f>
        <v>LoC Format Guidelines - Digital Preservation at the Library of Congress</v>
      </c>
      <c r="B55" s="37" t="s">
        <v>55</v>
      </c>
      <c r="C55" s="37" t="s">
        <v>65</v>
      </c>
      <c r="D55" s="37" t="s">
        <v>55</v>
      </c>
      <c r="E55" s="37" t="s">
        <v>55</v>
      </c>
      <c r="F55" s="37" t="s">
        <v>1</v>
      </c>
      <c r="G55" s="37" t="s">
        <v>55</v>
      </c>
      <c r="H55" s="37" t="s">
        <v>55</v>
      </c>
      <c r="I55" s="37" t="s">
        <v>55</v>
      </c>
      <c r="J55" s="37" t="s">
        <v>70</v>
      </c>
      <c r="K55" s="37" t="s">
        <v>70</v>
      </c>
      <c r="L55" s="37" t="s">
        <v>70</v>
      </c>
      <c r="M55" s="37" t="s">
        <v>65</v>
      </c>
      <c r="N55" s="37" t="s">
        <v>65</v>
      </c>
      <c r="O55" s="37" t="s">
        <v>65</v>
      </c>
      <c r="P55" s="37" t="s">
        <v>70</v>
      </c>
      <c r="Q55" s="37" t="s">
        <v>70</v>
      </c>
      <c r="R55" s="37" t="s">
        <v>0</v>
      </c>
      <c r="S55" s="37" t="s">
        <v>0</v>
      </c>
      <c r="T55" s="37" t="s">
        <v>0</v>
      </c>
      <c r="U55" s="37" t="s">
        <v>0</v>
      </c>
      <c r="V55" s="37" t="s">
        <v>0</v>
      </c>
      <c r="W55" s="37" t="s">
        <v>0</v>
      </c>
      <c r="X55" s="37" t="s">
        <v>55</v>
      </c>
      <c r="Y55" s="37" t="s">
        <v>70</v>
      </c>
      <c r="Z55" s="37" t="s">
        <v>70</v>
      </c>
      <c r="AA55" s="37" t="s">
        <v>70</v>
      </c>
      <c r="AB55" s="37" t="s">
        <v>70</v>
      </c>
      <c r="AC55" s="37" t="s">
        <v>70</v>
      </c>
      <c r="AD55" s="37" t="s">
        <v>70</v>
      </c>
    </row>
    <row r="56" spans="1:30" s="151" customFormat="1" ht="12.75" x14ac:dyDescent="0.2">
      <c r="A56" s="115" t="str">
        <f>'01_Standards Req.'!D52</f>
        <v>FADGI Federal Agencies Digital Guidelines Initiative</v>
      </c>
      <c r="B56" s="37" t="s">
        <v>70</v>
      </c>
      <c r="C56" s="37" t="s">
        <v>70</v>
      </c>
      <c r="D56" s="37" t="s">
        <v>70</v>
      </c>
      <c r="E56" s="37" t="s">
        <v>70</v>
      </c>
      <c r="F56" s="37" t="s">
        <v>70</v>
      </c>
      <c r="G56" s="37" t="s">
        <v>70</v>
      </c>
      <c r="H56" s="37" t="s">
        <v>55</v>
      </c>
      <c r="I56" s="37" t="s">
        <v>70</v>
      </c>
      <c r="J56" s="37" t="s">
        <v>70</v>
      </c>
      <c r="K56" s="37" t="s">
        <v>70</v>
      </c>
      <c r="L56" s="37" t="s">
        <v>70</v>
      </c>
      <c r="M56" s="37" t="s">
        <v>70</v>
      </c>
      <c r="N56" s="37" t="s">
        <v>70</v>
      </c>
      <c r="O56" s="37" t="s">
        <v>70</v>
      </c>
      <c r="P56" s="37" t="s">
        <v>70</v>
      </c>
      <c r="Q56" s="37" t="s">
        <v>70</v>
      </c>
      <c r="R56" s="37" t="s">
        <v>70</v>
      </c>
      <c r="S56" s="37" t="s">
        <v>70</v>
      </c>
      <c r="T56" s="37" t="s">
        <v>70</v>
      </c>
      <c r="U56" s="37" t="s">
        <v>70</v>
      </c>
      <c r="V56" s="37" t="s">
        <v>70</v>
      </c>
      <c r="W56" s="37" t="s">
        <v>70</v>
      </c>
      <c r="X56" s="37" t="s">
        <v>70</v>
      </c>
      <c r="Y56" s="37" t="s">
        <v>70</v>
      </c>
      <c r="Z56" s="37" t="s">
        <v>70</v>
      </c>
      <c r="AA56" s="37" t="s">
        <v>70</v>
      </c>
      <c r="AB56" s="37" t="s">
        <v>70</v>
      </c>
      <c r="AC56" s="37" t="s">
        <v>70</v>
      </c>
      <c r="AD56" s="37" t="s">
        <v>70</v>
      </c>
    </row>
    <row r="57" spans="1:30" s="151" customFormat="1" ht="12.75" x14ac:dyDescent="0.2">
      <c r="A57" s="115" t="str">
        <f>'01_Standards Req.'!D53</f>
        <v>Curation Reference Manual</v>
      </c>
      <c r="B57" s="37" t="s">
        <v>70</v>
      </c>
      <c r="C57" s="37" t="s">
        <v>70</v>
      </c>
      <c r="D57" s="37" t="s">
        <v>70</v>
      </c>
      <c r="E57" s="37" t="s">
        <v>70</v>
      </c>
      <c r="F57" s="37" t="s">
        <v>70</v>
      </c>
      <c r="G57" s="37" t="s">
        <v>70</v>
      </c>
      <c r="H57" s="37" t="s">
        <v>70</v>
      </c>
      <c r="I57" s="37" t="s">
        <v>70</v>
      </c>
      <c r="J57" s="37" t="s">
        <v>70</v>
      </c>
      <c r="K57" s="37" t="s">
        <v>70</v>
      </c>
      <c r="L57" s="37" t="s">
        <v>70</v>
      </c>
      <c r="M57" s="37" t="s">
        <v>70</v>
      </c>
      <c r="N57" s="37" t="s">
        <v>70</v>
      </c>
      <c r="O57" s="37" t="s">
        <v>70</v>
      </c>
      <c r="P57" s="37" t="s">
        <v>70</v>
      </c>
      <c r="Q57" s="37" t="s">
        <v>70</v>
      </c>
      <c r="R57" s="37" t="s">
        <v>70</v>
      </c>
      <c r="S57" s="37" t="s">
        <v>70</v>
      </c>
      <c r="T57" s="37" t="s">
        <v>70</v>
      </c>
      <c r="U57" s="37" t="s">
        <v>70</v>
      </c>
      <c r="V57" s="37" t="s">
        <v>70</v>
      </c>
      <c r="W57" s="37" t="s">
        <v>70</v>
      </c>
      <c r="X57" s="37" t="s">
        <v>70</v>
      </c>
      <c r="Y57" s="37" t="s">
        <v>70</v>
      </c>
      <c r="Z57" s="37" t="s">
        <v>70</v>
      </c>
      <c r="AA57" s="37" t="s">
        <v>70</v>
      </c>
      <c r="AB57" s="37" t="s">
        <v>70</v>
      </c>
      <c r="AC57" s="37" t="s">
        <v>70</v>
      </c>
      <c r="AD57" s="37" t="s">
        <v>70</v>
      </c>
    </row>
    <row r="58" spans="1:30" s="151" customFormat="1" ht="12.75" x14ac:dyDescent="0.2">
      <c r="A58" s="115" t="str">
        <f>'01_Standards Req.'!D54</f>
        <v>DPC Digital Preservation Handbook</v>
      </c>
      <c r="B58" s="37" t="s">
        <v>70</v>
      </c>
      <c r="C58" s="37" t="s">
        <v>70</v>
      </c>
      <c r="D58" s="37" t="s">
        <v>70</v>
      </c>
      <c r="E58" s="37" t="s">
        <v>70</v>
      </c>
      <c r="F58" s="37" t="s">
        <v>70</v>
      </c>
      <c r="G58" s="37" t="s">
        <v>70</v>
      </c>
      <c r="H58" s="37" t="s">
        <v>70</v>
      </c>
      <c r="I58" s="37" t="s">
        <v>70</v>
      </c>
      <c r="J58" s="37" t="s">
        <v>70</v>
      </c>
      <c r="K58" s="37" t="s">
        <v>70</v>
      </c>
      <c r="L58" s="37" t="s">
        <v>70</v>
      </c>
      <c r="M58" s="37" t="s">
        <v>70</v>
      </c>
      <c r="N58" s="37" t="s">
        <v>70</v>
      </c>
      <c r="O58" s="37" t="s">
        <v>70</v>
      </c>
      <c r="P58" s="37" t="s">
        <v>70</v>
      </c>
      <c r="Q58" s="37" t="s">
        <v>70</v>
      </c>
      <c r="R58" s="37" t="s">
        <v>70</v>
      </c>
      <c r="S58" s="37" t="s">
        <v>70</v>
      </c>
      <c r="T58" s="37" t="s">
        <v>70</v>
      </c>
      <c r="U58" s="37" t="s">
        <v>70</v>
      </c>
      <c r="V58" s="37" t="s">
        <v>70</v>
      </c>
      <c r="W58" s="37" t="s">
        <v>70</v>
      </c>
      <c r="X58" s="37" t="s">
        <v>70</v>
      </c>
      <c r="Y58" s="37" t="s">
        <v>70</v>
      </c>
      <c r="Z58" s="37" t="s">
        <v>70</v>
      </c>
      <c r="AA58" s="37" t="s">
        <v>70</v>
      </c>
      <c r="AB58" s="37" t="s">
        <v>70</v>
      </c>
      <c r="AC58" s="37" t="s">
        <v>70</v>
      </c>
      <c r="AD58" s="37" t="s">
        <v>70</v>
      </c>
    </row>
    <row r="59" spans="1:30" s="151" customFormat="1" ht="12.75" x14ac:dyDescent="0.2">
      <c r="A59" s="115" t="str">
        <f>'01_Standards Req.'!D55</f>
        <v>E-ARK Information Packages SIP, AIP, DIP</v>
      </c>
      <c r="B59" s="37" t="s">
        <v>55</v>
      </c>
      <c r="C59" s="37" t="s">
        <v>70</v>
      </c>
      <c r="D59" s="37" t="s">
        <v>70</v>
      </c>
      <c r="E59" s="37" t="s">
        <v>70</v>
      </c>
      <c r="F59" s="37" t="s">
        <v>70</v>
      </c>
      <c r="G59" s="37" t="s">
        <v>55</v>
      </c>
      <c r="H59" s="37" t="s">
        <v>70</v>
      </c>
      <c r="I59" s="37" t="s">
        <v>65</v>
      </c>
      <c r="J59" s="37" t="s">
        <v>70</v>
      </c>
      <c r="K59" s="37" t="s">
        <v>70</v>
      </c>
      <c r="L59" s="37" t="s">
        <v>70</v>
      </c>
      <c r="M59" s="37" t="s">
        <v>65</v>
      </c>
      <c r="N59" s="37" t="s">
        <v>65</v>
      </c>
      <c r="O59" s="37" t="s">
        <v>65</v>
      </c>
      <c r="P59" s="37" t="s">
        <v>70</v>
      </c>
      <c r="Q59" s="37" t="s">
        <v>70</v>
      </c>
      <c r="R59" s="37" t="s">
        <v>70</v>
      </c>
      <c r="S59" s="37" t="s">
        <v>65</v>
      </c>
      <c r="T59" s="37" t="s">
        <v>65</v>
      </c>
      <c r="U59" s="37" t="s">
        <v>65</v>
      </c>
      <c r="V59" s="37" t="s">
        <v>70</v>
      </c>
      <c r="W59" s="37" t="s">
        <v>70</v>
      </c>
      <c r="X59" s="37" t="s">
        <v>70</v>
      </c>
      <c r="Y59" s="37" t="s">
        <v>70</v>
      </c>
      <c r="Z59" s="37" t="s">
        <v>70</v>
      </c>
      <c r="AA59" s="37" t="s">
        <v>70</v>
      </c>
      <c r="AB59" s="37" t="s">
        <v>70</v>
      </c>
      <c r="AC59" s="37" t="s">
        <v>70</v>
      </c>
      <c r="AD59" s="37" t="s">
        <v>70</v>
      </c>
    </row>
    <row r="60" spans="1:30" s="151" customFormat="1" ht="12.75" x14ac:dyDescent="0.2">
      <c r="A60" s="165" t="str">
        <f>'01_Standards Req.'!D56</f>
        <v xml:space="preserve">Security </v>
      </c>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c r="AA60" s="167"/>
      <c r="AB60" s="167"/>
      <c r="AC60" s="167"/>
      <c r="AD60" s="167"/>
    </row>
    <row r="61" spans="1:30" s="151" customFormat="1" ht="12.75" x14ac:dyDescent="0.2">
      <c r="A61" s="115" t="str">
        <f>'01_Standards Req.'!D57</f>
        <v>Security techniques - Specification for digital redaction (ISO/IEC 27038:2014)</v>
      </c>
      <c r="B61" s="37" t="s">
        <v>55</v>
      </c>
      <c r="C61" s="37" t="s">
        <v>55</v>
      </c>
      <c r="D61" s="37" t="s">
        <v>55</v>
      </c>
      <c r="E61" s="37" t="s">
        <v>55</v>
      </c>
      <c r="F61" s="37" t="s">
        <v>55</v>
      </c>
      <c r="G61" s="37" t="s">
        <v>55</v>
      </c>
      <c r="H61" s="37" t="s">
        <v>55</v>
      </c>
      <c r="I61" s="37" t="s">
        <v>55</v>
      </c>
      <c r="J61" s="37" t="s">
        <v>70</v>
      </c>
      <c r="K61" s="37" t="s">
        <v>70</v>
      </c>
      <c r="L61" s="37" t="s">
        <v>70</v>
      </c>
      <c r="M61" s="37" t="s">
        <v>70</v>
      </c>
      <c r="N61" s="37" t="s">
        <v>70</v>
      </c>
      <c r="O61" s="37" t="s">
        <v>70</v>
      </c>
      <c r="P61" s="37" t="s">
        <v>70</v>
      </c>
      <c r="Q61" s="37" t="s">
        <v>70</v>
      </c>
      <c r="R61" s="37" t="s">
        <v>70</v>
      </c>
      <c r="S61" s="37" t="s">
        <v>70</v>
      </c>
      <c r="T61" s="37" t="s">
        <v>70</v>
      </c>
      <c r="U61" s="37" t="s">
        <v>70</v>
      </c>
      <c r="V61" s="37" t="s">
        <v>70</v>
      </c>
      <c r="W61" s="37" t="s">
        <v>70</v>
      </c>
      <c r="X61" s="37" t="s">
        <v>70</v>
      </c>
      <c r="Y61" s="37" t="s">
        <v>70</v>
      </c>
      <c r="Z61" s="37" t="s">
        <v>70</v>
      </c>
      <c r="AA61" s="37" t="s">
        <v>70</v>
      </c>
      <c r="AB61" s="37" t="s">
        <v>70</v>
      </c>
      <c r="AC61" s="37" t="s">
        <v>65</v>
      </c>
      <c r="AD61" s="37" t="s">
        <v>65</v>
      </c>
    </row>
    <row r="62" spans="1:30" s="151" customFormat="1" ht="12.75" x14ac:dyDescent="0.2">
      <c r="A62" s="165" t="str">
        <f>'01_Standards Req.'!D58</f>
        <v>Storage accomodation</v>
      </c>
      <c r="B62" s="167"/>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c r="AA62" s="167"/>
      <c r="AB62" s="167"/>
      <c r="AC62" s="167"/>
      <c r="AD62" s="167"/>
    </row>
    <row r="63" spans="1:30" s="151" customFormat="1" ht="12.75" x14ac:dyDescent="0.2">
      <c r="A63" s="115" t="str">
        <f>'01_Standards Req.'!D59</f>
        <v>2017, BS 4971:2017 Conservation and care of archive and library collections</v>
      </c>
      <c r="B63" s="37" t="s">
        <v>70</v>
      </c>
      <c r="C63" s="37" t="s">
        <v>70</v>
      </c>
      <c r="D63" s="37" t="s">
        <v>70</v>
      </c>
      <c r="E63" s="37" t="s">
        <v>70</v>
      </c>
      <c r="F63" s="37" t="s">
        <v>70</v>
      </c>
      <c r="G63" s="37" t="s">
        <v>70</v>
      </c>
      <c r="H63" s="37" t="s">
        <v>70</v>
      </c>
      <c r="I63" s="37" t="s">
        <v>70</v>
      </c>
      <c r="J63" s="37" t="s">
        <v>70</v>
      </c>
      <c r="K63" s="37" t="s">
        <v>70</v>
      </c>
      <c r="L63" s="37" t="s">
        <v>70</v>
      </c>
      <c r="M63" s="37" t="s">
        <v>70</v>
      </c>
      <c r="N63" s="37" t="s">
        <v>70</v>
      </c>
      <c r="O63" s="37" t="s">
        <v>70</v>
      </c>
      <c r="P63" s="37" t="s">
        <v>70</v>
      </c>
      <c r="Q63" s="37" t="s">
        <v>70</v>
      </c>
      <c r="R63" s="37" t="s">
        <v>70</v>
      </c>
      <c r="S63" s="37" t="s">
        <v>70</v>
      </c>
      <c r="T63" s="37" t="s">
        <v>70</v>
      </c>
      <c r="U63" s="37" t="s">
        <v>70</v>
      </c>
      <c r="V63" s="37" t="s">
        <v>70</v>
      </c>
      <c r="W63" s="37" t="s">
        <v>70</v>
      </c>
      <c r="X63" s="37" t="s">
        <v>70</v>
      </c>
      <c r="Y63" s="37" t="s">
        <v>70</v>
      </c>
      <c r="Z63" s="37" t="s">
        <v>70</v>
      </c>
      <c r="AA63" s="37" t="s">
        <v>70</v>
      </c>
      <c r="AB63" s="37" t="s">
        <v>70</v>
      </c>
      <c r="AC63" s="37" t="s">
        <v>70</v>
      </c>
      <c r="AD63" s="37" t="s">
        <v>70</v>
      </c>
    </row>
    <row r="64" spans="1:30" s="151" customFormat="1" ht="25.5" x14ac:dyDescent="0.2">
      <c r="A64" s="115" t="str">
        <f>'01_Standards Req.'!D60</f>
        <v>ISO/TR 19814:2017 Information and documentation -- Collections management for archives and libraries</v>
      </c>
      <c r="B64" s="37" t="s">
        <v>70</v>
      </c>
      <c r="C64" s="37" t="s">
        <v>70</v>
      </c>
      <c r="D64" s="37" t="s">
        <v>70</v>
      </c>
      <c r="E64" s="37" t="s">
        <v>70</v>
      </c>
      <c r="F64" s="37" t="s">
        <v>70</v>
      </c>
      <c r="G64" s="37" t="s">
        <v>70</v>
      </c>
      <c r="H64" s="37" t="s">
        <v>70</v>
      </c>
      <c r="I64" s="37" t="s">
        <v>70</v>
      </c>
      <c r="J64" s="37" t="s">
        <v>70</v>
      </c>
      <c r="K64" s="37" t="s">
        <v>70</v>
      </c>
      <c r="L64" s="37" t="s">
        <v>70</v>
      </c>
      <c r="M64" s="37" t="s">
        <v>70</v>
      </c>
      <c r="N64" s="37" t="s">
        <v>70</v>
      </c>
      <c r="O64" s="37" t="s">
        <v>70</v>
      </c>
      <c r="P64" s="37" t="s">
        <v>70</v>
      </c>
      <c r="Q64" s="37" t="s">
        <v>70</v>
      </c>
      <c r="R64" s="37" t="s">
        <v>70</v>
      </c>
      <c r="S64" s="37" t="s">
        <v>70</v>
      </c>
      <c r="T64" s="37" t="s">
        <v>70</v>
      </c>
      <c r="U64" s="37" t="s">
        <v>70</v>
      </c>
      <c r="V64" s="37" t="s">
        <v>70</v>
      </c>
      <c r="W64" s="37" t="s">
        <v>70</v>
      </c>
      <c r="X64" s="37" t="s">
        <v>70</v>
      </c>
      <c r="Y64" s="37" t="s">
        <v>70</v>
      </c>
      <c r="Z64" s="37" t="s">
        <v>70</v>
      </c>
      <c r="AA64" s="37" t="s">
        <v>70</v>
      </c>
      <c r="AB64" s="37" t="s">
        <v>70</v>
      </c>
      <c r="AC64" s="37" t="s">
        <v>70</v>
      </c>
      <c r="AD64" s="37" t="s">
        <v>70</v>
      </c>
    </row>
    <row r="65" spans="1:30" s="151" customFormat="1" ht="25.5" x14ac:dyDescent="0.2">
      <c r="A65" s="115" t="str">
        <f>'01_Standards Req.'!D61</f>
        <v>ISO 11799:2015 Information and documentation -- Document storage requirements for archive and library materials</v>
      </c>
      <c r="B65" s="37" t="s">
        <v>70</v>
      </c>
      <c r="C65" s="37" t="s">
        <v>70</v>
      </c>
      <c r="D65" s="37" t="s">
        <v>70</v>
      </c>
      <c r="E65" s="37" t="s">
        <v>70</v>
      </c>
      <c r="F65" s="37" t="s">
        <v>70</v>
      </c>
      <c r="G65" s="37" t="s">
        <v>70</v>
      </c>
      <c r="H65" s="37" t="s">
        <v>70</v>
      </c>
      <c r="I65" s="37" t="s">
        <v>70</v>
      </c>
      <c r="J65" s="37" t="s">
        <v>70</v>
      </c>
      <c r="K65" s="37" t="s">
        <v>70</v>
      </c>
      <c r="L65" s="37" t="s">
        <v>70</v>
      </c>
      <c r="M65" s="37" t="s">
        <v>70</v>
      </c>
      <c r="N65" s="37" t="s">
        <v>70</v>
      </c>
      <c r="O65" s="37" t="s">
        <v>70</v>
      </c>
      <c r="P65" s="37" t="s">
        <v>70</v>
      </c>
      <c r="Q65" s="37" t="s">
        <v>70</v>
      </c>
      <c r="R65" s="37" t="s">
        <v>70</v>
      </c>
      <c r="S65" s="37" t="s">
        <v>70</v>
      </c>
      <c r="T65" s="37" t="s">
        <v>70</v>
      </c>
      <c r="U65" s="37" t="s">
        <v>70</v>
      </c>
      <c r="V65" s="37" t="s">
        <v>70</v>
      </c>
      <c r="W65" s="37" t="s">
        <v>70</v>
      </c>
      <c r="X65" s="37" t="s">
        <v>70</v>
      </c>
      <c r="Y65" s="37" t="s">
        <v>70</v>
      </c>
      <c r="Z65" s="37" t="s">
        <v>70</v>
      </c>
      <c r="AA65" s="37" t="s">
        <v>70</v>
      </c>
      <c r="AB65" s="37" t="s">
        <v>70</v>
      </c>
      <c r="AC65" s="37" t="s">
        <v>70</v>
      </c>
      <c r="AD65" s="37" t="s">
        <v>70</v>
      </c>
    </row>
    <row r="66" spans="1:30" s="151" customFormat="1" ht="38.25" x14ac:dyDescent="0.2">
      <c r="A66" s="115" t="str">
        <f>'01_Standards Req.'!D62</f>
        <v>ISO 14416:2003, Information and documentation – Requirements for binding of books, periodicals, serials and other paper documents for archive and library use – Methods and materials</v>
      </c>
      <c r="B66" s="37" t="s">
        <v>70</v>
      </c>
      <c r="C66" s="37" t="s">
        <v>70</v>
      </c>
      <c r="D66" s="37" t="s">
        <v>70</v>
      </c>
      <c r="E66" s="37" t="s">
        <v>70</v>
      </c>
      <c r="F66" s="37" t="s">
        <v>70</v>
      </c>
      <c r="G66" s="37" t="s">
        <v>70</v>
      </c>
      <c r="H66" s="37" t="s">
        <v>70</v>
      </c>
      <c r="I66" s="37" t="s">
        <v>70</v>
      </c>
      <c r="J66" s="37" t="s">
        <v>70</v>
      </c>
      <c r="K66" s="37" t="s">
        <v>70</v>
      </c>
      <c r="L66" s="37" t="s">
        <v>70</v>
      </c>
      <c r="M66" s="37" t="s">
        <v>70</v>
      </c>
      <c r="N66" s="37" t="s">
        <v>70</v>
      </c>
      <c r="O66" s="37" t="s">
        <v>70</v>
      </c>
      <c r="P66" s="37" t="s">
        <v>70</v>
      </c>
      <c r="Q66" s="37" t="s">
        <v>70</v>
      </c>
      <c r="R66" s="37" t="s">
        <v>70</v>
      </c>
      <c r="S66" s="37" t="s">
        <v>70</v>
      </c>
      <c r="T66" s="37" t="s">
        <v>70</v>
      </c>
      <c r="U66" s="37" t="s">
        <v>70</v>
      </c>
      <c r="V66" s="37" t="s">
        <v>70</v>
      </c>
      <c r="W66" s="37" t="s">
        <v>70</v>
      </c>
      <c r="X66" s="37" t="s">
        <v>70</v>
      </c>
      <c r="Y66" s="37" t="s">
        <v>70</v>
      </c>
      <c r="Z66" s="37" t="s">
        <v>70</v>
      </c>
      <c r="AA66" s="37" t="s">
        <v>70</v>
      </c>
      <c r="AB66" s="37" t="s">
        <v>70</v>
      </c>
      <c r="AC66" s="37" t="s">
        <v>70</v>
      </c>
      <c r="AD66" s="37" t="s">
        <v>70</v>
      </c>
    </row>
    <row r="67" spans="1:30" s="151" customFormat="1" ht="12.75" x14ac:dyDescent="0.2">
      <c r="A67" s="237" t="s">
        <v>323</v>
      </c>
      <c r="B67" s="238"/>
      <c r="C67" s="238"/>
      <c r="D67" s="238"/>
      <c r="E67" s="238"/>
      <c r="F67" s="238"/>
      <c r="G67" s="238"/>
      <c r="H67" s="238"/>
      <c r="I67" s="238"/>
      <c r="J67" s="238"/>
      <c r="K67" s="238"/>
      <c r="L67" s="238"/>
      <c r="M67" s="238"/>
      <c r="N67" s="238"/>
      <c r="O67" s="238"/>
      <c r="P67" s="238"/>
      <c r="Q67" s="238"/>
      <c r="R67" s="238"/>
      <c r="S67" s="238"/>
      <c r="T67" s="238"/>
      <c r="U67" s="295"/>
      <c r="V67" s="238"/>
      <c r="W67" s="238"/>
      <c r="X67" s="238"/>
      <c r="Y67" s="238"/>
      <c r="Z67" s="238"/>
      <c r="AA67" s="238"/>
      <c r="AB67" s="238"/>
      <c r="AC67" s="238"/>
      <c r="AD67" s="238"/>
    </row>
    <row r="68" spans="1:30" s="151" customFormat="1" ht="12.75" x14ac:dyDescent="0.2">
      <c r="A68" s="165" t="str">
        <f>'02_Business Proc. Req.'!C4</f>
        <v>Delivery</v>
      </c>
      <c r="B68" s="172"/>
      <c r="C68" s="172"/>
      <c r="D68" s="172"/>
      <c r="E68" s="172"/>
      <c r="F68" s="172"/>
      <c r="G68" s="172"/>
      <c r="H68" s="172"/>
      <c r="I68" s="172"/>
      <c r="J68" s="172"/>
      <c r="K68" s="172"/>
      <c r="L68" s="172"/>
      <c r="M68" s="172"/>
      <c r="N68" s="172"/>
      <c r="O68" s="172"/>
      <c r="P68" s="172"/>
      <c r="Q68" s="172"/>
      <c r="R68" s="172"/>
      <c r="S68" s="172"/>
      <c r="T68" s="172"/>
      <c r="U68" s="296"/>
      <c r="V68" s="172"/>
      <c r="W68" s="172"/>
      <c r="X68" s="172"/>
      <c r="Y68" s="172"/>
      <c r="Z68" s="172"/>
      <c r="AA68" s="172"/>
      <c r="AB68" s="172"/>
      <c r="AC68" s="172"/>
      <c r="AD68" s="172"/>
    </row>
    <row r="69" spans="1:30" s="175" customFormat="1" ht="25.5" x14ac:dyDescent="0.2">
      <c r="A69" s="136" t="str">
        <f>'02_Business Proc. Req.'!C5</f>
        <v>Pre-ingest 
(digital archives)</v>
      </c>
      <c r="B69" s="37" t="s">
        <v>70</v>
      </c>
      <c r="C69" s="37" t="s">
        <v>70</v>
      </c>
      <c r="D69" s="37" t="s">
        <v>70</v>
      </c>
      <c r="E69" s="37" t="s">
        <v>70</v>
      </c>
      <c r="F69" s="37" t="s">
        <v>70</v>
      </c>
      <c r="G69" s="37" t="s">
        <v>70</v>
      </c>
      <c r="H69" s="37" t="s">
        <v>70</v>
      </c>
      <c r="I69" s="37" t="s">
        <v>70</v>
      </c>
      <c r="J69" s="37" t="s">
        <v>70</v>
      </c>
      <c r="K69" s="37" t="s">
        <v>70</v>
      </c>
      <c r="L69" s="37" t="s">
        <v>70</v>
      </c>
      <c r="M69" s="37" t="s">
        <v>65</v>
      </c>
      <c r="N69" s="37" t="s">
        <v>70</v>
      </c>
      <c r="O69" s="37" t="s">
        <v>70</v>
      </c>
      <c r="P69" s="37" t="s">
        <v>70</v>
      </c>
      <c r="Q69" s="37" t="s">
        <v>70</v>
      </c>
      <c r="R69" s="37" t="s">
        <v>0</v>
      </c>
      <c r="S69" s="37" t="s">
        <v>0</v>
      </c>
      <c r="T69" s="37" t="s">
        <v>0</v>
      </c>
      <c r="U69" s="37" t="s">
        <v>0</v>
      </c>
      <c r="V69" s="37" t="s">
        <v>70</v>
      </c>
      <c r="W69" s="37" t="s">
        <v>70</v>
      </c>
      <c r="X69" s="37" t="s">
        <v>70</v>
      </c>
      <c r="Y69" s="37" t="s">
        <v>70</v>
      </c>
      <c r="Z69" s="37" t="s">
        <v>70</v>
      </c>
      <c r="AA69" s="37" t="s">
        <v>70</v>
      </c>
      <c r="AB69" s="37" t="s">
        <v>70</v>
      </c>
      <c r="AC69" s="37" t="s">
        <v>70</v>
      </c>
      <c r="AD69" s="37" t="s">
        <v>70</v>
      </c>
    </row>
    <row r="70" spans="1:30" s="151" customFormat="1" ht="25.5" x14ac:dyDescent="0.2">
      <c r="A70" s="136" t="str">
        <f>'02_Business Proc. Req.'!C6</f>
        <v>Transfer 
(non-digital archives)</v>
      </c>
      <c r="B70" s="37" t="s">
        <v>65</v>
      </c>
      <c r="C70" s="37" t="s">
        <v>70</v>
      </c>
      <c r="D70" s="37" t="s">
        <v>65</v>
      </c>
      <c r="E70" s="37" t="s">
        <v>65</v>
      </c>
      <c r="F70" s="37" t="s">
        <v>65</v>
      </c>
      <c r="G70" s="37" t="s">
        <v>65</v>
      </c>
      <c r="H70" s="37" t="s">
        <v>0</v>
      </c>
      <c r="I70" s="37" t="s">
        <v>65</v>
      </c>
      <c r="J70" s="37" t="s">
        <v>70</v>
      </c>
      <c r="K70" s="37" t="s">
        <v>70</v>
      </c>
      <c r="L70" s="37" t="s">
        <v>70</v>
      </c>
      <c r="M70" s="37" t="s">
        <v>70</v>
      </c>
      <c r="N70" s="37" t="s">
        <v>70</v>
      </c>
      <c r="O70" s="37" t="s">
        <v>70</v>
      </c>
      <c r="P70" s="37" t="s">
        <v>70</v>
      </c>
      <c r="Q70" s="37" t="s">
        <v>70</v>
      </c>
      <c r="R70" s="37" t="s">
        <v>70</v>
      </c>
      <c r="S70" s="37" t="s">
        <v>70</v>
      </c>
      <c r="T70" s="37" t="s">
        <v>70</v>
      </c>
      <c r="U70" s="37" t="s">
        <v>70</v>
      </c>
      <c r="V70" s="37" t="s">
        <v>70</v>
      </c>
      <c r="W70" s="37" t="s">
        <v>70</v>
      </c>
      <c r="X70" s="37" t="s">
        <v>70</v>
      </c>
      <c r="Y70" s="37" t="s">
        <v>70</v>
      </c>
      <c r="Z70" s="37" t="s">
        <v>70</v>
      </c>
      <c r="AA70" s="37" t="s">
        <v>70</v>
      </c>
      <c r="AB70" s="37" t="s">
        <v>70</v>
      </c>
      <c r="AC70" s="37" t="s">
        <v>70</v>
      </c>
      <c r="AD70" s="37" t="s">
        <v>70</v>
      </c>
    </row>
    <row r="71" spans="1:30" s="151" customFormat="1" ht="12.75" x14ac:dyDescent="0.2">
      <c r="A71" s="136" t="str">
        <f>'02_Business Proc. Req.'!C7</f>
        <v>Digitisation</v>
      </c>
      <c r="B71" s="294" t="s">
        <v>70</v>
      </c>
      <c r="C71" s="294" t="s">
        <v>70</v>
      </c>
      <c r="D71" s="294" t="s">
        <v>70</v>
      </c>
      <c r="E71" s="294" t="s">
        <v>70</v>
      </c>
      <c r="F71" s="294" t="s">
        <v>70</v>
      </c>
      <c r="G71" s="294" t="s">
        <v>70</v>
      </c>
      <c r="H71" s="294" t="s">
        <v>65</v>
      </c>
      <c r="I71" s="294" t="s">
        <v>70</v>
      </c>
      <c r="J71" s="294" t="s">
        <v>70</v>
      </c>
      <c r="K71" s="294" t="s">
        <v>70</v>
      </c>
      <c r="L71" s="294" t="s">
        <v>70</v>
      </c>
      <c r="M71" s="37" t="s">
        <v>70</v>
      </c>
      <c r="N71" s="37" t="s">
        <v>70</v>
      </c>
      <c r="O71" s="37" t="s">
        <v>70</v>
      </c>
      <c r="P71" s="37" t="s">
        <v>70</v>
      </c>
      <c r="Q71" s="37" t="s">
        <v>70</v>
      </c>
      <c r="R71" s="294" t="s">
        <v>70</v>
      </c>
      <c r="S71" s="294" t="s">
        <v>70</v>
      </c>
      <c r="T71" s="294" t="s">
        <v>70</v>
      </c>
      <c r="U71" s="294" t="s">
        <v>70</v>
      </c>
      <c r="V71" s="37" t="s">
        <v>70</v>
      </c>
      <c r="W71" s="37" t="s">
        <v>70</v>
      </c>
      <c r="X71" s="37" t="s">
        <v>70</v>
      </c>
      <c r="Y71" s="37" t="s">
        <v>70</v>
      </c>
      <c r="Z71" s="37" t="s">
        <v>70</v>
      </c>
      <c r="AA71" s="37" t="s">
        <v>70</v>
      </c>
      <c r="AB71" s="37" t="s">
        <v>70</v>
      </c>
      <c r="AC71" s="37" t="s">
        <v>70</v>
      </c>
      <c r="AD71" s="37" t="s">
        <v>70</v>
      </c>
    </row>
    <row r="72" spans="1:30" s="151" customFormat="1" ht="12.75" x14ac:dyDescent="0.2">
      <c r="A72" s="165" t="str">
        <f>'02_Business Proc. Req.'!C8</f>
        <v>Acquisition</v>
      </c>
      <c r="B72" s="172"/>
      <c r="C72" s="172"/>
      <c r="D72" s="172"/>
      <c r="E72" s="172"/>
      <c r="F72" s="172"/>
      <c r="G72" s="172"/>
      <c r="H72" s="172"/>
      <c r="I72" s="172"/>
      <c r="J72" s="172"/>
      <c r="K72" s="172"/>
      <c r="L72" s="172"/>
      <c r="M72" s="172"/>
      <c r="N72" s="172"/>
      <c r="O72" s="172"/>
      <c r="P72" s="172"/>
      <c r="Q72" s="172"/>
      <c r="R72" s="172"/>
      <c r="S72" s="172"/>
      <c r="T72" s="172"/>
      <c r="U72" s="296"/>
      <c r="V72" s="172"/>
      <c r="W72" s="172"/>
      <c r="X72" s="172"/>
      <c r="Y72" s="172"/>
      <c r="Z72" s="172"/>
      <c r="AA72" s="172"/>
      <c r="AB72" s="172"/>
      <c r="AC72" s="172"/>
      <c r="AD72" s="172"/>
    </row>
    <row r="73" spans="1:30" s="175" customFormat="1" ht="25.5" x14ac:dyDescent="0.2">
      <c r="A73" s="136" t="str">
        <f>'02_Business Proc. Req.'!C9</f>
        <v>Accession 
(non-digital archives)</v>
      </c>
      <c r="B73" s="37" t="s">
        <v>65</v>
      </c>
      <c r="C73" s="37" t="s">
        <v>70</v>
      </c>
      <c r="D73" s="37" t="s">
        <v>65</v>
      </c>
      <c r="E73" s="37" t="s">
        <v>65</v>
      </c>
      <c r="F73" s="37" t="s">
        <v>65</v>
      </c>
      <c r="G73" s="37" t="s">
        <v>65</v>
      </c>
      <c r="H73" s="37" t="s">
        <v>0</v>
      </c>
      <c r="I73" s="37" t="s">
        <v>65</v>
      </c>
      <c r="J73" s="37" t="s">
        <v>70</v>
      </c>
      <c r="K73" s="37" t="s">
        <v>70</v>
      </c>
      <c r="L73" s="37" t="s">
        <v>70</v>
      </c>
      <c r="M73" s="37" t="s">
        <v>70</v>
      </c>
      <c r="N73" s="37" t="s">
        <v>70</v>
      </c>
      <c r="O73" s="37" t="s">
        <v>70</v>
      </c>
      <c r="P73" s="37" t="s">
        <v>70</v>
      </c>
      <c r="Q73" s="37" t="s">
        <v>70</v>
      </c>
      <c r="R73" s="37" t="s">
        <v>70</v>
      </c>
      <c r="S73" s="37" t="s">
        <v>70</v>
      </c>
      <c r="T73" s="37" t="s">
        <v>70</v>
      </c>
      <c r="U73" s="37" t="s">
        <v>70</v>
      </c>
      <c r="V73" s="37" t="s">
        <v>70</v>
      </c>
      <c r="W73" s="37" t="s">
        <v>70</v>
      </c>
      <c r="X73" s="37" t="s">
        <v>70</v>
      </c>
      <c r="Y73" s="37" t="s">
        <v>70</v>
      </c>
      <c r="Z73" s="37" t="s">
        <v>70</v>
      </c>
      <c r="AA73" s="37" t="s">
        <v>70</v>
      </c>
      <c r="AB73" s="37" t="s">
        <v>70</v>
      </c>
      <c r="AC73" s="37" t="s">
        <v>70</v>
      </c>
      <c r="AD73" s="37" t="s">
        <v>70</v>
      </c>
    </row>
    <row r="74" spans="1:30" s="151" customFormat="1" ht="25.5" x14ac:dyDescent="0.2">
      <c r="A74" s="136" t="str">
        <f>'02_Business Proc. Req.'!C10</f>
        <v>Ingestion 
(digital archives)</v>
      </c>
      <c r="B74" s="37" t="s">
        <v>70</v>
      </c>
      <c r="C74" s="37" t="s">
        <v>70</v>
      </c>
      <c r="D74" s="37" t="s">
        <v>70</v>
      </c>
      <c r="E74" s="37" t="s">
        <v>70</v>
      </c>
      <c r="F74" s="37" t="s">
        <v>70</v>
      </c>
      <c r="G74" s="37" t="s">
        <v>70</v>
      </c>
      <c r="H74" s="37" t="s">
        <v>70</v>
      </c>
      <c r="I74" s="37" t="s">
        <v>70</v>
      </c>
      <c r="J74" s="37" t="s">
        <v>70</v>
      </c>
      <c r="K74" s="37" t="s">
        <v>70</v>
      </c>
      <c r="L74" s="37" t="s">
        <v>70</v>
      </c>
      <c r="M74" s="37" t="s">
        <v>70</v>
      </c>
      <c r="N74" s="37" t="s">
        <v>70</v>
      </c>
      <c r="O74" s="37" t="s">
        <v>70</v>
      </c>
      <c r="P74" s="37" t="s">
        <v>70</v>
      </c>
      <c r="Q74" s="37" t="s">
        <v>70</v>
      </c>
      <c r="R74" s="37" t="s">
        <v>65</v>
      </c>
      <c r="S74" s="37" t="s">
        <v>65</v>
      </c>
      <c r="T74" s="37" t="s">
        <v>65</v>
      </c>
      <c r="U74" s="37" t="s">
        <v>65</v>
      </c>
      <c r="V74" s="37" t="s">
        <v>70</v>
      </c>
      <c r="W74" s="37" t="s">
        <v>70</v>
      </c>
      <c r="X74" s="37" t="s">
        <v>70</v>
      </c>
      <c r="Y74" s="37" t="s">
        <v>70</v>
      </c>
      <c r="Z74" s="37" t="s">
        <v>70</v>
      </c>
      <c r="AA74" s="37" t="s">
        <v>70</v>
      </c>
      <c r="AB74" s="37" t="s">
        <v>70</v>
      </c>
      <c r="AC74" s="37" t="s">
        <v>70</v>
      </c>
      <c r="AD74" s="37" t="s">
        <v>70</v>
      </c>
    </row>
    <row r="75" spans="1:30" s="175" customFormat="1" ht="12.75" x14ac:dyDescent="0.2">
      <c r="A75" s="165" t="str">
        <f>'02_Business Proc. Req.'!C11</f>
        <v>Archives processing</v>
      </c>
      <c r="B75" s="172"/>
      <c r="C75" s="172"/>
      <c r="D75" s="172"/>
      <c r="E75" s="172"/>
      <c r="F75" s="172"/>
      <c r="G75" s="172"/>
      <c r="H75" s="172"/>
      <c r="I75" s="172"/>
      <c r="J75" s="172"/>
      <c r="K75" s="172"/>
      <c r="L75" s="172"/>
      <c r="M75" s="172"/>
      <c r="N75" s="172"/>
      <c r="O75" s="172"/>
      <c r="P75" s="172"/>
      <c r="Q75" s="172"/>
      <c r="R75" s="172"/>
      <c r="S75" s="172"/>
      <c r="T75" s="172"/>
      <c r="U75" s="296"/>
      <c r="V75" s="172"/>
      <c r="W75" s="172"/>
      <c r="X75" s="172"/>
      <c r="Y75" s="172"/>
      <c r="Z75" s="172"/>
      <c r="AA75" s="172"/>
      <c r="AB75" s="172"/>
      <c r="AC75" s="172"/>
      <c r="AD75" s="172"/>
    </row>
    <row r="76" spans="1:30" s="175" customFormat="1" ht="12.75" x14ac:dyDescent="0.2">
      <c r="A76" s="136" t="str">
        <f>'02_Business Proc. Req.'!C12</f>
        <v>Appraisal &amp; Selection</v>
      </c>
      <c r="B76" s="37" t="s">
        <v>65</v>
      </c>
      <c r="C76" s="37" t="s">
        <v>70</v>
      </c>
      <c r="D76" s="37" t="s">
        <v>65</v>
      </c>
      <c r="E76" s="37" t="s">
        <v>65</v>
      </c>
      <c r="F76" s="37" t="s">
        <v>65</v>
      </c>
      <c r="G76" s="37" t="s">
        <v>65</v>
      </c>
      <c r="H76" s="37" t="s">
        <v>0</v>
      </c>
      <c r="I76" s="37" t="s">
        <v>65</v>
      </c>
      <c r="J76" s="37" t="s">
        <v>70</v>
      </c>
      <c r="K76" s="37" t="s">
        <v>70</v>
      </c>
      <c r="L76" s="37" t="s">
        <v>70</v>
      </c>
      <c r="M76" s="37" t="s">
        <v>70</v>
      </c>
      <c r="N76" s="37" t="s">
        <v>70</v>
      </c>
      <c r="O76" s="37" t="s">
        <v>70</v>
      </c>
      <c r="P76" s="37" t="s">
        <v>70</v>
      </c>
      <c r="Q76" s="37" t="s">
        <v>70</v>
      </c>
      <c r="R76" s="37" t="s">
        <v>70</v>
      </c>
      <c r="S76" s="37" t="s">
        <v>70</v>
      </c>
      <c r="T76" s="37" t="s">
        <v>70</v>
      </c>
      <c r="U76" s="37" t="s">
        <v>70</v>
      </c>
      <c r="V76" s="37" t="s">
        <v>70</v>
      </c>
      <c r="W76" s="37" t="s">
        <v>70</v>
      </c>
      <c r="X76" s="37" t="s">
        <v>70</v>
      </c>
      <c r="Y76" s="37" t="s">
        <v>0</v>
      </c>
      <c r="Z76" s="37" t="s">
        <v>0</v>
      </c>
      <c r="AA76" s="37" t="s">
        <v>0</v>
      </c>
      <c r="AB76" s="37" t="s">
        <v>0</v>
      </c>
      <c r="AC76" s="37" t="s">
        <v>70</v>
      </c>
      <c r="AD76" s="37" t="s">
        <v>70</v>
      </c>
    </row>
    <row r="77" spans="1:30" s="151" customFormat="1" ht="12.75" x14ac:dyDescent="0.2">
      <c r="A77" s="136" t="str">
        <f>'02_Business Proc. Req.'!C13</f>
        <v>Sensitivity Review</v>
      </c>
      <c r="B77" s="37" t="s">
        <v>70</v>
      </c>
      <c r="C77" s="37" t="s">
        <v>70</v>
      </c>
      <c r="D77" s="37" t="s">
        <v>70</v>
      </c>
      <c r="E77" s="37" t="s">
        <v>70</v>
      </c>
      <c r="F77" s="37" t="s">
        <v>70</v>
      </c>
      <c r="G77" s="37" t="s">
        <v>70</v>
      </c>
      <c r="H77" s="37" t="s">
        <v>70</v>
      </c>
      <c r="I77" s="37" t="s">
        <v>70</v>
      </c>
      <c r="J77" s="37" t="s">
        <v>70</v>
      </c>
      <c r="K77" s="37" t="s">
        <v>70</v>
      </c>
      <c r="L77" s="37" t="s">
        <v>70</v>
      </c>
      <c r="M77" s="37" t="s">
        <v>70</v>
      </c>
      <c r="N77" s="37" t="s">
        <v>70</v>
      </c>
      <c r="O77" s="37" t="s">
        <v>70</v>
      </c>
      <c r="P77" s="37" t="s">
        <v>70</v>
      </c>
      <c r="Q77" s="37" t="s">
        <v>70</v>
      </c>
      <c r="R77" s="37" t="s">
        <v>70</v>
      </c>
      <c r="S77" s="37" t="s">
        <v>55</v>
      </c>
      <c r="T77" s="37" t="s">
        <v>55</v>
      </c>
      <c r="U77" s="37" t="s">
        <v>55</v>
      </c>
      <c r="V77" s="37" t="s">
        <v>70</v>
      </c>
      <c r="W77" s="37" t="s">
        <v>70</v>
      </c>
      <c r="X77" s="37" t="s">
        <v>70</v>
      </c>
      <c r="Y77" s="37" t="s">
        <v>70</v>
      </c>
      <c r="Z77" s="37" t="s">
        <v>70</v>
      </c>
      <c r="AA77" s="37" t="s">
        <v>70</v>
      </c>
      <c r="AB77" s="37" t="s">
        <v>70</v>
      </c>
      <c r="AC77" s="37" t="s">
        <v>0</v>
      </c>
      <c r="AD77" s="37" t="s">
        <v>70</v>
      </c>
    </row>
    <row r="78" spans="1:30" s="151" customFormat="1" ht="12.75" x14ac:dyDescent="0.2">
      <c r="A78" s="136" t="str">
        <f>'02_Business Proc. Req.'!C14</f>
        <v>Description, indexation, enrichment</v>
      </c>
      <c r="B78" s="294" t="s">
        <v>65</v>
      </c>
      <c r="C78" s="294" t="s">
        <v>65</v>
      </c>
      <c r="D78" s="294" t="s">
        <v>65</v>
      </c>
      <c r="E78" s="294" t="s">
        <v>65</v>
      </c>
      <c r="F78" s="294" t="s">
        <v>65</v>
      </c>
      <c r="G78" s="294" t="s">
        <v>65</v>
      </c>
      <c r="H78" s="294" t="s">
        <v>65</v>
      </c>
      <c r="I78" s="294" t="s">
        <v>65</v>
      </c>
      <c r="J78" s="37" t="s">
        <v>65</v>
      </c>
      <c r="K78" s="37" t="s">
        <v>65</v>
      </c>
      <c r="L78" s="37" t="s">
        <v>65</v>
      </c>
      <c r="M78" s="37" t="s">
        <v>70</v>
      </c>
      <c r="N78" s="37" t="s">
        <v>70</v>
      </c>
      <c r="O78" s="37" t="s">
        <v>70</v>
      </c>
      <c r="P78" s="37" t="s">
        <v>70</v>
      </c>
      <c r="Q78" s="37" t="s">
        <v>70</v>
      </c>
      <c r="R78" s="294" t="s">
        <v>65</v>
      </c>
      <c r="S78" s="294" t="s">
        <v>65</v>
      </c>
      <c r="T78" s="294" t="s">
        <v>65</v>
      </c>
      <c r="U78" s="294" t="s">
        <v>65</v>
      </c>
      <c r="V78" s="294" t="s">
        <v>65</v>
      </c>
      <c r="W78" s="294" t="s">
        <v>65</v>
      </c>
      <c r="X78" s="294" t="s">
        <v>65</v>
      </c>
      <c r="Y78" s="37" t="s">
        <v>70</v>
      </c>
      <c r="Z78" s="37" t="s">
        <v>70</v>
      </c>
      <c r="AA78" s="37" t="s">
        <v>70</v>
      </c>
      <c r="AB78" s="37" t="s">
        <v>70</v>
      </c>
      <c r="AC78" s="37" t="s">
        <v>70</v>
      </c>
      <c r="AD78" s="37" t="s">
        <v>70</v>
      </c>
    </row>
    <row r="79" spans="1:30" s="175" customFormat="1" ht="12.75" x14ac:dyDescent="0.2">
      <c r="A79" s="165" t="str">
        <f>'02_Business Proc. Req.'!C15</f>
        <v>Administration</v>
      </c>
      <c r="B79" s="172"/>
      <c r="C79" s="172"/>
      <c r="D79" s="172"/>
      <c r="E79" s="172"/>
      <c r="F79" s="172"/>
      <c r="G79" s="172"/>
      <c r="H79" s="172"/>
      <c r="I79" s="172"/>
      <c r="J79" s="172"/>
      <c r="K79" s="172"/>
      <c r="L79" s="172"/>
      <c r="M79" s="172"/>
      <c r="N79" s="172"/>
      <c r="O79" s="172"/>
      <c r="P79" s="172"/>
      <c r="Q79" s="172"/>
      <c r="R79" s="172"/>
      <c r="S79" s="172"/>
      <c r="T79" s="172"/>
      <c r="U79" s="296"/>
      <c r="V79" s="172"/>
      <c r="W79" s="172"/>
      <c r="X79" s="172"/>
      <c r="Y79" s="172"/>
      <c r="Z79" s="172"/>
      <c r="AA79" s="172"/>
      <c r="AB79" s="172"/>
      <c r="AC79" s="172"/>
      <c r="AD79" s="172"/>
    </row>
    <row r="80" spans="1:30" s="151" customFormat="1" ht="12.75" x14ac:dyDescent="0.2">
      <c r="A80" s="136" t="str">
        <f>'02_Business Proc. Req.'!C16</f>
        <v>Reporting</v>
      </c>
      <c r="B80" s="37" t="s">
        <v>65</v>
      </c>
      <c r="C80" s="37" t="s">
        <v>65</v>
      </c>
      <c r="D80" s="37" t="s">
        <v>65</v>
      </c>
      <c r="E80" s="37" t="s">
        <v>65</v>
      </c>
      <c r="F80" s="37" t="s">
        <v>65</v>
      </c>
      <c r="G80" s="37" t="s">
        <v>65</v>
      </c>
      <c r="H80" s="37" t="s">
        <v>65</v>
      </c>
      <c r="I80" s="37" t="s">
        <v>65</v>
      </c>
      <c r="J80" s="37" t="s">
        <v>70</v>
      </c>
      <c r="K80" s="37" t="s">
        <v>70</v>
      </c>
      <c r="L80" s="37" t="s">
        <v>70</v>
      </c>
      <c r="M80" s="37" t="s">
        <v>70</v>
      </c>
      <c r="N80" s="37" t="s">
        <v>70</v>
      </c>
      <c r="O80" s="37" t="s">
        <v>70</v>
      </c>
      <c r="P80" s="37" t="s">
        <v>70</v>
      </c>
      <c r="Q80" s="37" t="s">
        <v>70</v>
      </c>
      <c r="R80" s="37" t="s">
        <v>0</v>
      </c>
      <c r="S80" s="37" t="s">
        <v>0</v>
      </c>
      <c r="T80" s="37" t="s">
        <v>0</v>
      </c>
      <c r="U80" s="37" t="s">
        <v>0</v>
      </c>
      <c r="V80" s="37" t="s">
        <v>70</v>
      </c>
      <c r="W80" s="37" t="s">
        <v>70</v>
      </c>
      <c r="X80" s="37" t="s">
        <v>70</v>
      </c>
      <c r="Y80" s="37" t="s">
        <v>70</v>
      </c>
      <c r="Z80" s="37" t="s">
        <v>70</v>
      </c>
      <c r="AA80" s="37" t="s">
        <v>70</v>
      </c>
      <c r="AB80" s="37" t="s">
        <v>70</v>
      </c>
      <c r="AC80" s="37" t="s">
        <v>70</v>
      </c>
      <c r="AD80" s="37" t="s">
        <v>70</v>
      </c>
    </row>
    <row r="81" spans="1:30" s="151" customFormat="1" ht="12.75" x14ac:dyDescent="0.2">
      <c r="A81" s="136" t="str">
        <f>'02_Business Proc. Req.'!C17</f>
        <v>Request Management</v>
      </c>
      <c r="B81" s="37" t="s">
        <v>55</v>
      </c>
      <c r="C81" s="37" t="s">
        <v>70</v>
      </c>
      <c r="D81" s="37" t="s">
        <v>55</v>
      </c>
      <c r="E81" s="37" t="s">
        <v>55</v>
      </c>
      <c r="F81" s="37" t="s">
        <v>55</v>
      </c>
      <c r="G81" s="37" t="s">
        <v>55</v>
      </c>
      <c r="H81" s="37" t="s">
        <v>55</v>
      </c>
      <c r="I81" s="37" t="s">
        <v>65</v>
      </c>
      <c r="J81" s="37" t="s">
        <v>70</v>
      </c>
      <c r="K81" s="37" t="s">
        <v>70</v>
      </c>
      <c r="L81" s="37" t="s">
        <v>70</v>
      </c>
      <c r="M81" s="37" t="s">
        <v>70</v>
      </c>
      <c r="N81" s="37" t="s">
        <v>70</v>
      </c>
      <c r="O81" s="37" t="s">
        <v>70</v>
      </c>
      <c r="P81" s="37" t="s">
        <v>70</v>
      </c>
      <c r="Q81" s="37" t="s">
        <v>70</v>
      </c>
      <c r="R81" s="37" t="s">
        <v>55</v>
      </c>
      <c r="S81" s="37" t="s">
        <v>55</v>
      </c>
      <c r="T81" s="37" t="s">
        <v>55</v>
      </c>
      <c r="U81" s="37" t="s">
        <v>55</v>
      </c>
      <c r="V81" s="37" t="s">
        <v>70</v>
      </c>
      <c r="W81" s="37" t="s">
        <v>70</v>
      </c>
      <c r="X81" s="37" t="s">
        <v>70</v>
      </c>
      <c r="Y81" s="37" t="s">
        <v>70</v>
      </c>
      <c r="Z81" s="37" t="s">
        <v>70</v>
      </c>
      <c r="AA81" s="37" t="s">
        <v>70</v>
      </c>
      <c r="AB81" s="37" t="s">
        <v>70</v>
      </c>
      <c r="AC81" s="37" t="s">
        <v>70</v>
      </c>
      <c r="AD81" s="37" t="s">
        <v>70</v>
      </c>
    </row>
    <row r="82" spans="1:30" s="175" customFormat="1" ht="12.75" x14ac:dyDescent="0.2">
      <c r="A82" s="136" t="str">
        <f>'02_Business Proc. Req.'!C18</f>
        <v>Master Data Management</v>
      </c>
      <c r="B82" s="37" t="s">
        <v>55</v>
      </c>
      <c r="C82" s="37" t="s">
        <v>55</v>
      </c>
      <c r="D82" s="37" t="s">
        <v>55</v>
      </c>
      <c r="E82" s="37" t="s">
        <v>55</v>
      </c>
      <c r="F82" s="37" t="s">
        <v>55</v>
      </c>
      <c r="G82" s="37" t="s">
        <v>55</v>
      </c>
      <c r="H82" s="37" t="s">
        <v>55</v>
      </c>
      <c r="I82" s="37" t="s">
        <v>55</v>
      </c>
      <c r="J82" s="37" t="s">
        <v>70</v>
      </c>
      <c r="K82" s="37" t="s">
        <v>70</v>
      </c>
      <c r="L82" s="37" t="s">
        <v>70</v>
      </c>
      <c r="M82" s="37" t="s">
        <v>70</v>
      </c>
      <c r="N82" s="37" t="s">
        <v>70</v>
      </c>
      <c r="O82" s="37" t="s">
        <v>70</v>
      </c>
      <c r="P82" s="37" t="s">
        <v>70</v>
      </c>
      <c r="Q82" s="37" t="s">
        <v>70</v>
      </c>
      <c r="R82" s="37" t="s">
        <v>0</v>
      </c>
      <c r="S82" s="37" t="s">
        <v>0</v>
      </c>
      <c r="T82" s="37" t="s">
        <v>0</v>
      </c>
      <c r="U82" s="37" t="s">
        <v>0</v>
      </c>
      <c r="V82" s="37" t="s">
        <v>0</v>
      </c>
      <c r="W82" s="37" t="s">
        <v>0</v>
      </c>
      <c r="X82" s="37" t="s">
        <v>0</v>
      </c>
      <c r="Y82" s="37" t="s">
        <v>70</v>
      </c>
      <c r="Z82" s="37" t="s">
        <v>70</v>
      </c>
      <c r="AA82" s="37" t="s">
        <v>70</v>
      </c>
      <c r="AB82" s="37" t="s">
        <v>70</v>
      </c>
      <c r="AC82" s="37" t="s">
        <v>70</v>
      </c>
      <c r="AD82" s="37" t="s">
        <v>70</v>
      </c>
    </row>
    <row r="83" spans="1:30" s="175" customFormat="1" ht="12.75" x14ac:dyDescent="0.2">
      <c r="A83" s="136" t="str">
        <f>'02_Business Proc. Req.'!C19</f>
        <v>Authority Lists Management</v>
      </c>
      <c r="B83" s="37" t="s">
        <v>70</v>
      </c>
      <c r="C83" s="37" t="s">
        <v>65</v>
      </c>
      <c r="D83" s="37" t="s">
        <v>70</v>
      </c>
      <c r="E83" s="37" t="s">
        <v>70</v>
      </c>
      <c r="F83" s="37" t="s">
        <v>70</v>
      </c>
      <c r="G83" s="37" t="s">
        <v>70</v>
      </c>
      <c r="H83" s="37" t="s">
        <v>55</v>
      </c>
      <c r="I83" s="37" t="s">
        <v>65</v>
      </c>
      <c r="J83" s="37" t="s">
        <v>70</v>
      </c>
      <c r="K83" s="37" t="s">
        <v>70</v>
      </c>
      <c r="L83" s="37" t="s">
        <v>70</v>
      </c>
      <c r="M83" s="37" t="s">
        <v>70</v>
      </c>
      <c r="N83" s="37" t="s">
        <v>70</v>
      </c>
      <c r="O83" s="37" t="s">
        <v>70</v>
      </c>
      <c r="P83" s="37" t="s">
        <v>70</v>
      </c>
      <c r="Q83" s="37" t="s">
        <v>70</v>
      </c>
      <c r="R83" s="37" t="s">
        <v>0</v>
      </c>
      <c r="S83" s="37" t="s">
        <v>55</v>
      </c>
      <c r="T83" s="37" t="s">
        <v>55</v>
      </c>
      <c r="U83" s="37" t="s">
        <v>55</v>
      </c>
      <c r="V83" s="37" t="s">
        <v>70</v>
      </c>
      <c r="W83" s="37" t="s">
        <v>70</v>
      </c>
      <c r="X83" s="37" t="s">
        <v>70</v>
      </c>
      <c r="Y83" s="37" t="s">
        <v>70</v>
      </c>
      <c r="Z83" s="37" t="s">
        <v>70</v>
      </c>
      <c r="AA83" s="37" t="s">
        <v>70</v>
      </c>
      <c r="AB83" s="37" t="s">
        <v>70</v>
      </c>
      <c r="AC83" s="37" t="s">
        <v>70</v>
      </c>
      <c r="AD83" s="37" t="s">
        <v>70</v>
      </c>
    </row>
    <row r="84" spans="1:30" s="151" customFormat="1" ht="12.75" x14ac:dyDescent="0.2">
      <c r="A84" s="165" t="str">
        <f>'02_Business Proc. Req.'!C20</f>
        <v>Preservation</v>
      </c>
      <c r="B84" s="172"/>
      <c r="C84" s="172"/>
      <c r="D84" s="172"/>
      <c r="E84" s="172"/>
      <c r="F84" s="172"/>
      <c r="G84" s="172"/>
      <c r="H84" s="172"/>
      <c r="I84" s="172"/>
      <c r="J84" s="172"/>
      <c r="K84" s="172"/>
      <c r="L84" s="172"/>
      <c r="M84" s="172"/>
      <c r="N84" s="172"/>
      <c r="O84" s="172"/>
      <c r="P84" s="172"/>
      <c r="Q84" s="172"/>
      <c r="R84" s="172"/>
      <c r="S84" s="172"/>
      <c r="T84" s="172"/>
      <c r="U84" s="296"/>
      <c r="V84" s="172"/>
      <c r="W84" s="172"/>
      <c r="X84" s="172"/>
      <c r="Y84" s="172"/>
      <c r="Z84" s="172"/>
      <c r="AA84" s="172"/>
      <c r="AB84" s="172"/>
      <c r="AC84" s="172"/>
      <c r="AD84" s="172"/>
    </row>
    <row r="85" spans="1:30" s="175" customFormat="1" ht="12.75" x14ac:dyDescent="0.2">
      <c r="A85" s="136" t="str">
        <f>'02_Business Proc. Req.'!C21</f>
        <v>Storage Management</v>
      </c>
      <c r="B85" s="37" t="s">
        <v>65</v>
      </c>
      <c r="C85" s="37" t="s">
        <v>70</v>
      </c>
      <c r="D85" s="37" t="s">
        <v>65</v>
      </c>
      <c r="E85" s="37" t="s">
        <v>65</v>
      </c>
      <c r="F85" s="37" t="s">
        <v>65</v>
      </c>
      <c r="G85" s="37" t="s">
        <v>65</v>
      </c>
      <c r="H85" s="37" t="s">
        <v>65</v>
      </c>
      <c r="I85" s="37" t="s">
        <v>65</v>
      </c>
      <c r="J85" s="37" t="s">
        <v>70</v>
      </c>
      <c r="K85" s="37" t="s">
        <v>70</v>
      </c>
      <c r="L85" s="37" t="s">
        <v>70</v>
      </c>
      <c r="M85" s="37" t="s">
        <v>70</v>
      </c>
      <c r="N85" s="37" t="s">
        <v>70</v>
      </c>
      <c r="O85" s="37" t="s">
        <v>70</v>
      </c>
      <c r="P85" s="37" t="s">
        <v>70</v>
      </c>
      <c r="Q85" s="37" t="s">
        <v>70</v>
      </c>
      <c r="R85" s="37" t="s">
        <v>70</v>
      </c>
      <c r="S85" s="37" t="s">
        <v>70</v>
      </c>
      <c r="T85" s="37" t="s">
        <v>70</v>
      </c>
      <c r="U85" s="37" t="s">
        <v>70</v>
      </c>
      <c r="V85" s="37" t="s">
        <v>70</v>
      </c>
      <c r="W85" s="37" t="s">
        <v>70</v>
      </c>
      <c r="X85" s="37" t="s">
        <v>70</v>
      </c>
      <c r="Y85" s="37" t="s">
        <v>70</v>
      </c>
      <c r="Z85" s="37" t="s">
        <v>70</v>
      </c>
      <c r="AA85" s="37" t="s">
        <v>70</v>
      </c>
      <c r="AB85" s="37" t="s">
        <v>70</v>
      </c>
      <c r="AC85" s="37" t="s">
        <v>70</v>
      </c>
      <c r="AD85" s="37" t="s">
        <v>70</v>
      </c>
    </row>
    <row r="86" spans="1:30" s="151" customFormat="1" ht="25.5" x14ac:dyDescent="0.2">
      <c r="A86" s="136" t="str">
        <f>'02_Business Proc. Req.'!C22</f>
        <v>Preservation planning
(digital archives)</v>
      </c>
      <c r="B86" s="37" t="s">
        <v>70</v>
      </c>
      <c r="C86" s="37" t="s">
        <v>70</v>
      </c>
      <c r="D86" s="37" t="s">
        <v>70</v>
      </c>
      <c r="E86" s="37" t="s">
        <v>70</v>
      </c>
      <c r="F86" s="37" t="s">
        <v>70</v>
      </c>
      <c r="G86" s="37" t="s">
        <v>70</v>
      </c>
      <c r="H86" s="37" t="s">
        <v>70</v>
      </c>
      <c r="I86" s="37" t="s">
        <v>70</v>
      </c>
      <c r="J86" s="37" t="s">
        <v>70</v>
      </c>
      <c r="K86" s="37" t="s">
        <v>70</v>
      </c>
      <c r="L86" s="37" t="s">
        <v>70</v>
      </c>
      <c r="M86" s="37" t="s">
        <v>70</v>
      </c>
      <c r="N86" s="37" t="s">
        <v>70</v>
      </c>
      <c r="O86" s="37" t="s">
        <v>70</v>
      </c>
      <c r="P86" s="37" t="s">
        <v>70</v>
      </c>
      <c r="Q86" s="37" t="s">
        <v>70</v>
      </c>
      <c r="R86" s="37" t="s">
        <v>0</v>
      </c>
      <c r="S86" s="37" t="s">
        <v>55</v>
      </c>
      <c r="T86" s="37" t="s">
        <v>55</v>
      </c>
      <c r="U86" s="37" t="s">
        <v>55</v>
      </c>
      <c r="V86" s="37" t="s">
        <v>70</v>
      </c>
      <c r="W86" s="37" t="s">
        <v>70</v>
      </c>
      <c r="X86" s="37" t="s">
        <v>70</v>
      </c>
      <c r="Y86" s="37" t="s">
        <v>70</v>
      </c>
      <c r="Z86" s="37" t="s">
        <v>70</v>
      </c>
      <c r="AA86" s="37" t="s">
        <v>70</v>
      </c>
      <c r="AB86" s="37" t="s">
        <v>70</v>
      </c>
      <c r="AC86" s="37" t="s">
        <v>70</v>
      </c>
      <c r="AD86" s="37" t="s">
        <v>70</v>
      </c>
    </row>
    <row r="87" spans="1:30" s="151" customFormat="1" ht="12.75" x14ac:dyDescent="0.2">
      <c r="A87" s="136" t="str">
        <f>'02_Business Proc. Req.'!C23</f>
        <v>Elimination</v>
      </c>
      <c r="B87" s="37" t="s">
        <v>55</v>
      </c>
      <c r="C87" s="37" t="s">
        <v>55</v>
      </c>
      <c r="D87" s="37" t="s">
        <v>55</v>
      </c>
      <c r="E87" s="37" t="s">
        <v>55</v>
      </c>
      <c r="F87" s="37" t="s">
        <v>55</v>
      </c>
      <c r="G87" s="37" t="s">
        <v>55</v>
      </c>
      <c r="H87" s="37" t="s">
        <v>65</v>
      </c>
      <c r="I87" s="37" t="s">
        <v>55</v>
      </c>
      <c r="J87" s="37" t="s">
        <v>70</v>
      </c>
      <c r="K87" s="37" t="s">
        <v>70</v>
      </c>
      <c r="L87" s="37" t="s">
        <v>70</v>
      </c>
      <c r="M87" s="37" t="s">
        <v>70</v>
      </c>
      <c r="N87" s="37" t="s">
        <v>70</v>
      </c>
      <c r="O87" s="37" t="s">
        <v>70</v>
      </c>
      <c r="P87" s="37" t="s">
        <v>70</v>
      </c>
      <c r="Q87" s="37" t="s">
        <v>70</v>
      </c>
      <c r="R87" s="37" t="s">
        <v>65</v>
      </c>
      <c r="S87" s="37" t="s">
        <v>65</v>
      </c>
      <c r="T87" s="37" t="s">
        <v>65</v>
      </c>
      <c r="U87" s="37" t="s">
        <v>65</v>
      </c>
      <c r="V87" s="37" t="s">
        <v>70</v>
      </c>
      <c r="W87" s="37" t="s">
        <v>70</v>
      </c>
      <c r="X87" s="37" t="s">
        <v>70</v>
      </c>
      <c r="Y87" s="37" t="s">
        <v>70</v>
      </c>
      <c r="Z87" s="37" t="s">
        <v>70</v>
      </c>
      <c r="AA87" s="37" t="s">
        <v>70</v>
      </c>
      <c r="AB87" s="37" t="s">
        <v>70</v>
      </c>
      <c r="AC87" s="37" t="s">
        <v>70</v>
      </c>
      <c r="AD87" s="37" t="s">
        <v>65</v>
      </c>
    </row>
    <row r="88" spans="1:30" s="151" customFormat="1" ht="12.75" x14ac:dyDescent="0.2">
      <c r="A88" s="165" t="str">
        <f>'02_Business Proc. Req.'!C24</f>
        <v>Data Exchange</v>
      </c>
      <c r="B88" s="172"/>
      <c r="C88" s="172"/>
      <c r="D88" s="172"/>
      <c r="E88" s="172"/>
      <c r="F88" s="172"/>
      <c r="G88" s="172"/>
      <c r="H88" s="172"/>
      <c r="I88" s="172"/>
      <c r="J88" s="172"/>
      <c r="K88" s="172"/>
      <c r="L88" s="172"/>
      <c r="M88" s="172"/>
      <c r="N88" s="172"/>
      <c r="O88" s="172"/>
      <c r="P88" s="172"/>
      <c r="Q88" s="172"/>
      <c r="R88" s="172"/>
      <c r="S88" s="172"/>
      <c r="T88" s="172"/>
      <c r="U88" s="296"/>
      <c r="V88" s="172"/>
      <c r="W88" s="172"/>
      <c r="X88" s="172"/>
      <c r="Y88" s="172"/>
      <c r="Z88" s="172"/>
      <c r="AA88" s="172"/>
      <c r="AB88" s="172"/>
      <c r="AC88" s="172"/>
      <c r="AD88" s="172"/>
    </row>
    <row r="89" spans="1:30" s="175" customFormat="1" ht="12.75" x14ac:dyDescent="0.2">
      <c r="A89" s="136" t="str">
        <f>'02_Business Proc. Req.'!C25</f>
        <v>Data Import</v>
      </c>
      <c r="B89" s="37" t="s">
        <v>65</v>
      </c>
      <c r="C89" s="37" t="s">
        <v>65</v>
      </c>
      <c r="D89" s="37" t="s">
        <v>65</v>
      </c>
      <c r="E89" s="37" t="s">
        <v>65</v>
      </c>
      <c r="F89" s="37" t="s">
        <v>65</v>
      </c>
      <c r="G89" s="37" t="s">
        <v>65</v>
      </c>
      <c r="H89" s="37" t="s">
        <v>65</v>
      </c>
      <c r="I89" s="37" t="s">
        <v>65</v>
      </c>
      <c r="J89" s="37" t="s">
        <v>70</v>
      </c>
      <c r="K89" s="37" t="s">
        <v>70</v>
      </c>
      <c r="L89" s="37" t="s">
        <v>70</v>
      </c>
      <c r="M89" s="37" t="s">
        <v>65</v>
      </c>
      <c r="N89" s="37" t="s">
        <v>70</v>
      </c>
      <c r="O89" s="37" t="s">
        <v>70</v>
      </c>
      <c r="P89" s="37" t="s">
        <v>65</v>
      </c>
      <c r="Q89" s="37" t="s">
        <v>65</v>
      </c>
      <c r="S89" s="37" t="s">
        <v>65</v>
      </c>
      <c r="T89" s="37" t="s">
        <v>65</v>
      </c>
      <c r="U89" s="37" t="s">
        <v>65</v>
      </c>
      <c r="V89" s="37" t="s">
        <v>0</v>
      </c>
      <c r="W89" s="37" t="s">
        <v>0</v>
      </c>
      <c r="X89" s="37" t="s">
        <v>0</v>
      </c>
      <c r="Y89" s="37" t="s">
        <v>70</v>
      </c>
      <c r="Z89" s="37" t="s">
        <v>70</v>
      </c>
      <c r="AA89" s="37" t="s">
        <v>70</v>
      </c>
      <c r="AB89" s="37" t="s">
        <v>70</v>
      </c>
      <c r="AC89" s="37" t="s">
        <v>70</v>
      </c>
      <c r="AD89" s="37" t="s">
        <v>70</v>
      </c>
    </row>
    <row r="90" spans="1:30" s="151" customFormat="1" ht="12.75" x14ac:dyDescent="0.2">
      <c r="A90" s="136" t="str">
        <f>'02_Business Proc. Req.'!C26</f>
        <v>Data Export</v>
      </c>
      <c r="B90" s="37" t="s">
        <v>65</v>
      </c>
      <c r="C90" s="37" t="s">
        <v>65</v>
      </c>
      <c r="D90" s="37" t="s">
        <v>65</v>
      </c>
      <c r="E90" s="37" t="s">
        <v>65</v>
      </c>
      <c r="F90" s="37" t="s">
        <v>65</v>
      </c>
      <c r="G90" s="37" t="s">
        <v>65</v>
      </c>
      <c r="H90" s="37" t="s">
        <v>55</v>
      </c>
      <c r="I90" s="37" t="s">
        <v>65</v>
      </c>
      <c r="J90" s="37" t="s">
        <v>70</v>
      </c>
      <c r="K90" s="37" t="s">
        <v>70</v>
      </c>
      <c r="L90" s="37" t="s">
        <v>70</v>
      </c>
      <c r="M90" s="37" t="s">
        <v>70</v>
      </c>
      <c r="N90" s="37" t="s">
        <v>65</v>
      </c>
      <c r="O90" s="37" t="s">
        <v>65</v>
      </c>
      <c r="P90" s="37" t="s">
        <v>65</v>
      </c>
      <c r="Q90" s="37" t="s">
        <v>65</v>
      </c>
      <c r="R90" s="37" t="s">
        <v>65</v>
      </c>
      <c r="S90" s="37" t="s">
        <v>65</v>
      </c>
      <c r="T90" s="37" t="s">
        <v>65</v>
      </c>
      <c r="U90" s="37" t="s">
        <v>65</v>
      </c>
      <c r="V90" s="37" t="s">
        <v>0</v>
      </c>
      <c r="W90" s="37" t="s">
        <v>0</v>
      </c>
      <c r="X90" s="37" t="s">
        <v>0</v>
      </c>
      <c r="Y90" s="37" t="s">
        <v>70</v>
      </c>
      <c r="Z90" s="37" t="s">
        <v>70</v>
      </c>
      <c r="AA90" s="37" t="s">
        <v>70</v>
      </c>
      <c r="AB90" s="37" t="s">
        <v>70</v>
      </c>
      <c r="AC90" s="37" t="s">
        <v>70</v>
      </c>
      <c r="AD90" s="37" t="s">
        <v>70</v>
      </c>
    </row>
    <row r="91" spans="1:30" s="151" customFormat="1" ht="12.75" x14ac:dyDescent="0.2">
      <c r="A91" s="165" t="str">
        <f>'02_Business Proc. Req.'!C27</f>
        <v>Access</v>
      </c>
      <c r="B91" s="172"/>
      <c r="C91" s="172"/>
      <c r="D91" s="172"/>
      <c r="E91" s="172"/>
      <c r="F91" s="172"/>
      <c r="G91" s="172"/>
      <c r="H91" s="172"/>
      <c r="I91" s="172"/>
      <c r="J91" s="172"/>
      <c r="K91" s="172"/>
      <c r="L91" s="172"/>
      <c r="M91" s="172"/>
      <c r="N91" s="172"/>
      <c r="O91" s="172"/>
      <c r="P91" s="172"/>
      <c r="Q91" s="172"/>
      <c r="R91" s="172"/>
      <c r="S91" s="172"/>
      <c r="T91" s="172"/>
      <c r="U91" s="296"/>
      <c r="V91" s="172"/>
      <c r="W91" s="172"/>
      <c r="X91" s="172"/>
      <c r="Y91" s="172"/>
      <c r="Z91" s="172"/>
      <c r="AA91" s="172"/>
      <c r="AB91" s="172"/>
      <c r="AC91" s="172"/>
      <c r="AD91" s="172"/>
    </row>
    <row r="92" spans="1:30" s="151" customFormat="1" ht="12.75" x14ac:dyDescent="0.2">
      <c r="A92" s="136" t="str">
        <f>'02_Business Proc. Req.'!C28</f>
        <v>Open Data Publication</v>
      </c>
      <c r="B92" s="37" t="s">
        <v>70</v>
      </c>
      <c r="C92" s="37" t="s">
        <v>65</v>
      </c>
      <c r="D92" s="37" t="s">
        <v>70</v>
      </c>
      <c r="E92" s="37" t="s">
        <v>70</v>
      </c>
      <c r="F92" s="37" t="s">
        <v>70</v>
      </c>
      <c r="G92" s="37" t="s">
        <v>70</v>
      </c>
      <c r="H92" s="37" t="s">
        <v>70</v>
      </c>
      <c r="I92" s="37" t="s">
        <v>70</v>
      </c>
      <c r="J92" s="37" t="s">
        <v>70</v>
      </c>
      <c r="K92" s="37" t="s">
        <v>70</v>
      </c>
      <c r="L92" s="37" t="s">
        <v>70</v>
      </c>
      <c r="M92" s="37" t="s">
        <v>70</v>
      </c>
      <c r="N92" s="37" t="s">
        <v>70</v>
      </c>
      <c r="O92" s="37" t="s">
        <v>70</v>
      </c>
      <c r="P92" s="37" t="s">
        <v>0</v>
      </c>
      <c r="Q92" s="37" t="s">
        <v>0</v>
      </c>
      <c r="R92" s="37" t="s">
        <v>0</v>
      </c>
      <c r="S92" s="37" t="s">
        <v>0</v>
      </c>
      <c r="T92" s="37" t="s">
        <v>0</v>
      </c>
      <c r="U92" s="37" t="s">
        <v>0</v>
      </c>
      <c r="V92" s="37" t="s">
        <v>65</v>
      </c>
      <c r="W92" s="37" t="s">
        <v>65</v>
      </c>
      <c r="X92" s="37" t="s">
        <v>65</v>
      </c>
      <c r="Y92" s="37" t="s">
        <v>70</v>
      </c>
      <c r="Z92" s="37" t="s">
        <v>70</v>
      </c>
      <c r="AA92" s="37" t="s">
        <v>70</v>
      </c>
      <c r="AB92" s="37" t="s">
        <v>70</v>
      </c>
      <c r="AC92" s="37" t="s">
        <v>70</v>
      </c>
      <c r="AD92" s="37" t="s">
        <v>70</v>
      </c>
    </row>
    <row r="93" spans="1:30" s="151" customFormat="1" ht="12.75" x14ac:dyDescent="0.2">
      <c r="A93" s="136" t="str">
        <f>'02_Business Proc. Req.'!C29</f>
        <v>Standard Publication</v>
      </c>
      <c r="B93" s="37" t="s">
        <v>0</v>
      </c>
      <c r="C93" s="37" t="s">
        <v>65</v>
      </c>
      <c r="D93" s="37" t="s">
        <v>0</v>
      </c>
      <c r="E93" s="37" t="s">
        <v>0</v>
      </c>
      <c r="F93" s="37" t="s">
        <v>0</v>
      </c>
      <c r="G93" s="37" t="s">
        <v>0</v>
      </c>
      <c r="H93" s="37" t="s">
        <v>0</v>
      </c>
      <c r="I93" s="37" t="s">
        <v>70</v>
      </c>
      <c r="J93" s="37" t="s">
        <v>70</v>
      </c>
      <c r="K93" s="37" t="s">
        <v>70</v>
      </c>
      <c r="L93" s="37" t="s">
        <v>70</v>
      </c>
      <c r="M93" s="37" t="s">
        <v>70</v>
      </c>
      <c r="N93" s="37" t="s">
        <v>0</v>
      </c>
      <c r="O93" s="37" t="s">
        <v>0</v>
      </c>
      <c r="P93" s="37" t="s">
        <v>65</v>
      </c>
      <c r="Q93" s="37" t="s">
        <v>65</v>
      </c>
      <c r="R93" s="37" t="s">
        <v>0</v>
      </c>
      <c r="S93" s="37" t="s">
        <v>0</v>
      </c>
      <c r="T93" s="37" t="s">
        <v>0</v>
      </c>
      <c r="U93" s="37" t="s">
        <v>0</v>
      </c>
      <c r="V93" s="37" t="s">
        <v>65</v>
      </c>
      <c r="W93" s="37" t="s">
        <v>65</v>
      </c>
      <c r="X93" s="37" t="s">
        <v>65</v>
      </c>
      <c r="Y93" s="37" t="s">
        <v>70</v>
      </c>
      <c r="Z93" s="37" t="s">
        <v>70</v>
      </c>
      <c r="AA93" s="37" t="s">
        <v>70</v>
      </c>
      <c r="AB93" s="37" t="s">
        <v>70</v>
      </c>
      <c r="AC93" s="37" t="s">
        <v>70</v>
      </c>
      <c r="AD93" s="37" t="s">
        <v>70</v>
      </c>
    </row>
    <row r="94" spans="1:30" s="151" customFormat="1" ht="12.75" x14ac:dyDescent="0.2">
      <c r="A94" s="136" t="str">
        <f>'02_Business Proc. Req.'!C30</f>
        <v>Reading Room</v>
      </c>
      <c r="B94" s="37" t="s">
        <v>55</v>
      </c>
      <c r="C94" s="37" t="s">
        <v>70</v>
      </c>
      <c r="D94" s="37" t="s">
        <v>55</v>
      </c>
      <c r="E94" s="37" t="s">
        <v>55</v>
      </c>
      <c r="F94" s="37" t="s">
        <v>55</v>
      </c>
      <c r="G94" s="37" t="s">
        <v>55</v>
      </c>
      <c r="H94" s="37" t="s">
        <v>55</v>
      </c>
      <c r="I94" s="37" t="s">
        <v>55</v>
      </c>
      <c r="J94" s="37" t="s">
        <v>70</v>
      </c>
      <c r="K94" s="37" t="s">
        <v>70</v>
      </c>
      <c r="L94" s="37" t="s">
        <v>70</v>
      </c>
      <c r="M94" s="37" t="s">
        <v>70</v>
      </c>
      <c r="N94" s="37" t="s">
        <v>70</v>
      </c>
      <c r="O94" s="37" t="s">
        <v>70</v>
      </c>
      <c r="P94" s="37" t="s">
        <v>70</v>
      </c>
      <c r="Q94" s="37" t="s">
        <v>70</v>
      </c>
      <c r="R94" s="37" t="s">
        <v>70</v>
      </c>
      <c r="S94" s="37" t="s">
        <v>55</v>
      </c>
      <c r="T94" s="37" t="s">
        <v>55</v>
      </c>
      <c r="U94" s="37" t="s">
        <v>55</v>
      </c>
      <c r="V94" s="37" t="s">
        <v>55</v>
      </c>
      <c r="W94" s="37" t="s">
        <v>55</v>
      </c>
      <c r="X94" s="37" t="s">
        <v>55</v>
      </c>
      <c r="Y94" s="37" t="s">
        <v>70</v>
      </c>
      <c r="Z94" s="37" t="s">
        <v>70</v>
      </c>
      <c r="AA94" s="37" t="s">
        <v>70</v>
      </c>
      <c r="AB94" s="37" t="s">
        <v>70</v>
      </c>
      <c r="AC94" s="37" t="s">
        <v>70</v>
      </c>
      <c r="AD94" s="37" t="s">
        <v>70</v>
      </c>
    </row>
    <row r="95" spans="1:30" s="151" customFormat="1" ht="12.75" x14ac:dyDescent="0.2">
      <c r="A95" s="165" t="str">
        <f>'02_Business Proc. Req.'!C31</f>
        <v>Consultation</v>
      </c>
      <c r="B95" s="172"/>
      <c r="C95" s="172"/>
      <c r="D95" s="172"/>
      <c r="E95" s="172"/>
      <c r="F95" s="172"/>
      <c r="G95" s="172"/>
      <c r="H95" s="172"/>
      <c r="I95" s="172"/>
      <c r="J95" s="172"/>
      <c r="K95" s="172"/>
      <c r="L95" s="172"/>
      <c r="M95" s="172"/>
      <c r="N95" s="172"/>
      <c r="O95" s="172"/>
      <c r="P95" s="172"/>
      <c r="Q95" s="172"/>
      <c r="R95" s="172"/>
      <c r="S95" s="172"/>
      <c r="T95" s="172"/>
      <c r="U95" s="296"/>
      <c r="V95" s="172"/>
      <c r="W95" s="172"/>
      <c r="X95" s="172"/>
      <c r="Y95" s="172"/>
      <c r="Z95" s="172"/>
      <c r="AA95" s="172"/>
      <c r="AB95" s="172"/>
      <c r="AC95" s="172"/>
      <c r="AD95" s="172"/>
    </row>
    <row r="96" spans="1:30" s="151" customFormat="1" ht="13.5" thickBot="1" x14ac:dyDescent="0.25">
      <c r="A96" s="136" t="str">
        <f>'02_Business Proc. Req.'!C32</f>
        <v>Search &amp; Request</v>
      </c>
      <c r="B96" s="37" t="s">
        <v>65</v>
      </c>
      <c r="C96" s="37" t="s">
        <v>65</v>
      </c>
      <c r="D96" s="37" t="s">
        <v>65</v>
      </c>
      <c r="E96" s="37" t="s">
        <v>65</v>
      </c>
      <c r="F96" s="37" t="s">
        <v>65</v>
      </c>
      <c r="G96" s="37" t="s">
        <v>65</v>
      </c>
      <c r="H96" s="37" t="s">
        <v>65</v>
      </c>
      <c r="I96" s="37" t="s">
        <v>65</v>
      </c>
      <c r="J96" s="37" t="s">
        <v>70</v>
      </c>
      <c r="K96" s="37" t="s">
        <v>70</v>
      </c>
      <c r="L96" s="37" t="s">
        <v>70</v>
      </c>
      <c r="M96" s="37" t="s">
        <v>70</v>
      </c>
      <c r="N96" s="37" t="s">
        <v>70</v>
      </c>
      <c r="O96" s="37" t="s">
        <v>70</v>
      </c>
      <c r="P96" s="37" t="s">
        <v>0</v>
      </c>
      <c r="Q96" s="37" t="s">
        <v>0</v>
      </c>
      <c r="R96" s="37" t="s">
        <v>65</v>
      </c>
      <c r="S96" s="37" t="s">
        <v>65</v>
      </c>
      <c r="T96" s="37" t="s">
        <v>65</v>
      </c>
      <c r="U96" s="37" t="s">
        <v>65</v>
      </c>
      <c r="V96" s="37" t="s">
        <v>65</v>
      </c>
      <c r="W96" s="37" t="s">
        <v>65</v>
      </c>
      <c r="X96" s="37" t="s">
        <v>65</v>
      </c>
      <c r="Y96" s="37" t="s">
        <v>70</v>
      </c>
      <c r="Z96" s="37" t="s">
        <v>70</v>
      </c>
      <c r="AA96" s="37" t="s">
        <v>70</v>
      </c>
      <c r="AB96" s="37" t="s">
        <v>70</v>
      </c>
      <c r="AC96" s="37" t="s">
        <v>70</v>
      </c>
      <c r="AD96" s="37" t="s">
        <v>70</v>
      </c>
    </row>
    <row r="97" spans="1:30" s="175" customFormat="1" ht="13.5" thickBot="1" x14ac:dyDescent="0.25">
      <c r="A97" s="177" t="s">
        <v>52</v>
      </c>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row>
    <row r="98" spans="1:30" s="178" customFormat="1" ht="12.75" x14ac:dyDescent="0.2">
      <c r="A98" s="165" t="str">
        <f>'03_Technical Req.'!C4</f>
        <v>Technical Interoperability</v>
      </c>
      <c r="B98" s="172"/>
      <c r="C98" s="172"/>
      <c r="D98" s="172"/>
      <c r="E98" s="172"/>
      <c r="F98" s="172"/>
      <c r="G98" s="172"/>
      <c r="H98" s="172"/>
      <c r="I98" s="172"/>
      <c r="J98" s="172"/>
      <c r="K98" s="172"/>
      <c r="L98" s="172"/>
      <c r="M98" s="172"/>
      <c r="N98" s="172"/>
      <c r="O98" s="172"/>
      <c r="P98" s="172"/>
      <c r="Q98" s="172"/>
      <c r="R98" s="172"/>
      <c r="S98" s="172"/>
      <c r="T98" s="172"/>
      <c r="U98" s="296"/>
      <c r="V98" s="172"/>
      <c r="W98" s="172"/>
      <c r="X98" s="172"/>
      <c r="Y98" s="172"/>
      <c r="Z98" s="172"/>
      <c r="AA98" s="172"/>
      <c r="AB98" s="172"/>
      <c r="AC98" s="172"/>
      <c r="AD98" s="172"/>
    </row>
    <row r="99" spans="1:30" s="178" customFormat="1" ht="12.75" x14ac:dyDescent="0.2">
      <c r="A99" s="136" t="str">
        <f>'03_Technical Req.'!C5</f>
        <v>Suite of components</v>
      </c>
      <c r="B99" s="37" t="s">
        <v>65</v>
      </c>
      <c r="C99" s="37" t="s">
        <v>70</v>
      </c>
      <c r="D99" s="37" t="s">
        <v>65</v>
      </c>
      <c r="E99" s="37" t="s">
        <v>65</v>
      </c>
      <c r="F99" s="37" t="s">
        <v>65</v>
      </c>
      <c r="G99" s="37" t="s">
        <v>65</v>
      </c>
      <c r="H99" s="37" t="s">
        <v>65</v>
      </c>
      <c r="I99" s="37" t="s">
        <v>65</v>
      </c>
      <c r="J99" s="37" t="s">
        <v>70</v>
      </c>
      <c r="K99" s="37" t="s">
        <v>70</v>
      </c>
      <c r="L99" s="37" t="s">
        <v>70</v>
      </c>
      <c r="M99" s="37" t="s">
        <v>65</v>
      </c>
      <c r="N99" s="37" t="s">
        <v>70</v>
      </c>
      <c r="O99" s="37" t="s">
        <v>70</v>
      </c>
      <c r="P99" s="37" t="s">
        <v>70</v>
      </c>
      <c r="Q99" s="37" t="s">
        <v>70</v>
      </c>
      <c r="R99" s="37" t="s">
        <v>70</v>
      </c>
      <c r="S99" s="37" t="s">
        <v>70</v>
      </c>
      <c r="T99" s="37" t="s">
        <v>70</v>
      </c>
      <c r="U99" s="37" t="s">
        <v>65</v>
      </c>
      <c r="V99" s="37" t="s">
        <v>70</v>
      </c>
      <c r="W99" s="37" t="s">
        <v>70</v>
      </c>
      <c r="X99" s="37" t="s">
        <v>70</v>
      </c>
      <c r="Y99" s="37" t="s">
        <v>70</v>
      </c>
      <c r="Z99" s="37" t="s">
        <v>70</v>
      </c>
      <c r="AA99" s="37" t="s">
        <v>70</v>
      </c>
      <c r="AB99" s="37" t="s">
        <v>70</v>
      </c>
      <c r="AC99" s="37" t="s">
        <v>70</v>
      </c>
      <c r="AD99" s="37" t="s">
        <v>70</v>
      </c>
    </row>
    <row r="100" spans="1:30" s="151" customFormat="1" ht="12.75" x14ac:dyDescent="0.2">
      <c r="A100" s="136" t="str">
        <f>'03_Technical Req.'!C6</f>
        <v xml:space="preserve"> ECM / RM</v>
      </c>
      <c r="B100" s="37" t="s">
        <v>1</v>
      </c>
      <c r="C100" s="37" t="s">
        <v>70</v>
      </c>
      <c r="D100" s="37" t="s">
        <v>65</v>
      </c>
      <c r="E100" s="37" t="s">
        <v>65</v>
      </c>
      <c r="F100" s="37" t="s">
        <v>1</v>
      </c>
      <c r="G100" s="37" t="s">
        <v>65</v>
      </c>
      <c r="H100" s="37" t="s">
        <v>65</v>
      </c>
      <c r="I100" s="37" t="s">
        <v>65</v>
      </c>
      <c r="J100" s="37" t="s">
        <v>70</v>
      </c>
      <c r="K100" s="37" t="s">
        <v>70</v>
      </c>
      <c r="L100" s="37" t="s">
        <v>70</v>
      </c>
      <c r="M100" s="37" t="s">
        <v>70</v>
      </c>
      <c r="N100" s="37" t="s">
        <v>70</v>
      </c>
      <c r="O100" s="37" t="s">
        <v>70</v>
      </c>
      <c r="P100" s="37" t="s">
        <v>70</v>
      </c>
      <c r="Q100" s="37" t="s">
        <v>70</v>
      </c>
      <c r="R100" s="37" t="s">
        <v>70</v>
      </c>
      <c r="S100" s="37" t="s">
        <v>65</v>
      </c>
      <c r="T100" s="37" t="s">
        <v>65</v>
      </c>
      <c r="U100" s="37" t="s">
        <v>65</v>
      </c>
      <c r="V100" s="37" t="s">
        <v>70</v>
      </c>
      <c r="W100" s="37" t="s">
        <v>70</v>
      </c>
      <c r="X100" s="37" t="s">
        <v>70</v>
      </c>
      <c r="Y100" s="37" t="s">
        <v>70</v>
      </c>
      <c r="Z100" s="37" t="s">
        <v>70</v>
      </c>
      <c r="AA100" s="37" t="s">
        <v>70</v>
      </c>
      <c r="AB100" s="37" t="s">
        <v>70</v>
      </c>
      <c r="AC100" s="37" t="s">
        <v>70</v>
      </c>
      <c r="AD100" s="37" t="s">
        <v>70</v>
      </c>
    </row>
    <row r="101" spans="1:30" s="151" customFormat="1" ht="12.75" x14ac:dyDescent="0.2">
      <c r="A101" s="136" t="str">
        <f>'03_Technical Req.'!C7</f>
        <v>MS-SharePoint</v>
      </c>
      <c r="B101" s="37" t="s">
        <v>1</v>
      </c>
      <c r="C101" s="37" t="s">
        <v>70</v>
      </c>
      <c r="D101" s="37" t="s">
        <v>1</v>
      </c>
      <c r="E101" s="37" t="s">
        <v>55</v>
      </c>
      <c r="F101" s="37" t="s">
        <v>55</v>
      </c>
      <c r="G101" s="37" t="s">
        <v>1</v>
      </c>
      <c r="H101" s="37" t="s">
        <v>0</v>
      </c>
      <c r="I101" s="37" t="s">
        <v>1</v>
      </c>
      <c r="J101" s="37" t="s">
        <v>70</v>
      </c>
      <c r="K101" s="37" t="s">
        <v>70</v>
      </c>
      <c r="L101" s="37" t="s">
        <v>70</v>
      </c>
      <c r="M101" s="37" t="s">
        <v>70</v>
      </c>
      <c r="N101" s="37" t="s">
        <v>70</v>
      </c>
      <c r="O101" s="37" t="s">
        <v>70</v>
      </c>
      <c r="P101" s="37" t="s">
        <v>70</v>
      </c>
      <c r="Q101" s="37" t="s">
        <v>70</v>
      </c>
      <c r="R101" s="37" t="s">
        <v>70</v>
      </c>
      <c r="S101" s="37" t="s">
        <v>55</v>
      </c>
      <c r="T101" s="37" t="s">
        <v>55</v>
      </c>
      <c r="U101" s="37" t="s">
        <v>55</v>
      </c>
      <c r="V101" s="37" t="s">
        <v>70</v>
      </c>
      <c r="W101" s="37" t="s">
        <v>70</v>
      </c>
      <c r="X101" s="37" t="s">
        <v>70</v>
      </c>
      <c r="Y101" s="37" t="s">
        <v>70</v>
      </c>
      <c r="Z101" s="37" t="s">
        <v>70</v>
      </c>
      <c r="AA101" s="37" t="s">
        <v>70</v>
      </c>
      <c r="AB101" s="37" t="s">
        <v>70</v>
      </c>
      <c r="AC101" s="37" t="s">
        <v>70</v>
      </c>
      <c r="AD101" s="37" t="s">
        <v>70</v>
      </c>
    </row>
    <row r="102" spans="1:30" s="151" customFormat="1" ht="12.75" x14ac:dyDescent="0.2">
      <c r="A102" s="136" t="str">
        <f>'03_Technical Req.'!C8</f>
        <v>File systems or shared drives</v>
      </c>
      <c r="B102" s="37" t="s">
        <v>0</v>
      </c>
      <c r="C102" s="37" t="s">
        <v>70</v>
      </c>
      <c r="D102" s="37" t="s">
        <v>1</v>
      </c>
      <c r="E102" s="37" t="s">
        <v>55</v>
      </c>
      <c r="F102" s="37" t="s">
        <v>55</v>
      </c>
      <c r="G102" s="37" t="s">
        <v>1</v>
      </c>
      <c r="H102" s="37" t="s">
        <v>0</v>
      </c>
      <c r="I102" s="37" t="s">
        <v>0</v>
      </c>
      <c r="J102" s="37" t="s">
        <v>70</v>
      </c>
      <c r="K102" s="37" t="s">
        <v>70</v>
      </c>
      <c r="L102" s="37" t="s">
        <v>70</v>
      </c>
      <c r="M102" s="37" t="s">
        <v>70</v>
      </c>
      <c r="N102" s="37" t="s">
        <v>70</v>
      </c>
      <c r="O102" s="37" t="s">
        <v>70</v>
      </c>
      <c r="P102" s="37" t="s">
        <v>70</v>
      </c>
      <c r="Q102" s="37" t="s">
        <v>70</v>
      </c>
      <c r="R102" s="37" t="s">
        <v>0</v>
      </c>
      <c r="S102" s="37" t="s">
        <v>0</v>
      </c>
      <c r="T102" s="37" t="s">
        <v>65</v>
      </c>
      <c r="U102" s="37" t="s">
        <v>65</v>
      </c>
      <c r="V102" s="37" t="s">
        <v>70</v>
      </c>
      <c r="W102" s="37" t="s">
        <v>70</v>
      </c>
      <c r="X102" s="37" t="s">
        <v>70</v>
      </c>
      <c r="Y102" s="37" t="s">
        <v>70</v>
      </c>
      <c r="Z102" s="37" t="s">
        <v>70</v>
      </c>
      <c r="AA102" s="37" t="s">
        <v>70</v>
      </c>
      <c r="AB102" s="37" t="s">
        <v>70</v>
      </c>
      <c r="AC102" s="37" t="s">
        <v>70</v>
      </c>
      <c r="AD102" s="37" t="s">
        <v>70</v>
      </c>
    </row>
    <row r="103" spans="1:30" s="151" customFormat="1" ht="12.75" x14ac:dyDescent="0.2">
      <c r="A103" s="136" t="str">
        <f>'03_Technical Req.'!C9</f>
        <v xml:space="preserve"> MS-Office /e-mail</v>
      </c>
      <c r="B103" s="37" t="s">
        <v>1</v>
      </c>
      <c r="C103" s="37" t="s">
        <v>70</v>
      </c>
      <c r="D103" s="37" t="s">
        <v>1</v>
      </c>
      <c r="E103" s="37" t="s">
        <v>55</v>
      </c>
      <c r="F103" s="37" t="s">
        <v>55</v>
      </c>
      <c r="G103" s="37" t="s">
        <v>1</v>
      </c>
      <c r="H103" s="37" t="s">
        <v>65</v>
      </c>
      <c r="I103" s="37" t="s">
        <v>1</v>
      </c>
      <c r="J103" s="37" t="s">
        <v>70</v>
      </c>
      <c r="K103" s="37" t="s">
        <v>70</v>
      </c>
      <c r="L103" s="37" t="s">
        <v>70</v>
      </c>
      <c r="M103" s="37" t="s">
        <v>70</v>
      </c>
      <c r="N103" s="37" t="s">
        <v>70</v>
      </c>
      <c r="O103" s="37" t="s">
        <v>70</v>
      </c>
      <c r="P103" s="37" t="s">
        <v>70</v>
      </c>
      <c r="Q103" s="37" t="s">
        <v>70</v>
      </c>
      <c r="R103" s="37" t="s">
        <v>70</v>
      </c>
      <c r="S103" s="37" t="s">
        <v>70</v>
      </c>
      <c r="T103" s="37" t="s">
        <v>0</v>
      </c>
      <c r="U103" s="37" t="s">
        <v>55</v>
      </c>
      <c r="V103" s="37" t="s">
        <v>70</v>
      </c>
      <c r="W103" s="37" t="s">
        <v>70</v>
      </c>
      <c r="X103" s="37" t="s">
        <v>70</v>
      </c>
      <c r="Y103" s="37" t="s">
        <v>70</v>
      </c>
      <c r="Z103" s="37" t="s">
        <v>70</v>
      </c>
      <c r="AA103" s="37" t="s">
        <v>70</v>
      </c>
      <c r="AB103" s="37" t="s">
        <v>70</v>
      </c>
      <c r="AC103" s="37" t="s">
        <v>70</v>
      </c>
      <c r="AD103" s="37" t="s">
        <v>70</v>
      </c>
    </row>
    <row r="104" spans="1:30" s="151" customFormat="1" ht="12.75" x14ac:dyDescent="0.2">
      <c r="A104" s="136" t="str">
        <f>'03_Technical Req.'!C10</f>
        <v>Digitalisation</v>
      </c>
      <c r="B104" s="37" t="s">
        <v>70</v>
      </c>
      <c r="C104" s="37" t="s">
        <v>70</v>
      </c>
      <c r="D104" s="37" t="s">
        <v>1</v>
      </c>
      <c r="E104" s="37" t="s">
        <v>55</v>
      </c>
      <c r="F104" s="37" t="s">
        <v>55</v>
      </c>
      <c r="G104" s="37" t="s">
        <v>1</v>
      </c>
      <c r="H104" s="37" t="s">
        <v>65</v>
      </c>
      <c r="I104" s="37" t="s">
        <v>70</v>
      </c>
      <c r="J104" s="37" t="s">
        <v>70</v>
      </c>
      <c r="K104" s="37" t="s">
        <v>70</v>
      </c>
      <c r="L104" s="37" t="s">
        <v>70</v>
      </c>
      <c r="M104" s="37" t="s">
        <v>70</v>
      </c>
      <c r="N104" s="37" t="s">
        <v>70</v>
      </c>
      <c r="O104" s="37" t="s">
        <v>70</v>
      </c>
      <c r="P104" s="37" t="s">
        <v>70</v>
      </c>
      <c r="Q104" s="37" t="s">
        <v>70</v>
      </c>
      <c r="R104" s="37" t="s">
        <v>0</v>
      </c>
      <c r="S104" s="37" t="s">
        <v>70</v>
      </c>
      <c r="T104" s="37" t="s">
        <v>0</v>
      </c>
      <c r="U104" s="37" t="s">
        <v>70</v>
      </c>
      <c r="V104" s="37" t="s">
        <v>70</v>
      </c>
      <c r="W104" s="37" t="s">
        <v>70</v>
      </c>
      <c r="X104" s="37" t="s">
        <v>70</v>
      </c>
      <c r="Y104" s="37" t="s">
        <v>70</v>
      </c>
      <c r="Z104" s="37" t="s">
        <v>70</v>
      </c>
      <c r="AA104" s="37" t="s">
        <v>70</v>
      </c>
      <c r="AB104" s="37" t="s">
        <v>70</v>
      </c>
      <c r="AC104" s="37" t="s">
        <v>70</v>
      </c>
      <c r="AD104" s="37" t="s">
        <v>70</v>
      </c>
    </row>
    <row r="105" spans="1:30" s="151" customFormat="1" ht="12.75" x14ac:dyDescent="0.2">
      <c r="A105" s="136" t="str">
        <f>'03_Technical Req.'!C11</f>
        <v>Rest client enabled</v>
      </c>
      <c r="B105" s="37" t="s">
        <v>65</v>
      </c>
      <c r="C105" s="37" t="s">
        <v>70</v>
      </c>
      <c r="D105" s="37" t="s">
        <v>1</v>
      </c>
      <c r="E105" s="37" t="s">
        <v>55</v>
      </c>
      <c r="F105" s="37" t="s">
        <v>55</v>
      </c>
      <c r="G105" s="37" t="s">
        <v>55</v>
      </c>
      <c r="H105" s="37" t="s">
        <v>55</v>
      </c>
      <c r="I105" s="37" t="s">
        <v>0</v>
      </c>
      <c r="J105" s="37" t="s">
        <v>0</v>
      </c>
      <c r="K105" s="37" t="s">
        <v>0</v>
      </c>
      <c r="L105" s="37" t="s">
        <v>0</v>
      </c>
      <c r="M105" s="37" t="s">
        <v>65</v>
      </c>
      <c r="N105" s="37" t="s">
        <v>70</v>
      </c>
      <c r="O105" s="37" t="s">
        <v>70</v>
      </c>
      <c r="P105" s="37" t="s">
        <v>70</v>
      </c>
      <c r="Q105" s="37" t="s">
        <v>70</v>
      </c>
      <c r="R105" s="37" t="s">
        <v>70</v>
      </c>
      <c r="S105" s="37" t="s">
        <v>55</v>
      </c>
      <c r="T105" s="37" t="s">
        <v>55</v>
      </c>
      <c r="U105" s="37" t="s">
        <v>55</v>
      </c>
      <c r="V105" s="37" t="s">
        <v>70</v>
      </c>
      <c r="W105" s="37" t="s">
        <v>70</v>
      </c>
      <c r="X105" s="37" t="s">
        <v>70</v>
      </c>
      <c r="Y105" s="37" t="s">
        <v>70</v>
      </c>
      <c r="Z105" s="37" t="s">
        <v>70</v>
      </c>
      <c r="AA105" s="37" t="s">
        <v>70</v>
      </c>
      <c r="AB105" s="37" t="s">
        <v>70</v>
      </c>
      <c r="AC105" s="37" t="s">
        <v>70</v>
      </c>
      <c r="AD105" s="37" t="s">
        <v>70</v>
      </c>
    </row>
    <row r="106" spans="1:30" s="151" customFormat="1" ht="12.75" x14ac:dyDescent="0.2">
      <c r="A106" s="136" t="str">
        <f>'03_Technical Req.'!C12</f>
        <v>SOAP client enabled</v>
      </c>
      <c r="B106" s="37" t="s">
        <v>65</v>
      </c>
      <c r="C106" s="37" t="s">
        <v>70</v>
      </c>
      <c r="D106" s="37" t="s">
        <v>1</v>
      </c>
      <c r="E106" s="37" t="s">
        <v>55</v>
      </c>
      <c r="F106" s="37" t="s">
        <v>55</v>
      </c>
      <c r="G106" s="37" t="s">
        <v>55</v>
      </c>
      <c r="H106" s="37" t="s">
        <v>55</v>
      </c>
      <c r="I106" s="37" t="s">
        <v>0</v>
      </c>
      <c r="J106" s="37" t="s">
        <v>70</v>
      </c>
      <c r="K106" s="37" t="s">
        <v>70</v>
      </c>
      <c r="L106" s="37" t="s">
        <v>70</v>
      </c>
      <c r="M106" s="37" t="s">
        <v>65</v>
      </c>
      <c r="N106" s="37" t="s">
        <v>70</v>
      </c>
      <c r="O106" s="37" t="s">
        <v>70</v>
      </c>
      <c r="P106" s="37" t="s">
        <v>70</v>
      </c>
      <c r="Q106" s="37" t="s">
        <v>70</v>
      </c>
      <c r="R106" s="37" t="s">
        <v>70</v>
      </c>
      <c r="S106" s="37" t="s">
        <v>55</v>
      </c>
      <c r="T106" s="37" t="s">
        <v>55</v>
      </c>
      <c r="U106" s="37" t="s">
        <v>55</v>
      </c>
      <c r="V106" s="37" t="s">
        <v>70</v>
      </c>
      <c r="W106" s="37" t="s">
        <v>70</v>
      </c>
      <c r="X106" s="37" t="s">
        <v>70</v>
      </c>
      <c r="Y106" s="37" t="s">
        <v>70</v>
      </c>
      <c r="Z106" s="37" t="s">
        <v>70</v>
      </c>
      <c r="AA106" s="37" t="s">
        <v>70</v>
      </c>
      <c r="AB106" s="37" t="s">
        <v>70</v>
      </c>
      <c r="AC106" s="37" t="s">
        <v>70</v>
      </c>
      <c r="AD106" s="37" t="s">
        <v>70</v>
      </c>
    </row>
    <row r="107" spans="1:30" s="151" customFormat="1" ht="12.75" x14ac:dyDescent="0.2">
      <c r="A107" s="136" t="str">
        <f>'03_Technical Req.'!C13</f>
        <v>Accessibility: Multilingualism</v>
      </c>
      <c r="B107" s="37" t="s">
        <v>65</v>
      </c>
      <c r="C107" s="37" t="s">
        <v>65</v>
      </c>
      <c r="D107" s="37" t="s">
        <v>55</v>
      </c>
      <c r="E107" s="37" t="s">
        <v>55</v>
      </c>
      <c r="F107" s="37" t="s">
        <v>65</v>
      </c>
      <c r="G107" s="37" t="s">
        <v>55</v>
      </c>
      <c r="H107" s="37" t="s">
        <v>0</v>
      </c>
      <c r="I107" s="37" t="s">
        <v>65</v>
      </c>
      <c r="J107" s="37" t="s">
        <v>70</v>
      </c>
      <c r="K107" s="37" t="s">
        <v>70</v>
      </c>
      <c r="L107" s="37" t="s">
        <v>70</v>
      </c>
      <c r="M107" s="37" t="s">
        <v>65</v>
      </c>
      <c r="N107" s="37" t="s">
        <v>70</v>
      </c>
      <c r="O107" s="37" t="s">
        <v>70</v>
      </c>
      <c r="P107" s="37" t="s">
        <v>70</v>
      </c>
      <c r="Q107" s="37" t="s">
        <v>70</v>
      </c>
      <c r="R107" s="37" t="s">
        <v>65</v>
      </c>
      <c r="S107" s="37" t="s">
        <v>65</v>
      </c>
      <c r="T107" s="37" t="s">
        <v>65</v>
      </c>
      <c r="U107" s="37" t="s">
        <v>65</v>
      </c>
      <c r="V107" s="37" t="s">
        <v>55</v>
      </c>
      <c r="W107" s="37" t="s">
        <v>55</v>
      </c>
      <c r="X107" s="37" t="s">
        <v>55</v>
      </c>
      <c r="Y107" s="37" t="s">
        <v>55</v>
      </c>
      <c r="Z107" s="37" t="s">
        <v>55</v>
      </c>
      <c r="AA107" s="37" t="s">
        <v>55</v>
      </c>
      <c r="AB107" s="37" t="s">
        <v>55</v>
      </c>
      <c r="AC107" s="37" t="s">
        <v>55</v>
      </c>
      <c r="AD107" s="37" t="s">
        <v>55</v>
      </c>
    </row>
    <row r="108" spans="1:30" s="151" customFormat="1" ht="12.75" x14ac:dyDescent="0.2">
      <c r="A108" s="165" t="str">
        <f>'03_Technical Req.'!C14</f>
        <v>Infrastructure platform</v>
      </c>
      <c r="B108" s="179"/>
      <c r="C108" s="179"/>
      <c r="D108" s="179"/>
      <c r="E108" s="179"/>
      <c r="F108" s="179"/>
      <c r="G108" s="179"/>
      <c r="H108" s="179"/>
      <c r="I108" s="179"/>
      <c r="J108" s="179"/>
      <c r="K108" s="179"/>
      <c r="L108" s="179"/>
      <c r="M108" s="179"/>
      <c r="N108" s="179"/>
      <c r="O108" s="179"/>
      <c r="P108" s="179"/>
      <c r="Q108" s="179"/>
      <c r="R108" s="179"/>
      <c r="S108" s="179"/>
      <c r="T108" s="179"/>
      <c r="U108" s="297"/>
      <c r="V108" s="179"/>
      <c r="W108" s="179"/>
      <c r="X108" s="179"/>
      <c r="Y108" s="179"/>
      <c r="Z108" s="179"/>
      <c r="AA108" s="179"/>
      <c r="AB108" s="179"/>
      <c r="AC108" s="179"/>
      <c r="AD108" s="179"/>
    </row>
    <row r="109" spans="1:30" s="151" customFormat="1" ht="12.75" x14ac:dyDescent="0.2">
      <c r="A109" s="136" t="str">
        <f>'03_Technical Req.'!C15</f>
        <v>Private cloud (IaaS)</v>
      </c>
      <c r="B109" s="37" t="s">
        <v>65</v>
      </c>
      <c r="C109" s="37" t="s">
        <v>65</v>
      </c>
      <c r="D109" s="37" t="s">
        <v>65</v>
      </c>
      <c r="E109" s="37" t="s">
        <v>55</v>
      </c>
      <c r="F109" s="37" t="s">
        <v>65</v>
      </c>
      <c r="G109" s="37" t="s">
        <v>65</v>
      </c>
      <c r="H109" s="37" t="s">
        <v>70</v>
      </c>
      <c r="I109" s="37" t="s">
        <v>65</v>
      </c>
      <c r="J109" s="37" t="s">
        <v>65</v>
      </c>
      <c r="K109" s="37" t="s">
        <v>65</v>
      </c>
      <c r="L109" s="37" t="s">
        <v>65</v>
      </c>
      <c r="M109" s="37" t="s">
        <v>65</v>
      </c>
      <c r="N109" s="37" t="s">
        <v>65</v>
      </c>
      <c r="O109" s="37" t="s">
        <v>65</v>
      </c>
      <c r="P109" s="37" t="s">
        <v>65</v>
      </c>
      <c r="Q109" s="37" t="s">
        <v>65</v>
      </c>
      <c r="R109" s="37" t="s">
        <v>65</v>
      </c>
      <c r="S109" s="37" t="s">
        <v>65</v>
      </c>
      <c r="T109" s="37" t="s">
        <v>65</v>
      </c>
      <c r="U109" s="37" t="s">
        <v>65</v>
      </c>
      <c r="V109" s="37" t="s">
        <v>65</v>
      </c>
      <c r="W109" s="37" t="s">
        <v>65</v>
      </c>
      <c r="X109" s="37" t="s">
        <v>65</v>
      </c>
      <c r="Y109" s="37" t="s">
        <v>65</v>
      </c>
      <c r="Z109" s="37" t="s">
        <v>65</v>
      </c>
      <c r="AA109" s="37" t="s">
        <v>65</v>
      </c>
      <c r="AB109" s="37" t="s">
        <v>65</v>
      </c>
      <c r="AC109" s="37" t="s">
        <v>65</v>
      </c>
      <c r="AD109" s="37" t="s">
        <v>65</v>
      </c>
    </row>
    <row r="110" spans="1:30" s="151" customFormat="1" ht="12.75" x14ac:dyDescent="0.2">
      <c r="A110" s="136" t="str">
        <f>'03_Technical Req.'!C16</f>
        <v>SaaS</v>
      </c>
      <c r="B110" s="37" t="s">
        <v>65</v>
      </c>
      <c r="C110" s="37" t="s">
        <v>70</v>
      </c>
      <c r="D110" s="37" t="s">
        <v>65</v>
      </c>
      <c r="E110" s="37" t="s">
        <v>55</v>
      </c>
      <c r="F110" s="37" t="s">
        <v>65</v>
      </c>
      <c r="G110" s="37" t="s">
        <v>65</v>
      </c>
      <c r="H110" s="37" t="s">
        <v>65</v>
      </c>
      <c r="I110" s="37" t="s">
        <v>65</v>
      </c>
      <c r="J110" s="37" t="s">
        <v>65</v>
      </c>
      <c r="K110" s="37" t="s">
        <v>65</v>
      </c>
      <c r="L110" s="37" t="s">
        <v>65</v>
      </c>
      <c r="M110" s="37" t="s">
        <v>65</v>
      </c>
      <c r="N110" s="37" t="s">
        <v>65</v>
      </c>
      <c r="O110" s="37" t="s">
        <v>65</v>
      </c>
      <c r="P110" s="37" t="s">
        <v>65</v>
      </c>
      <c r="Q110" s="37" t="s">
        <v>65</v>
      </c>
      <c r="R110" s="37" t="s">
        <v>65</v>
      </c>
      <c r="S110" s="37" t="s">
        <v>65</v>
      </c>
      <c r="T110" s="37" t="s">
        <v>65</v>
      </c>
      <c r="U110" s="37" t="s">
        <v>65</v>
      </c>
      <c r="V110" s="37" t="s">
        <v>65</v>
      </c>
      <c r="W110" s="37" t="s">
        <v>65</v>
      </c>
      <c r="X110" s="37" t="s">
        <v>65</v>
      </c>
      <c r="Y110" s="37" t="s">
        <v>65</v>
      </c>
      <c r="Z110" s="37" t="s">
        <v>65</v>
      </c>
      <c r="AA110" s="37" t="s">
        <v>65</v>
      </c>
      <c r="AB110" s="37" t="s">
        <v>65</v>
      </c>
      <c r="AC110" s="37" t="s">
        <v>65</v>
      </c>
      <c r="AD110" s="37" t="s">
        <v>65</v>
      </c>
    </row>
    <row r="111" spans="1:30" s="151" customFormat="1" ht="12.75" x14ac:dyDescent="0.2">
      <c r="A111" s="136" t="str">
        <f>'03_Technical Req.'!C17</f>
        <v>Data hosting</v>
      </c>
      <c r="B111" s="37" t="s">
        <v>65</v>
      </c>
      <c r="C111" s="37" t="s">
        <v>70</v>
      </c>
      <c r="D111" s="37" t="s">
        <v>55</v>
      </c>
      <c r="E111" s="37" t="s">
        <v>55</v>
      </c>
      <c r="F111" s="37" t="s">
        <v>55</v>
      </c>
      <c r="G111" s="37" t="s">
        <v>65</v>
      </c>
      <c r="H111" s="37" t="s">
        <v>55</v>
      </c>
      <c r="I111" s="37" t="s">
        <v>65</v>
      </c>
      <c r="J111" s="37" t="s">
        <v>55</v>
      </c>
      <c r="K111" s="37" t="s">
        <v>55</v>
      </c>
      <c r="L111" s="37" t="s">
        <v>55</v>
      </c>
      <c r="M111" s="37" t="s">
        <v>55</v>
      </c>
      <c r="N111" s="37" t="s">
        <v>55</v>
      </c>
      <c r="O111" s="37" t="s">
        <v>55</v>
      </c>
      <c r="P111" s="37" t="s">
        <v>55</v>
      </c>
      <c r="Q111" s="37" t="s">
        <v>55</v>
      </c>
      <c r="R111" s="37" t="s">
        <v>0</v>
      </c>
      <c r="S111" s="37" t="s">
        <v>0</v>
      </c>
      <c r="T111" s="37" t="s">
        <v>0</v>
      </c>
      <c r="U111" s="37" t="s">
        <v>0</v>
      </c>
      <c r="V111" s="37" t="s">
        <v>55</v>
      </c>
      <c r="W111" s="37" t="s">
        <v>55</v>
      </c>
      <c r="X111" s="37" t="s">
        <v>55</v>
      </c>
      <c r="Y111" s="37" t="s">
        <v>55</v>
      </c>
      <c r="Z111" s="37" t="s">
        <v>55</v>
      </c>
      <c r="AA111" s="37" t="s">
        <v>55</v>
      </c>
      <c r="AB111" s="37" t="s">
        <v>55</v>
      </c>
      <c r="AC111" s="37" t="s">
        <v>55</v>
      </c>
      <c r="AD111" s="37" t="s">
        <v>55</v>
      </c>
    </row>
    <row r="112" spans="1:30" s="151" customFormat="1" ht="12.75" x14ac:dyDescent="0.2">
      <c r="A112" s="165" t="str">
        <f>'03_Technical Req.'!C18</f>
        <v>Performance, reporting and scalability</v>
      </c>
      <c r="B112" s="179"/>
      <c r="C112" s="179"/>
      <c r="D112" s="179"/>
      <c r="E112" s="179"/>
      <c r="F112" s="179"/>
      <c r="G112" s="179"/>
      <c r="H112" s="179"/>
      <c r="I112" s="179"/>
      <c r="J112" s="179"/>
      <c r="K112" s="179"/>
      <c r="L112" s="179"/>
      <c r="M112" s="179"/>
      <c r="N112" s="179"/>
      <c r="O112" s="179"/>
      <c r="P112" s="179"/>
      <c r="Q112" s="179"/>
      <c r="R112" s="179"/>
      <c r="S112" s="179"/>
      <c r="T112" s="179"/>
      <c r="U112" s="297"/>
      <c r="V112" s="179"/>
      <c r="W112" s="179"/>
      <c r="X112" s="179"/>
      <c r="Y112" s="179"/>
      <c r="Z112" s="179"/>
      <c r="AA112" s="179"/>
      <c r="AB112" s="179"/>
      <c r="AC112" s="179"/>
      <c r="AD112" s="179"/>
    </row>
    <row r="113" spans="1:30" s="151" customFormat="1" ht="12.75" x14ac:dyDescent="0.2">
      <c r="A113" s="136" t="str">
        <f>'03_Technical Req.'!C19</f>
        <v>High availability</v>
      </c>
      <c r="B113" s="37" t="s">
        <v>55</v>
      </c>
      <c r="C113" s="37" t="s">
        <v>55</v>
      </c>
      <c r="D113" s="37" t="s">
        <v>55</v>
      </c>
      <c r="E113" s="37" t="s">
        <v>55</v>
      </c>
      <c r="F113" s="37" t="s">
        <v>55</v>
      </c>
      <c r="G113" s="37" t="s">
        <v>55</v>
      </c>
      <c r="H113" s="37" t="s">
        <v>55</v>
      </c>
      <c r="I113" s="37" t="s">
        <v>55</v>
      </c>
      <c r="J113" s="37" t="s">
        <v>55</v>
      </c>
      <c r="K113" s="37" t="s">
        <v>55</v>
      </c>
      <c r="L113" s="37" t="s">
        <v>55</v>
      </c>
      <c r="M113" s="37" t="s">
        <v>55</v>
      </c>
      <c r="N113" s="37" t="s">
        <v>55</v>
      </c>
      <c r="O113" s="37" t="s">
        <v>55</v>
      </c>
      <c r="P113" s="37" t="s">
        <v>55</v>
      </c>
      <c r="Q113" s="37" t="s">
        <v>55</v>
      </c>
      <c r="R113" s="37" t="s">
        <v>0</v>
      </c>
      <c r="S113" s="37" t="s">
        <v>65</v>
      </c>
      <c r="T113" s="37" t="s">
        <v>65</v>
      </c>
      <c r="U113" s="37" t="s">
        <v>65</v>
      </c>
      <c r="V113" s="37" t="s">
        <v>55</v>
      </c>
      <c r="W113" s="37" t="s">
        <v>55</v>
      </c>
      <c r="X113" s="37" t="s">
        <v>55</v>
      </c>
      <c r="Y113" s="37" t="s">
        <v>55</v>
      </c>
      <c r="Z113" s="37" t="s">
        <v>55</v>
      </c>
      <c r="AA113" s="37" t="s">
        <v>55</v>
      </c>
      <c r="AB113" s="37" t="s">
        <v>55</v>
      </c>
      <c r="AC113" s="37" t="s">
        <v>55</v>
      </c>
      <c r="AD113" s="37" t="s">
        <v>55</v>
      </c>
    </row>
    <row r="114" spans="1:30" s="151" customFormat="1" ht="12.75" x14ac:dyDescent="0.2">
      <c r="A114" s="136" t="str">
        <f>'03_Technical Req.'!C20</f>
        <v xml:space="preserve"> &gt;= 150 users</v>
      </c>
      <c r="B114" s="37" t="s">
        <v>55</v>
      </c>
      <c r="C114" s="37" t="s">
        <v>55</v>
      </c>
      <c r="D114" s="37" t="s">
        <v>55</v>
      </c>
      <c r="E114" s="37" t="s">
        <v>55</v>
      </c>
      <c r="F114" s="37" t="s">
        <v>55</v>
      </c>
      <c r="G114" s="37" t="s">
        <v>55</v>
      </c>
      <c r="H114" s="37" t="s">
        <v>55</v>
      </c>
      <c r="I114" s="37" t="s">
        <v>55</v>
      </c>
      <c r="J114" s="37" t="s">
        <v>55</v>
      </c>
      <c r="K114" s="37" t="s">
        <v>55</v>
      </c>
      <c r="L114" s="37" t="s">
        <v>55</v>
      </c>
      <c r="M114" s="37" t="s">
        <v>55</v>
      </c>
      <c r="N114" s="37" t="s">
        <v>55</v>
      </c>
      <c r="O114" s="37" t="s">
        <v>55</v>
      </c>
      <c r="P114" s="37" t="s">
        <v>55</v>
      </c>
      <c r="Q114" s="37" t="s">
        <v>55</v>
      </c>
      <c r="R114" s="37" t="s">
        <v>0</v>
      </c>
      <c r="S114" s="37" t="s">
        <v>65</v>
      </c>
      <c r="T114" s="37" t="s">
        <v>65</v>
      </c>
      <c r="U114" s="37" t="s">
        <v>65</v>
      </c>
      <c r="V114" s="37" t="s">
        <v>55</v>
      </c>
      <c r="W114" s="37" t="s">
        <v>55</v>
      </c>
      <c r="X114" s="37" t="s">
        <v>55</v>
      </c>
      <c r="Y114" s="37" t="s">
        <v>55</v>
      </c>
      <c r="Z114" s="37" t="s">
        <v>55</v>
      </c>
      <c r="AA114" s="37" t="s">
        <v>55</v>
      </c>
      <c r="AB114" s="37" t="s">
        <v>55</v>
      </c>
      <c r="AC114" s="37" t="s">
        <v>55</v>
      </c>
      <c r="AD114" s="37" t="s">
        <v>55</v>
      </c>
    </row>
    <row r="115" spans="1:30" s="151" customFormat="1" ht="12.75" x14ac:dyDescent="0.2">
      <c r="A115" s="136" t="str">
        <f>'03_Technical Req.'!C21</f>
        <v>&gt;= 100 concurrent sessions</v>
      </c>
      <c r="B115" s="37" t="s">
        <v>55</v>
      </c>
      <c r="C115" s="37" t="s">
        <v>55</v>
      </c>
      <c r="D115" s="37" t="s">
        <v>55</v>
      </c>
      <c r="E115" s="37" t="s">
        <v>55</v>
      </c>
      <c r="F115" s="37" t="s">
        <v>55</v>
      </c>
      <c r="G115" s="37" t="s">
        <v>55</v>
      </c>
      <c r="H115" s="37" t="s">
        <v>55</v>
      </c>
      <c r="I115" s="37" t="s">
        <v>55</v>
      </c>
      <c r="J115" s="37" t="s">
        <v>55</v>
      </c>
      <c r="K115" s="37" t="s">
        <v>55</v>
      </c>
      <c r="L115" s="37" t="s">
        <v>55</v>
      </c>
      <c r="M115" s="37" t="s">
        <v>55</v>
      </c>
      <c r="N115" s="37" t="s">
        <v>55</v>
      </c>
      <c r="O115" s="37" t="s">
        <v>55</v>
      </c>
      <c r="P115" s="37" t="s">
        <v>55</v>
      </c>
      <c r="Q115" s="37" t="s">
        <v>55</v>
      </c>
      <c r="R115" s="37" t="s">
        <v>0</v>
      </c>
      <c r="S115" s="37" t="s">
        <v>65</v>
      </c>
      <c r="T115" s="37" t="s">
        <v>65</v>
      </c>
      <c r="U115" s="37" t="s">
        <v>65</v>
      </c>
      <c r="V115" s="37" t="s">
        <v>55</v>
      </c>
      <c r="W115" s="37" t="s">
        <v>55</v>
      </c>
      <c r="X115" s="37" t="s">
        <v>55</v>
      </c>
      <c r="Y115" s="37" t="s">
        <v>55</v>
      </c>
      <c r="Z115" s="37" t="s">
        <v>55</v>
      </c>
      <c r="AA115" s="37" t="s">
        <v>55</v>
      </c>
      <c r="AB115" s="37" t="s">
        <v>65</v>
      </c>
      <c r="AC115" s="37" t="s">
        <v>55</v>
      </c>
      <c r="AD115" s="37" t="s">
        <v>55</v>
      </c>
    </row>
    <row r="116" spans="1:30" s="151" customFormat="1" ht="12.75" x14ac:dyDescent="0.2">
      <c r="A116" s="136" t="str">
        <f>'03_Technical Req.'!C22</f>
        <v>Scalability</v>
      </c>
      <c r="B116" s="37" t="s">
        <v>65</v>
      </c>
      <c r="C116" s="37" t="s">
        <v>65</v>
      </c>
      <c r="D116" s="37" t="s">
        <v>65</v>
      </c>
      <c r="E116" s="37" t="s">
        <v>65</v>
      </c>
      <c r="F116" s="37" t="s">
        <v>65</v>
      </c>
      <c r="G116" s="37" t="s">
        <v>65</v>
      </c>
      <c r="H116" s="37" t="s">
        <v>65</v>
      </c>
      <c r="I116" s="37" t="s">
        <v>65</v>
      </c>
      <c r="J116" s="37" t="s">
        <v>55</v>
      </c>
      <c r="K116" s="37" t="s">
        <v>55</v>
      </c>
      <c r="L116" s="37" t="s">
        <v>55</v>
      </c>
      <c r="M116" s="37" t="s">
        <v>55</v>
      </c>
      <c r="N116" s="37" t="s">
        <v>55</v>
      </c>
      <c r="O116" s="37" t="s">
        <v>55</v>
      </c>
      <c r="P116" s="37" t="s">
        <v>55</v>
      </c>
      <c r="Q116" s="37" t="s">
        <v>55</v>
      </c>
      <c r="R116" s="37" t="s">
        <v>0</v>
      </c>
      <c r="S116" s="37" t="s">
        <v>65</v>
      </c>
      <c r="T116" s="37" t="s">
        <v>65</v>
      </c>
      <c r="U116" s="37" t="s">
        <v>65</v>
      </c>
      <c r="V116" s="37" t="s">
        <v>55</v>
      </c>
      <c r="W116" s="37" t="s">
        <v>55</v>
      </c>
      <c r="X116" s="37" t="s">
        <v>55</v>
      </c>
      <c r="Y116" s="37" t="s">
        <v>65</v>
      </c>
      <c r="Z116" s="37" t="s">
        <v>55</v>
      </c>
      <c r="AA116" s="37" t="s">
        <v>55</v>
      </c>
      <c r="AB116" s="37" t="s">
        <v>55</v>
      </c>
      <c r="AC116" s="37" t="s">
        <v>55</v>
      </c>
      <c r="AD116" s="37" t="s">
        <v>55</v>
      </c>
    </row>
    <row r="117" spans="1:30" s="151" customFormat="1" ht="12.75" x14ac:dyDescent="0.2">
      <c r="A117" s="136" t="str">
        <f>'03_Technical Req.'!C23</f>
        <v>KPI definition, report, and analysis</v>
      </c>
      <c r="B117" s="37" t="s">
        <v>65</v>
      </c>
      <c r="C117" s="37" t="s">
        <v>70</v>
      </c>
      <c r="D117" s="37" t="s">
        <v>65</v>
      </c>
      <c r="E117" s="37" t="s">
        <v>65</v>
      </c>
      <c r="F117" s="37" t="s">
        <v>65</v>
      </c>
      <c r="G117" s="37" t="s">
        <v>65</v>
      </c>
      <c r="H117" s="37" t="s">
        <v>65</v>
      </c>
      <c r="I117" s="37" t="s">
        <v>65</v>
      </c>
      <c r="J117" s="37" t="s">
        <v>55</v>
      </c>
      <c r="K117" s="37" t="s">
        <v>55</v>
      </c>
      <c r="L117" s="37" t="s">
        <v>55</v>
      </c>
      <c r="M117" s="37" t="s">
        <v>55</v>
      </c>
      <c r="N117" s="37" t="s">
        <v>55</v>
      </c>
      <c r="O117" s="37" t="s">
        <v>55</v>
      </c>
      <c r="P117" s="37" t="s">
        <v>55</v>
      </c>
      <c r="Q117" s="37" t="s">
        <v>55</v>
      </c>
      <c r="R117" s="37" t="s">
        <v>0</v>
      </c>
      <c r="S117" s="37" t="s">
        <v>65</v>
      </c>
      <c r="T117" s="37" t="s">
        <v>65</v>
      </c>
      <c r="U117" s="37" t="s">
        <v>65</v>
      </c>
      <c r="V117" s="37" t="s">
        <v>65</v>
      </c>
      <c r="W117" s="37" t="s">
        <v>65</v>
      </c>
      <c r="X117" s="37" t="s">
        <v>65</v>
      </c>
      <c r="Y117" s="37" t="s">
        <v>55</v>
      </c>
      <c r="Z117" s="37" t="s">
        <v>55</v>
      </c>
      <c r="AA117" s="37" t="s">
        <v>55</v>
      </c>
      <c r="AB117" s="37" t="s">
        <v>55</v>
      </c>
      <c r="AC117" s="37" t="s">
        <v>55</v>
      </c>
      <c r="AD117" s="37" t="s">
        <v>55</v>
      </c>
    </row>
    <row r="118" spans="1:30" s="151" customFormat="1" ht="12.75" x14ac:dyDescent="0.2">
      <c r="A118" s="165" t="str">
        <f>'03_Technical Req.'!C24</f>
        <v>Migration and documentation volume</v>
      </c>
      <c r="B118" s="179"/>
      <c r="C118" s="179"/>
      <c r="D118" s="179"/>
      <c r="E118" s="179"/>
      <c r="F118" s="179"/>
      <c r="G118" s="179"/>
      <c r="H118" s="179"/>
      <c r="I118" s="179"/>
      <c r="J118" s="179"/>
      <c r="K118" s="179"/>
      <c r="L118" s="179"/>
      <c r="M118" s="179"/>
      <c r="N118" s="179"/>
      <c r="O118" s="179"/>
      <c r="P118" s="179"/>
      <c r="Q118" s="179"/>
      <c r="R118" s="179"/>
      <c r="S118" s="179"/>
      <c r="T118" s="179"/>
      <c r="U118" s="297"/>
      <c r="V118" s="179"/>
      <c r="W118" s="179"/>
      <c r="X118" s="179"/>
      <c r="Y118" s="179"/>
      <c r="Z118" s="179"/>
      <c r="AA118" s="179"/>
      <c r="AB118" s="179"/>
      <c r="AC118" s="179"/>
      <c r="AD118" s="179"/>
    </row>
    <row r="119" spans="1:30" s="151" customFormat="1" ht="12.75" x14ac:dyDescent="0.2">
      <c r="A119" s="136" t="str">
        <f>'03_Technical Req.'!C25</f>
        <v>Large volume of data</v>
      </c>
      <c r="B119" s="37" t="s">
        <v>65</v>
      </c>
      <c r="C119" s="37" t="s">
        <v>65</v>
      </c>
      <c r="D119" s="37" t="s">
        <v>65</v>
      </c>
      <c r="E119" s="37" t="s">
        <v>65</v>
      </c>
      <c r="F119" s="37" t="s">
        <v>65</v>
      </c>
      <c r="G119" s="37" t="s">
        <v>65</v>
      </c>
      <c r="H119" s="37" t="s">
        <v>65</v>
      </c>
      <c r="I119" s="37" t="s">
        <v>65</v>
      </c>
      <c r="J119" s="37" t="s">
        <v>55</v>
      </c>
      <c r="K119" s="37" t="s">
        <v>55</v>
      </c>
      <c r="L119" s="37" t="s">
        <v>55</v>
      </c>
      <c r="M119" s="37" t="s">
        <v>55</v>
      </c>
      <c r="N119" s="37" t="s">
        <v>55</v>
      </c>
      <c r="O119" s="37" t="s">
        <v>55</v>
      </c>
      <c r="P119" s="37" t="s">
        <v>55</v>
      </c>
      <c r="Q119" s="37" t="s">
        <v>55</v>
      </c>
      <c r="R119" s="37" t="s">
        <v>65</v>
      </c>
      <c r="S119" s="37" t="s">
        <v>65</v>
      </c>
      <c r="T119" s="37" t="s">
        <v>65</v>
      </c>
      <c r="U119" s="37" t="s">
        <v>65</v>
      </c>
      <c r="V119" s="37" t="s">
        <v>65</v>
      </c>
      <c r="W119" s="37" t="s">
        <v>65</v>
      </c>
      <c r="X119" s="37" t="s">
        <v>65</v>
      </c>
      <c r="Y119" s="37" t="s">
        <v>65</v>
      </c>
      <c r="Z119" s="37" t="s">
        <v>65</v>
      </c>
      <c r="AA119" s="37" t="s">
        <v>65</v>
      </c>
      <c r="AB119" s="37" t="s">
        <v>65</v>
      </c>
      <c r="AC119" s="37" t="s">
        <v>65</v>
      </c>
      <c r="AD119" s="37" t="s">
        <v>65</v>
      </c>
    </row>
    <row r="120" spans="1:30" s="151" customFormat="1" ht="12.75" x14ac:dyDescent="0.2">
      <c r="A120" s="136" t="str">
        <f>'03_Technical Req.'!C26</f>
        <v>Migration from an existing system (database, filesystem,…)</v>
      </c>
      <c r="B120" s="37" t="s">
        <v>0</v>
      </c>
      <c r="C120" s="37" t="s">
        <v>55</v>
      </c>
      <c r="D120" s="37" t="s">
        <v>0</v>
      </c>
      <c r="E120" s="37" t="s">
        <v>55</v>
      </c>
      <c r="F120" s="37" t="s">
        <v>0</v>
      </c>
      <c r="G120" s="37" t="s">
        <v>0</v>
      </c>
      <c r="H120" s="37" t="s">
        <v>0</v>
      </c>
      <c r="I120" s="37" t="s">
        <v>0</v>
      </c>
      <c r="J120" s="37" t="s">
        <v>55</v>
      </c>
      <c r="K120" s="37" t="s">
        <v>55</v>
      </c>
      <c r="L120" s="37" t="s">
        <v>55</v>
      </c>
      <c r="M120" s="37" t="s">
        <v>55</v>
      </c>
      <c r="N120" s="37" t="s">
        <v>55</v>
      </c>
      <c r="O120" s="37" t="s">
        <v>55</v>
      </c>
      <c r="P120" s="37" t="s">
        <v>55</v>
      </c>
      <c r="Q120" s="37" t="s">
        <v>55</v>
      </c>
      <c r="R120" s="37" t="s">
        <v>0</v>
      </c>
      <c r="S120" s="37" t="s">
        <v>0</v>
      </c>
      <c r="T120" s="37" t="s">
        <v>0</v>
      </c>
      <c r="U120" s="37" t="s">
        <v>0</v>
      </c>
      <c r="V120" s="37" t="s">
        <v>70</v>
      </c>
      <c r="W120" s="37" t="s">
        <v>70</v>
      </c>
      <c r="X120" s="37" t="s">
        <v>70</v>
      </c>
      <c r="Y120" s="37" t="s">
        <v>70</v>
      </c>
      <c r="Z120" s="37" t="s">
        <v>70</v>
      </c>
      <c r="AA120" s="37" t="s">
        <v>70</v>
      </c>
      <c r="AB120" s="37" t="s">
        <v>70</v>
      </c>
      <c r="AC120" s="37" t="s">
        <v>70</v>
      </c>
      <c r="AD120" s="37" t="s">
        <v>70</v>
      </c>
    </row>
    <row r="121" spans="1:30" s="151" customFormat="1" ht="12.75" x14ac:dyDescent="0.2">
      <c r="A121" s="136" t="str">
        <f>'03_Technical Req.'!C27</f>
        <v>Migration tools from legacy Archive Management systems</v>
      </c>
      <c r="B121" s="37" t="s">
        <v>65</v>
      </c>
      <c r="C121" s="37" t="s">
        <v>55</v>
      </c>
      <c r="D121" s="37" t="s">
        <v>1</v>
      </c>
      <c r="E121" s="37" t="s">
        <v>70</v>
      </c>
      <c r="F121" s="37" t="s">
        <v>65</v>
      </c>
      <c r="G121" s="37" t="s">
        <v>55</v>
      </c>
      <c r="H121" s="37" t="s">
        <v>0</v>
      </c>
      <c r="I121" s="37" t="s">
        <v>0</v>
      </c>
      <c r="J121" s="37" t="s">
        <v>55</v>
      </c>
      <c r="K121" s="37" t="s">
        <v>55</v>
      </c>
      <c r="L121" s="37" t="s">
        <v>55</v>
      </c>
      <c r="M121" s="37" t="s">
        <v>55</v>
      </c>
      <c r="N121" s="37" t="s">
        <v>55</v>
      </c>
      <c r="O121" s="37" t="s">
        <v>55</v>
      </c>
      <c r="P121" s="37" t="s">
        <v>55</v>
      </c>
      <c r="Q121" s="37" t="s">
        <v>55</v>
      </c>
      <c r="R121" s="37" t="s">
        <v>0</v>
      </c>
      <c r="S121" s="37" t="s">
        <v>55</v>
      </c>
      <c r="T121" s="37" t="s">
        <v>0</v>
      </c>
      <c r="U121" s="37" t="s">
        <v>0</v>
      </c>
      <c r="V121" s="37" t="s">
        <v>70</v>
      </c>
      <c r="W121" s="37" t="s">
        <v>70</v>
      </c>
      <c r="X121" s="37" t="s">
        <v>70</v>
      </c>
      <c r="Y121" s="37" t="s">
        <v>70</v>
      </c>
      <c r="Z121" s="37" t="s">
        <v>70</v>
      </c>
      <c r="AA121" s="37" t="s">
        <v>70</v>
      </c>
      <c r="AB121" s="37" t="s">
        <v>70</v>
      </c>
      <c r="AC121" s="37" t="s">
        <v>70</v>
      </c>
      <c r="AD121" s="37" t="s">
        <v>70</v>
      </c>
    </row>
    <row r="122" spans="1:30" s="151" customFormat="1" ht="12.75" x14ac:dyDescent="0.2">
      <c r="A122" s="165" t="str">
        <f>'03_Technical Req.'!C28</f>
        <v>Authentication &amp; Authorization Systems</v>
      </c>
      <c r="B122" s="179"/>
      <c r="C122" s="179"/>
      <c r="D122" s="179"/>
      <c r="E122" s="179"/>
      <c r="F122" s="179"/>
      <c r="G122" s="179"/>
      <c r="H122" s="179"/>
      <c r="I122" s="179"/>
      <c r="J122" s="179"/>
      <c r="K122" s="179"/>
      <c r="L122" s="179"/>
      <c r="M122" s="179"/>
      <c r="N122" s="179"/>
      <c r="O122" s="179"/>
      <c r="P122" s="179"/>
      <c r="Q122" s="179"/>
      <c r="R122" s="179"/>
      <c r="S122" s="179"/>
      <c r="T122" s="179"/>
      <c r="U122" s="297"/>
      <c r="V122" s="179"/>
      <c r="W122" s="179"/>
      <c r="X122" s="179"/>
      <c r="Y122" s="179"/>
      <c r="Z122" s="179"/>
      <c r="AA122" s="179"/>
      <c r="AB122" s="179"/>
      <c r="AC122" s="179"/>
      <c r="AD122" s="179"/>
    </row>
    <row r="123" spans="1:30" s="151" customFormat="1" ht="12.75" x14ac:dyDescent="0.2">
      <c r="A123" s="136" t="str">
        <f>'03_Technical Req.'!C29</f>
        <v>Active Directory for authentication and authorization</v>
      </c>
      <c r="B123" s="37" t="s">
        <v>65</v>
      </c>
      <c r="C123" s="37" t="s">
        <v>65</v>
      </c>
      <c r="D123" s="37" t="s">
        <v>65</v>
      </c>
      <c r="E123" s="37" t="s">
        <v>65</v>
      </c>
      <c r="F123" s="37" t="s">
        <v>65</v>
      </c>
      <c r="G123" s="37" t="s">
        <v>65</v>
      </c>
      <c r="H123" s="37" t="s">
        <v>65</v>
      </c>
      <c r="I123" s="37" t="s">
        <v>65</v>
      </c>
      <c r="J123" s="37" t="s">
        <v>55</v>
      </c>
      <c r="K123" s="37" t="s">
        <v>55</v>
      </c>
      <c r="L123" s="37" t="s">
        <v>55</v>
      </c>
      <c r="M123" s="37" t="s">
        <v>55</v>
      </c>
      <c r="N123" s="37" t="s">
        <v>55</v>
      </c>
      <c r="O123" s="37" t="s">
        <v>55</v>
      </c>
      <c r="P123" s="37" t="s">
        <v>55</v>
      </c>
      <c r="Q123" s="37" t="s">
        <v>55</v>
      </c>
      <c r="R123" s="37" t="s">
        <v>0</v>
      </c>
      <c r="S123" s="37" t="s">
        <v>0</v>
      </c>
      <c r="T123" s="37" t="s">
        <v>65</v>
      </c>
      <c r="U123" s="37" t="s">
        <v>0</v>
      </c>
      <c r="V123" s="37" t="s">
        <v>55</v>
      </c>
      <c r="W123" s="37" t="s">
        <v>55</v>
      </c>
      <c r="X123" s="37" t="s">
        <v>55</v>
      </c>
      <c r="Y123" s="37" t="s">
        <v>55</v>
      </c>
      <c r="Z123" s="37" t="s">
        <v>55</v>
      </c>
      <c r="AA123" s="37" t="s">
        <v>55</v>
      </c>
      <c r="AB123" s="37" t="s">
        <v>55</v>
      </c>
      <c r="AC123" s="37" t="s">
        <v>55</v>
      </c>
      <c r="AD123" s="37" t="s">
        <v>55</v>
      </c>
    </row>
    <row r="124" spans="1:30" s="151" customFormat="1" ht="12.75" x14ac:dyDescent="0.2">
      <c r="A124" s="136" t="str">
        <f>'03_Technical Req.'!C30</f>
        <v>LDAP for authentication and authorization</v>
      </c>
      <c r="B124" s="37" t="s">
        <v>65</v>
      </c>
      <c r="C124" s="37" t="s">
        <v>65</v>
      </c>
      <c r="D124" s="37" t="s">
        <v>65</v>
      </c>
      <c r="E124" s="37" t="s">
        <v>65</v>
      </c>
      <c r="F124" s="37" t="s">
        <v>65</v>
      </c>
      <c r="G124" s="37" t="s">
        <v>65</v>
      </c>
      <c r="H124" s="37" t="s">
        <v>65</v>
      </c>
      <c r="I124" s="37" t="s">
        <v>65</v>
      </c>
      <c r="J124" s="37" t="s">
        <v>55</v>
      </c>
      <c r="K124" s="37" t="s">
        <v>55</v>
      </c>
      <c r="L124" s="37" t="s">
        <v>55</v>
      </c>
      <c r="M124" s="37" t="s">
        <v>55</v>
      </c>
      <c r="N124" s="37" t="s">
        <v>55</v>
      </c>
      <c r="O124" s="37" t="s">
        <v>55</v>
      </c>
      <c r="P124" s="37" t="s">
        <v>55</v>
      </c>
      <c r="Q124" s="37" t="s">
        <v>55</v>
      </c>
      <c r="R124" s="37" t="s">
        <v>0</v>
      </c>
      <c r="S124" s="37" t="s">
        <v>0</v>
      </c>
      <c r="T124" s="37" t="s">
        <v>65</v>
      </c>
      <c r="U124" s="37" t="s">
        <v>0</v>
      </c>
      <c r="V124" s="37" t="s">
        <v>55</v>
      </c>
      <c r="W124" s="37" t="s">
        <v>55</v>
      </c>
      <c r="X124" s="37" t="s">
        <v>55</v>
      </c>
      <c r="Y124" s="37" t="s">
        <v>55</v>
      </c>
      <c r="Z124" s="37" t="s">
        <v>55</v>
      </c>
      <c r="AA124" s="37" t="s">
        <v>55</v>
      </c>
      <c r="AB124" s="37" t="s">
        <v>55</v>
      </c>
      <c r="AC124" s="37" t="s">
        <v>55</v>
      </c>
      <c r="AD124" s="37" t="s">
        <v>55</v>
      </c>
    </row>
    <row r="125" spans="1:30" s="151" customFormat="1" ht="12.75" x14ac:dyDescent="0.2">
      <c r="A125" s="136" t="str">
        <f>'03_Technical Req.'!C31</f>
        <v>SAML</v>
      </c>
      <c r="B125" s="37" t="s">
        <v>55</v>
      </c>
      <c r="C125" s="37" t="s">
        <v>55</v>
      </c>
      <c r="D125" s="37" t="s">
        <v>55</v>
      </c>
      <c r="E125" s="37" t="s">
        <v>55</v>
      </c>
      <c r="F125" s="37" t="s">
        <v>55</v>
      </c>
      <c r="G125" s="37" t="s">
        <v>55</v>
      </c>
      <c r="H125" s="37" t="s">
        <v>55</v>
      </c>
      <c r="I125" s="37" t="s">
        <v>55</v>
      </c>
      <c r="J125" s="37" t="s">
        <v>55</v>
      </c>
      <c r="K125" s="37" t="s">
        <v>55</v>
      </c>
      <c r="L125" s="37" t="s">
        <v>55</v>
      </c>
      <c r="M125" s="37" t="s">
        <v>55</v>
      </c>
      <c r="N125" s="37" t="s">
        <v>55</v>
      </c>
      <c r="O125" s="37" t="s">
        <v>55</v>
      </c>
      <c r="P125" s="37" t="s">
        <v>55</v>
      </c>
      <c r="Q125" s="37" t="s">
        <v>55</v>
      </c>
      <c r="R125" s="37" t="s">
        <v>55</v>
      </c>
      <c r="S125" s="37" t="s">
        <v>55</v>
      </c>
      <c r="T125" s="37" t="s">
        <v>55</v>
      </c>
      <c r="U125" s="37" t="s">
        <v>55</v>
      </c>
      <c r="V125" s="37" t="s">
        <v>55</v>
      </c>
      <c r="W125" s="37" t="s">
        <v>55</v>
      </c>
      <c r="X125" s="37" t="s">
        <v>55</v>
      </c>
      <c r="Y125" s="37" t="s">
        <v>55</v>
      </c>
      <c r="Z125" s="37" t="s">
        <v>55</v>
      </c>
      <c r="AA125" s="37" t="s">
        <v>55</v>
      </c>
      <c r="AB125" s="37" t="s">
        <v>55</v>
      </c>
      <c r="AC125" s="37" t="s">
        <v>55</v>
      </c>
      <c r="AD125" s="37" t="s">
        <v>55</v>
      </c>
    </row>
    <row r="126" spans="1:30" s="151" customFormat="1" ht="12.75" x14ac:dyDescent="0.2">
      <c r="A126" s="136" t="str">
        <f>'03_Technical Req.'!C32</f>
        <v>FIM</v>
      </c>
      <c r="B126" s="37" t="s">
        <v>55</v>
      </c>
      <c r="C126" s="37" t="s">
        <v>55</v>
      </c>
      <c r="D126" s="37" t="s">
        <v>55</v>
      </c>
      <c r="E126" s="37" t="s">
        <v>55</v>
      </c>
      <c r="F126" s="37" t="s">
        <v>55</v>
      </c>
      <c r="G126" s="37" t="s">
        <v>55</v>
      </c>
      <c r="H126" s="37" t="s">
        <v>55</v>
      </c>
      <c r="I126" s="37" t="s">
        <v>55</v>
      </c>
      <c r="J126" s="37" t="s">
        <v>55</v>
      </c>
      <c r="K126" s="37" t="s">
        <v>55</v>
      </c>
      <c r="L126" s="37" t="s">
        <v>55</v>
      </c>
      <c r="M126" s="37" t="s">
        <v>55</v>
      </c>
      <c r="N126" s="37" t="s">
        <v>55</v>
      </c>
      <c r="O126" s="37" t="s">
        <v>55</v>
      </c>
      <c r="P126" s="37" t="s">
        <v>55</v>
      </c>
      <c r="Q126" s="37" t="s">
        <v>55</v>
      </c>
      <c r="R126" s="37" t="s">
        <v>55</v>
      </c>
      <c r="S126" s="37" t="s">
        <v>55</v>
      </c>
      <c r="T126" s="37" t="s">
        <v>55</v>
      </c>
      <c r="U126" s="37" t="s">
        <v>55</v>
      </c>
      <c r="V126" s="37" t="s">
        <v>55</v>
      </c>
      <c r="W126" s="37" t="s">
        <v>55</v>
      </c>
      <c r="X126" s="37" t="s">
        <v>55</v>
      </c>
      <c r="Y126" s="37" t="s">
        <v>55</v>
      </c>
      <c r="Z126" s="37" t="s">
        <v>55</v>
      </c>
      <c r="AA126" s="37" t="s">
        <v>55</v>
      </c>
      <c r="AB126" s="37" t="s">
        <v>55</v>
      </c>
      <c r="AC126" s="37" t="s">
        <v>55</v>
      </c>
      <c r="AD126" s="37" t="s">
        <v>55</v>
      </c>
    </row>
    <row r="127" spans="1:30" s="151" customFormat="1" ht="12.75" x14ac:dyDescent="0.2">
      <c r="A127" s="136" t="str">
        <f>'03_Technical Req.'!C33</f>
        <v>Kerberos</v>
      </c>
      <c r="B127" s="37" t="s">
        <v>55</v>
      </c>
      <c r="C127" s="37" t="s">
        <v>55</v>
      </c>
      <c r="D127" s="37" t="s">
        <v>55</v>
      </c>
      <c r="E127" s="37" t="s">
        <v>55</v>
      </c>
      <c r="F127" s="37" t="s">
        <v>55</v>
      </c>
      <c r="G127" s="37" t="s">
        <v>55</v>
      </c>
      <c r="H127" s="37" t="s">
        <v>55</v>
      </c>
      <c r="I127" s="37" t="s">
        <v>55</v>
      </c>
      <c r="J127" s="37" t="s">
        <v>55</v>
      </c>
      <c r="K127" s="37" t="s">
        <v>55</v>
      </c>
      <c r="L127" s="37" t="s">
        <v>55</v>
      </c>
      <c r="M127" s="37" t="s">
        <v>55</v>
      </c>
      <c r="N127" s="37" t="s">
        <v>55</v>
      </c>
      <c r="O127" s="37" t="s">
        <v>55</v>
      </c>
      <c r="P127" s="37" t="s">
        <v>55</v>
      </c>
      <c r="Q127" s="37" t="s">
        <v>55</v>
      </c>
      <c r="R127" s="37" t="s">
        <v>55</v>
      </c>
      <c r="S127" s="37" t="s">
        <v>55</v>
      </c>
      <c r="T127" s="37" t="s">
        <v>55</v>
      </c>
      <c r="U127" s="37" t="s">
        <v>55</v>
      </c>
      <c r="V127" s="37" t="s">
        <v>55</v>
      </c>
      <c r="W127" s="37" t="s">
        <v>55</v>
      </c>
      <c r="X127" s="37" t="s">
        <v>55</v>
      </c>
      <c r="Y127" s="37" t="s">
        <v>55</v>
      </c>
      <c r="Z127" s="37" t="s">
        <v>55</v>
      </c>
      <c r="AA127" s="37" t="s">
        <v>55</v>
      </c>
      <c r="AB127" s="37" t="s">
        <v>55</v>
      </c>
      <c r="AC127" s="37" t="s">
        <v>55</v>
      </c>
      <c r="AD127" s="37" t="s">
        <v>55</v>
      </c>
    </row>
    <row r="128" spans="1:30" s="151" customFormat="1" ht="12.75" x14ac:dyDescent="0.2">
      <c r="A128" s="165" t="str">
        <f>'03_Technical Req.'!C34</f>
        <v>Storage and Data Protection</v>
      </c>
      <c r="B128" s="179"/>
      <c r="C128" s="179"/>
      <c r="D128" s="179"/>
      <c r="E128" s="179"/>
      <c r="F128" s="179"/>
      <c r="G128" s="179"/>
      <c r="H128" s="179"/>
      <c r="I128" s="179"/>
      <c r="J128" s="179"/>
      <c r="K128" s="179"/>
      <c r="L128" s="179"/>
      <c r="M128" s="179"/>
      <c r="N128" s="179"/>
      <c r="O128" s="179"/>
      <c r="P128" s="179"/>
      <c r="Q128" s="179"/>
      <c r="R128" s="179"/>
      <c r="S128" s="179"/>
      <c r="T128" s="179"/>
      <c r="U128" s="297"/>
      <c r="V128" s="179"/>
      <c r="W128" s="179"/>
      <c r="X128" s="179"/>
      <c r="Y128" s="179"/>
      <c r="Z128" s="179"/>
      <c r="AA128" s="179"/>
      <c r="AB128" s="179"/>
      <c r="AC128" s="179"/>
      <c r="AD128" s="179"/>
    </row>
    <row r="129" spans="1:30" s="151" customFormat="1" ht="12.75" x14ac:dyDescent="0.2">
      <c r="A129" s="136" t="str">
        <f>'03_Technical Req.'!C35</f>
        <v>European Data Centre</v>
      </c>
      <c r="B129" s="37" t="s">
        <v>55</v>
      </c>
      <c r="C129" s="37" t="s">
        <v>70</v>
      </c>
      <c r="D129" s="37" t="s">
        <v>55</v>
      </c>
      <c r="E129" s="37" t="s">
        <v>55</v>
      </c>
      <c r="F129" s="37" t="s">
        <v>55</v>
      </c>
      <c r="G129" s="37" t="s">
        <v>55</v>
      </c>
      <c r="H129" s="37" t="s">
        <v>55</v>
      </c>
      <c r="I129" s="37" t="s">
        <v>55</v>
      </c>
      <c r="J129" s="37" t="s">
        <v>55</v>
      </c>
      <c r="K129" s="37" t="s">
        <v>55</v>
      </c>
      <c r="L129" s="37" t="s">
        <v>55</v>
      </c>
      <c r="M129" s="37" t="s">
        <v>55</v>
      </c>
      <c r="N129" s="37" t="s">
        <v>55</v>
      </c>
      <c r="O129" s="37" t="s">
        <v>55</v>
      </c>
      <c r="P129" s="37" t="s">
        <v>55</v>
      </c>
      <c r="Q129" s="37" t="s">
        <v>55</v>
      </c>
      <c r="R129" s="37" t="s">
        <v>65</v>
      </c>
      <c r="S129" s="37" t="s">
        <v>0</v>
      </c>
      <c r="T129" s="37" t="s">
        <v>65</v>
      </c>
      <c r="U129" s="37" t="s">
        <v>65</v>
      </c>
      <c r="V129" s="37" t="s">
        <v>55</v>
      </c>
      <c r="W129" s="37" t="s">
        <v>55</v>
      </c>
      <c r="X129" s="37" t="s">
        <v>55</v>
      </c>
      <c r="Y129" s="37" t="s">
        <v>55</v>
      </c>
      <c r="Z129" s="37" t="s">
        <v>55</v>
      </c>
      <c r="AA129" s="37" t="s">
        <v>55</v>
      </c>
      <c r="AB129" s="37" t="s">
        <v>55</v>
      </c>
      <c r="AC129" s="37" t="s">
        <v>55</v>
      </c>
      <c r="AD129" s="37" t="s">
        <v>55</v>
      </c>
    </row>
    <row r="130" spans="1:30" s="151" customFormat="1" ht="12.75" x14ac:dyDescent="0.2">
      <c r="A130" s="164" t="str">
        <f>'03_Technical Req.'!C36</f>
        <v>European GDPR</v>
      </c>
      <c r="B130" s="37" t="s">
        <v>55</v>
      </c>
      <c r="C130" s="37" t="s">
        <v>70</v>
      </c>
      <c r="D130" s="37" t="s">
        <v>55</v>
      </c>
      <c r="E130" s="37" t="s">
        <v>55</v>
      </c>
      <c r="F130" s="37" t="s">
        <v>55</v>
      </c>
      <c r="G130" s="37" t="s">
        <v>55</v>
      </c>
      <c r="H130" s="37" t="s">
        <v>55</v>
      </c>
      <c r="I130" s="37" t="s">
        <v>55</v>
      </c>
      <c r="J130" s="37" t="s">
        <v>55</v>
      </c>
      <c r="K130" s="37" t="s">
        <v>55</v>
      </c>
      <c r="L130" s="37" t="s">
        <v>55</v>
      </c>
      <c r="M130" s="37" t="s">
        <v>55</v>
      </c>
      <c r="N130" s="37" t="s">
        <v>55</v>
      </c>
      <c r="O130" s="37" t="s">
        <v>55</v>
      </c>
      <c r="P130" s="37" t="s">
        <v>55</v>
      </c>
      <c r="Q130" s="37" t="s">
        <v>55</v>
      </c>
      <c r="R130" s="37" t="s">
        <v>55</v>
      </c>
      <c r="S130" s="37" t="s">
        <v>55</v>
      </c>
      <c r="T130" s="37" t="s">
        <v>55</v>
      </c>
      <c r="U130" s="37" t="s">
        <v>55</v>
      </c>
      <c r="V130" s="37" t="s">
        <v>55</v>
      </c>
      <c r="W130" s="37" t="s">
        <v>55</v>
      </c>
      <c r="X130" s="37" t="s">
        <v>55</v>
      </c>
      <c r="Y130" s="37" t="s">
        <v>55</v>
      </c>
      <c r="Z130" s="37" t="s">
        <v>55</v>
      </c>
      <c r="AA130" s="37" t="s">
        <v>55</v>
      </c>
      <c r="AB130" s="37" t="s">
        <v>55</v>
      </c>
      <c r="AC130" s="37" t="s">
        <v>55</v>
      </c>
      <c r="AD130" s="37" t="s">
        <v>55</v>
      </c>
    </row>
    <row r="131" spans="1:30" s="163" customFormat="1" ht="12.75" x14ac:dyDescent="0.2">
      <c r="A131" s="60"/>
      <c r="B131" s="138"/>
      <c r="C131" s="138"/>
      <c r="D131" s="138"/>
      <c r="E131" s="138"/>
      <c r="F131" s="138"/>
      <c r="G131" s="138"/>
      <c r="H131" s="138"/>
      <c r="I131" s="138"/>
      <c r="J131" s="138"/>
      <c r="K131" s="138"/>
      <c r="L131" s="138"/>
      <c r="M131" s="138"/>
      <c r="N131" s="138"/>
      <c r="O131" s="138"/>
      <c r="P131" s="138"/>
      <c r="Q131" s="138"/>
      <c r="R131" s="138"/>
      <c r="S131" s="138"/>
      <c r="T131" s="138"/>
      <c r="U131" s="138"/>
      <c r="V131" s="138"/>
      <c r="W131" s="138"/>
      <c r="X131" s="138"/>
      <c r="Y131" s="138"/>
      <c r="Z131" s="138"/>
      <c r="AA131" s="138"/>
      <c r="AB131" s="138"/>
      <c r="AC131" s="138"/>
      <c r="AD131" s="138"/>
    </row>
  </sheetData>
  <mergeCells count="29">
    <mergeCell ref="L3:L4"/>
    <mergeCell ref="B3:B4"/>
    <mergeCell ref="C3:C4"/>
    <mergeCell ref="D3:D4"/>
    <mergeCell ref="E3:E4"/>
    <mergeCell ref="F3:F4"/>
    <mergeCell ref="G3:G4"/>
    <mergeCell ref="H3:H4"/>
    <mergeCell ref="J3:J4"/>
    <mergeCell ref="K3:K4"/>
    <mergeCell ref="I3:I4"/>
    <mergeCell ref="M3:M4"/>
    <mergeCell ref="N3:N4"/>
    <mergeCell ref="O3:O4"/>
    <mergeCell ref="P3:P4"/>
    <mergeCell ref="Q3:Q4"/>
    <mergeCell ref="R3:R4"/>
    <mergeCell ref="S3:S4"/>
    <mergeCell ref="T3:T4"/>
    <mergeCell ref="V3:V4"/>
    <mergeCell ref="W3:W4"/>
    <mergeCell ref="U3:U4"/>
    <mergeCell ref="AC3:AC4"/>
    <mergeCell ref="AD3:AD4"/>
    <mergeCell ref="X3:X4"/>
    <mergeCell ref="Y3:Y4"/>
    <mergeCell ref="Z3:Z4"/>
    <mergeCell ref="AA3:AA4"/>
    <mergeCell ref="AB3:AB4"/>
  </mergeCells>
  <conditionalFormatting sqref="A1:A4 B2 B98 B95 B91 B88 B84 B79 B75 B67:B68 A61 A6:A59 A95:A1048576 A63:A92">
    <cfRule type="cellIs" dxfId="410" priority="1486" operator="equal">
      <formula>"Yes"</formula>
    </cfRule>
  </conditionalFormatting>
  <conditionalFormatting sqref="B7 A4 A1:B3 A5:B5 A132:L1048576 A61:B61 C107:E107 C104:C106 C53:C54 B18:B23 A6:A59 B10:B16 B25:B33 B36:B40 B42:B43 B45:B48 X88 C88:C91 O88 Y88:Y91 X91:X92 A63:C66 M63:N66 O84 D84 B95:B107 AE95:XFD1048576 A95:A131 X95 M95:M107 B67:D68 C75:D76 X75 AE1:XFD82 B73:B82 AE84:XFD92 A84:B92 D79 C80:H80 D81:H81 C82:H82 M84:M92 M67:O71 O75:O82 O90:O91 A67:A83 P89:Q89 U89:U90 S89:X89 V90:X90 X97:X98 P69:AD71 C3:L3 C20:I20 C96:L96 G104:L107 C73:I74 C77:I78 I80:I82 C92:L92 B69:L71 C85:L87">
    <cfRule type="cellIs" dxfId="409" priority="1485" operator="equal">
      <formula>"NC"</formula>
    </cfRule>
  </conditionalFormatting>
  <conditionalFormatting sqref="B108">
    <cfRule type="cellIs" dxfId="408" priority="1480" operator="equal">
      <formula>"NC"</formula>
    </cfRule>
  </conditionalFormatting>
  <conditionalFormatting sqref="B119:B121 B123:B127 M111:Q111 S129:U129 B109:L111 B113:L117 B129:R130">
    <cfRule type="cellIs" dxfId="407" priority="1299" operator="equal">
      <formula>"NC"</formula>
    </cfRule>
  </conditionalFormatting>
  <conditionalFormatting sqref="B131">
    <cfRule type="cellIs" dxfId="406" priority="1298" operator="equal">
      <formula>"NC"</formula>
    </cfRule>
  </conditionalFormatting>
  <conditionalFormatting sqref="B6">
    <cfRule type="cellIs" dxfId="405" priority="1136" operator="equal">
      <formula>"NC"</formula>
    </cfRule>
  </conditionalFormatting>
  <conditionalFormatting sqref="A5">
    <cfRule type="cellIs" dxfId="404" priority="1135" operator="equal">
      <formula>"Yes"</formula>
    </cfRule>
  </conditionalFormatting>
  <conditionalFormatting sqref="B118">
    <cfRule type="cellIs" dxfId="403" priority="703" operator="equal">
      <formula>"NC"</formula>
    </cfRule>
  </conditionalFormatting>
  <conditionalFormatting sqref="B122">
    <cfRule type="cellIs" dxfId="402" priority="660" operator="equal">
      <formula>"NC"</formula>
    </cfRule>
  </conditionalFormatting>
  <conditionalFormatting sqref="B128">
    <cfRule type="cellIs" dxfId="401" priority="617" operator="equal">
      <formula>"NC"</formula>
    </cfRule>
  </conditionalFormatting>
  <conditionalFormatting sqref="C2 C98 C95 C91 C88 C84 C79 C75 C67:C68">
    <cfRule type="cellIs" dxfId="400" priority="556" operator="equal">
      <formula>"Yes"</formula>
    </cfRule>
  </conditionalFormatting>
  <conditionalFormatting sqref="C1:C2 C7 C5 C95 C97:C103 G102:H103 D102:E106 F102:F107 C55:C59 C79 D99:H101 J18:Q23 J73:N74 C50:C52 C84 C81 D63:L66 C18:I19 C21:I23 I99:L103 C61:Q61 C10:Q16 C25:Q33 C36:Q40 C42:P43 C45:L48 D50:L59">
    <cfRule type="cellIs" dxfId="399" priority="555" operator="equal">
      <formula>"NC"</formula>
    </cfRule>
  </conditionalFormatting>
  <conditionalFormatting sqref="C108">
    <cfRule type="cellIs" dxfId="398" priority="554" operator="equal">
      <formula>"NC"</formula>
    </cfRule>
  </conditionalFormatting>
  <conditionalFormatting sqref="D123:E127">
    <cfRule type="cellIs" dxfId="397" priority="534" operator="equal">
      <formula>"NC"</formula>
    </cfRule>
  </conditionalFormatting>
  <conditionalFormatting sqref="C123:C127 C119:Q121">
    <cfRule type="cellIs" dxfId="396" priority="548" operator="equal">
      <formula>"NC"</formula>
    </cfRule>
  </conditionalFormatting>
  <conditionalFormatting sqref="C131">
    <cfRule type="cellIs" dxfId="395" priority="547" operator="equal">
      <formula>"NC"</formula>
    </cfRule>
  </conditionalFormatting>
  <conditionalFormatting sqref="C6">
    <cfRule type="cellIs" dxfId="394" priority="546" operator="equal">
      <formula>"NC"</formula>
    </cfRule>
  </conditionalFormatting>
  <conditionalFormatting sqref="C118">
    <cfRule type="cellIs" dxfId="393" priority="545" operator="equal">
      <formula>"NC"</formula>
    </cfRule>
  </conditionalFormatting>
  <conditionalFormatting sqref="C122">
    <cfRule type="cellIs" dxfId="392" priority="544" operator="equal">
      <formula>"NC"</formula>
    </cfRule>
  </conditionalFormatting>
  <conditionalFormatting sqref="C128">
    <cfRule type="cellIs" dxfId="391" priority="543" operator="equal">
      <formula>"NC"</formula>
    </cfRule>
  </conditionalFormatting>
  <conditionalFormatting sqref="D2 D98 D95 D91 D88 D84 D79 D75 D67:D68">
    <cfRule type="cellIs" dxfId="390" priority="542" operator="equal">
      <formula>"Yes"</formula>
    </cfRule>
  </conditionalFormatting>
  <conditionalFormatting sqref="D1:D2 D7 D5 D88:D91 D95 D97:D98 J80:N82 J76:N78 E89:L90 E76:I76">
    <cfRule type="cellIs" dxfId="389" priority="541" operator="equal">
      <formula>"NC"</formula>
    </cfRule>
  </conditionalFormatting>
  <conditionalFormatting sqref="D108">
    <cfRule type="cellIs" dxfId="388" priority="540" operator="equal">
      <formula>"NC"</formula>
    </cfRule>
  </conditionalFormatting>
  <conditionalFormatting sqref="D131">
    <cfRule type="cellIs" dxfId="387" priority="533" operator="equal">
      <formula>"NC"</formula>
    </cfRule>
  </conditionalFormatting>
  <conditionalFormatting sqref="D6">
    <cfRule type="cellIs" dxfId="386" priority="532" operator="equal">
      <formula>"NC"</formula>
    </cfRule>
  </conditionalFormatting>
  <conditionalFormatting sqref="D118:E118">
    <cfRule type="cellIs" dxfId="385" priority="531" operator="equal">
      <formula>"NC"</formula>
    </cfRule>
  </conditionalFormatting>
  <conditionalFormatting sqref="D122:E122">
    <cfRule type="cellIs" dxfId="384" priority="530" operator="equal">
      <formula>"NC"</formula>
    </cfRule>
  </conditionalFormatting>
  <conditionalFormatting sqref="D128:E128">
    <cfRule type="cellIs" dxfId="383" priority="529" operator="equal">
      <formula>"NC"</formula>
    </cfRule>
  </conditionalFormatting>
  <conditionalFormatting sqref="E2 E98 E95 E91 E88 E84 E79 E75 E67:E68">
    <cfRule type="cellIs" dxfId="382" priority="528" operator="equal">
      <formula>"Yes"</formula>
    </cfRule>
  </conditionalFormatting>
  <conditionalFormatting sqref="E1:E2 E7 E5 E75 E67:E68 E79 E84 E88 E91 E95 E97:E98">
    <cfRule type="cellIs" dxfId="381" priority="527" operator="equal">
      <formula>"NC"</formula>
    </cfRule>
  </conditionalFormatting>
  <conditionalFormatting sqref="E108">
    <cfRule type="cellIs" dxfId="380" priority="526" operator="equal">
      <formula>"NC"</formula>
    </cfRule>
  </conditionalFormatting>
  <conditionalFormatting sqref="E131">
    <cfRule type="cellIs" dxfId="379" priority="519" operator="equal">
      <formula>"NC"</formula>
    </cfRule>
  </conditionalFormatting>
  <conditionalFormatting sqref="E6">
    <cfRule type="cellIs" dxfId="378" priority="518" operator="equal">
      <formula>"NC"</formula>
    </cfRule>
  </conditionalFormatting>
  <conditionalFormatting sqref="G122">
    <cfRule type="cellIs" dxfId="377" priority="488" operator="equal">
      <formula>"NC"</formula>
    </cfRule>
  </conditionalFormatting>
  <conditionalFormatting sqref="G128">
    <cfRule type="cellIs" dxfId="376" priority="487" operator="equal">
      <formula>"NC"</formula>
    </cfRule>
  </conditionalFormatting>
  <conditionalFormatting sqref="F2 F98 F95 F91 F88 F84 F79 F75 F67:F68">
    <cfRule type="cellIs" dxfId="375" priority="514" operator="equal">
      <formula>"Yes"</formula>
    </cfRule>
  </conditionalFormatting>
  <conditionalFormatting sqref="F1:F2 F7 F5 F75 F67:F68 F79 F84 F88 F91 F95 F97:F98">
    <cfRule type="cellIs" dxfId="374" priority="513" operator="equal">
      <formula>"NC"</formula>
    </cfRule>
  </conditionalFormatting>
  <conditionalFormatting sqref="F108">
    <cfRule type="cellIs" dxfId="373" priority="512" operator="equal">
      <formula>"NC"</formula>
    </cfRule>
  </conditionalFormatting>
  <conditionalFormatting sqref="G1:G2 G7 G5 G75 G67:G68 G79 G84 G88 G91 G95 G97:G98">
    <cfRule type="cellIs" dxfId="372" priority="499" operator="equal">
      <formula>"NC"</formula>
    </cfRule>
  </conditionalFormatting>
  <conditionalFormatting sqref="F131">
    <cfRule type="cellIs" dxfId="371" priority="505" operator="equal">
      <formula>"NC"</formula>
    </cfRule>
  </conditionalFormatting>
  <conditionalFormatting sqref="F6">
    <cfRule type="cellIs" dxfId="370" priority="504" operator="equal">
      <formula>"NC"</formula>
    </cfRule>
  </conditionalFormatting>
  <conditionalFormatting sqref="F118">
    <cfRule type="cellIs" dxfId="369" priority="503" operator="equal">
      <formula>"NC"</formula>
    </cfRule>
  </conditionalFormatting>
  <conditionalFormatting sqref="F122">
    <cfRule type="cellIs" dxfId="368" priority="502" operator="equal">
      <formula>"NC"</formula>
    </cfRule>
  </conditionalFormatting>
  <conditionalFormatting sqref="F128">
    <cfRule type="cellIs" dxfId="367" priority="501" operator="equal">
      <formula>"NC"</formula>
    </cfRule>
  </conditionalFormatting>
  <conditionalFormatting sqref="G2 G98 G95 G91 G88 G84 G79 G75 G67:G68">
    <cfRule type="cellIs" dxfId="366" priority="500" operator="equal">
      <formula>"Yes"</formula>
    </cfRule>
  </conditionalFormatting>
  <conditionalFormatting sqref="G108">
    <cfRule type="cellIs" dxfId="365" priority="498" operator="equal">
      <formula>"NC"</formula>
    </cfRule>
  </conditionalFormatting>
  <conditionalFormatting sqref="G131">
    <cfRule type="cellIs" dxfId="364" priority="491" operator="equal">
      <formula>"NC"</formula>
    </cfRule>
  </conditionalFormatting>
  <conditionalFormatting sqref="G6">
    <cfRule type="cellIs" dxfId="363" priority="490" operator="equal">
      <formula>"NC"</formula>
    </cfRule>
  </conditionalFormatting>
  <conditionalFormatting sqref="G118">
    <cfRule type="cellIs" dxfId="362" priority="489" operator="equal">
      <formula>"NC"</formula>
    </cfRule>
  </conditionalFormatting>
  <conditionalFormatting sqref="H2:I2 H98:I98 H95:I95 H91:I91 H88:I88 H84:I84 H79:I79 H75:I75 H67:I68">
    <cfRule type="cellIs" dxfId="361" priority="486" operator="equal">
      <formula>"Yes"</formula>
    </cfRule>
  </conditionalFormatting>
  <conditionalFormatting sqref="H1:I2 H5:I5 H7:I7 H75:I75 H67:I68 H79:I79 H84:I84 H88:I88 H91:I91 H95:I95 H97:I98">
    <cfRule type="cellIs" dxfId="360" priority="485" operator="equal">
      <formula>"NC"</formula>
    </cfRule>
  </conditionalFormatting>
  <conditionalFormatting sqref="H108:I108">
    <cfRule type="cellIs" dxfId="359" priority="484" operator="equal">
      <formula>"NC"</formula>
    </cfRule>
  </conditionalFormatting>
  <conditionalFormatting sqref="H122:I122">
    <cfRule type="cellIs" dxfId="358" priority="474" operator="equal">
      <formula>"NC"</formula>
    </cfRule>
  </conditionalFormatting>
  <conditionalFormatting sqref="H131:I131">
    <cfRule type="cellIs" dxfId="357" priority="477" operator="equal">
      <formula>"NC"</formula>
    </cfRule>
  </conditionalFormatting>
  <conditionalFormatting sqref="H6:I6">
    <cfRule type="cellIs" dxfId="356" priority="476" operator="equal">
      <formula>"NC"</formula>
    </cfRule>
  </conditionalFormatting>
  <conditionalFormatting sqref="H118:I118">
    <cfRule type="cellIs" dxfId="355" priority="475" operator="equal">
      <formula>"NC"</formula>
    </cfRule>
  </conditionalFormatting>
  <conditionalFormatting sqref="H128:I128">
    <cfRule type="cellIs" dxfId="354" priority="473" operator="equal">
      <formula>"NC"</formula>
    </cfRule>
  </conditionalFormatting>
  <conditionalFormatting sqref="J2 J98 J95 J91 J88 J84 J79 J75 J67:J68">
    <cfRule type="cellIs" dxfId="353" priority="472" operator="equal">
      <formula>"Yes"</formula>
    </cfRule>
  </conditionalFormatting>
  <conditionalFormatting sqref="J1:J2 J7 J5 J75 J67:J68 J79 J84 J88 J91 J95 J97:J98">
    <cfRule type="cellIs" dxfId="352" priority="471" operator="equal">
      <formula>"NC"</formula>
    </cfRule>
  </conditionalFormatting>
  <conditionalFormatting sqref="J108">
    <cfRule type="cellIs" dxfId="351" priority="470" operator="equal">
      <formula>"NC"</formula>
    </cfRule>
  </conditionalFormatting>
  <conditionalFormatting sqref="J131">
    <cfRule type="cellIs" dxfId="350" priority="463" operator="equal">
      <formula>"NC"</formula>
    </cfRule>
  </conditionalFormatting>
  <conditionalFormatting sqref="J6">
    <cfRule type="cellIs" dxfId="349" priority="462" operator="equal">
      <formula>"NC"</formula>
    </cfRule>
  </conditionalFormatting>
  <conditionalFormatting sqref="J118">
    <cfRule type="cellIs" dxfId="348" priority="461" operator="equal">
      <formula>"NC"</formula>
    </cfRule>
  </conditionalFormatting>
  <conditionalFormatting sqref="J122">
    <cfRule type="cellIs" dxfId="347" priority="460" operator="equal">
      <formula>"NC"</formula>
    </cfRule>
  </conditionalFormatting>
  <conditionalFormatting sqref="J128">
    <cfRule type="cellIs" dxfId="346" priority="459" operator="equal">
      <formula>"NC"</formula>
    </cfRule>
  </conditionalFormatting>
  <conditionalFormatting sqref="K2 K98 K91 K88 K75 K67:K68 K79:L79 K84:L84 K95:L95">
    <cfRule type="cellIs" dxfId="345" priority="458" operator="equal">
      <formula>"Yes"</formula>
    </cfRule>
  </conditionalFormatting>
  <conditionalFormatting sqref="K1:K2 K7 K5 K75 K67:K68 K79:L79 K84:L84 K88 K91 K95:L95 K97:K98 L97">
    <cfRule type="cellIs" dxfId="344" priority="457" operator="equal">
      <formula>"NC"</formula>
    </cfRule>
  </conditionalFormatting>
  <conditionalFormatting sqref="K108">
    <cfRule type="cellIs" dxfId="343" priority="456" operator="equal">
      <formula>"NC"</formula>
    </cfRule>
  </conditionalFormatting>
  <conditionalFormatting sqref="D72">
    <cfRule type="cellIs" dxfId="342" priority="425" operator="equal">
      <formula>"NC"</formula>
    </cfRule>
  </conditionalFormatting>
  <conditionalFormatting sqref="K118">
    <cfRule type="cellIs" dxfId="341" priority="447" operator="equal">
      <formula>"NC"</formula>
    </cfRule>
  </conditionalFormatting>
  <conditionalFormatting sqref="K131">
    <cfRule type="cellIs" dxfId="340" priority="449" operator="equal">
      <formula>"NC"</formula>
    </cfRule>
  </conditionalFormatting>
  <conditionalFormatting sqref="K6">
    <cfRule type="cellIs" dxfId="339" priority="448" operator="equal">
      <formula>"NC"</formula>
    </cfRule>
  </conditionalFormatting>
  <conditionalFormatting sqref="K122">
    <cfRule type="cellIs" dxfId="338" priority="446" operator="equal">
      <formula>"NC"</formula>
    </cfRule>
  </conditionalFormatting>
  <conditionalFormatting sqref="K128">
    <cfRule type="cellIs" dxfId="337" priority="445" operator="equal">
      <formula>"NC"</formula>
    </cfRule>
  </conditionalFormatting>
  <conditionalFormatting sqref="L2 L98 L91 L88 L75 L67:L68">
    <cfRule type="cellIs" dxfId="336" priority="444" operator="equal">
      <formula>"Yes"</formula>
    </cfRule>
  </conditionalFormatting>
  <conditionalFormatting sqref="L1:L2 L7 L5 L75 L67:L68 L88 L91 L98">
    <cfRule type="cellIs" dxfId="335" priority="443" operator="equal">
      <formula>"NC"</formula>
    </cfRule>
  </conditionalFormatting>
  <conditionalFormatting sqref="L108">
    <cfRule type="cellIs" dxfId="334" priority="442" operator="equal">
      <formula>"NC"</formula>
    </cfRule>
  </conditionalFormatting>
  <conditionalFormatting sqref="L72">
    <cfRule type="cellIs" dxfId="333" priority="411" operator="equal">
      <formula>"NC"</formula>
    </cfRule>
  </conditionalFormatting>
  <conditionalFormatting sqref="L6">
    <cfRule type="cellIs" dxfId="332" priority="434" operator="equal">
      <formula>"NC"</formula>
    </cfRule>
  </conditionalFormatting>
  <conditionalFormatting sqref="L131">
    <cfRule type="cellIs" dxfId="331" priority="435" operator="equal">
      <formula>"NC"</formula>
    </cfRule>
  </conditionalFormatting>
  <conditionalFormatting sqref="L118">
    <cfRule type="cellIs" dxfId="330" priority="433" operator="equal">
      <formula>"NC"</formula>
    </cfRule>
  </conditionalFormatting>
  <conditionalFormatting sqref="L122">
    <cfRule type="cellIs" dxfId="329" priority="432" operator="equal">
      <formula>"NC"</formula>
    </cfRule>
  </conditionalFormatting>
  <conditionalFormatting sqref="L128">
    <cfRule type="cellIs" dxfId="328" priority="431" operator="equal">
      <formula>"NC"</formula>
    </cfRule>
  </conditionalFormatting>
  <conditionalFormatting sqref="B72">
    <cfRule type="cellIs" dxfId="327" priority="430" operator="equal">
      <formula>"Yes"</formula>
    </cfRule>
  </conditionalFormatting>
  <conditionalFormatting sqref="B72">
    <cfRule type="cellIs" dxfId="326" priority="429" operator="equal">
      <formula>"NC"</formula>
    </cfRule>
  </conditionalFormatting>
  <conditionalFormatting sqref="C72">
    <cfRule type="cellIs" dxfId="325" priority="428" operator="equal">
      <formula>"Yes"</formula>
    </cfRule>
  </conditionalFormatting>
  <conditionalFormatting sqref="C72">
    <cfRule type="cellIs" dxfId="324" priority="427" operator="equal">
      <formula>"NC"</formula>
    </cfRule>
  </conditionalFormatting>
  <conditionalFormatting sqref="D72">
    <cfRule type="cellIs" dxfId="323" priority="426" operator="equal">
      <formula>"Yes"</formula>
    </cfRule>
  </conditionalFormatting>
  <conditionalFormatting sqref="E72">
    <cfRule type="cellIs" dxfId="322" priority="424" operator="equal">
      <formula>"Yes"</formula>
    </cfRule>
  </conditionalFormatting>
  <conditionalFormatting sqref="E72">
    <cfRule type="cellIs" dxfId="321" priority="423" operator="equal">
      <formula>"NC"</formula>
    </cfRule>
  </conditionalFormatting>
  <conditionalFormatting sqref="F72">
    <cfRule type="cellIs" dxfId="320" priority="422" operator="equal">
      <formula>"Yes"</formula>
    </cfRule>
  </conditionalFormatting>
  <conditionalFormatting sqref="F72">
    <cfRule type="cellIs" dxfId="319" priority="421" operator="equal">
      <formula>"NC"</formula>
    </cfRule>
  </conditionalFormatting>
  <conditionalFormatting sqref="G72:I72">
    <cfRule type="cellIs" dxfId="318" priority="420" operator="equal">
      <formula>"Yes"</formula>
    </cfRule>
  </conditionalFormatting>
  <conditionalFormatting sqref="G72:I72">
    <cfRule type="cellIs" dxfId="317" priority="419" operator="equal">
      <formula>"NC"</formula>
    </cfRule>
  </conditionalFormatting>
  <conditionalFormatting sqref="J72">
    <cfRule type="cellIs" dxfId="316" priority="416" operator="equal">
      <formula>"Yes"</formula>
    </cfRule>
  </conditionalFormatting>
  <conditionalFormatting sqref="J72">
    <cfRule type="cellIs" dxfId="315" priority="415" operator="equal">
      <formula>"NC"</formula>
    </cfRule>
  </conditionalFormatting>
  <conditionalFormatting sqref="K72">
    <cfRule type="cellIs" dxfId="314" priority="414" operator="equal">
      <formula>"Yes"</formula>
    </cfRule>
  </conditionalFormatting>
  <conditionalFormatting sqref="K72">
    <cfRule type="cellIs" dxfId="313" priority="413" operator="equal">
      <formula>"NC"</formula>
    </cfRule>
  </conditionalFormatting>
  <conditionalFormatting sqref="L72">
    <cfRule type="cellIs" dxfId="312" priority="412" operator="equal">
      <formula>"Yes"</formula>
    </cfRule>
  </conditionalFormatting>
  <conditionalFormatting sqref="B112">
    <cfRule type="cellIs" dxfId="311" priority="368" operator="equal">
      <formula>"NC"</formula>
    </cfRule>
  </conditionalFormatting>
  <conditionalFormatting sqref="D112:E112">
    <cfRule type="cellIs" dxfId="310" priority="366" operator="equal">
      <formula>"NC"</formula>
    </cfRule>
  </conditionalFormatting>
  <conditionalFormatting sqref="F112">
    <cfRule type="cellIs" dxfId="309" priority="364" operator="equal">
      <formula>"NC"</formula>
    </cfRule>
  </conditionalFormatting>
  <conditionalFormatting sqref="H112:I112">
    <cfRule type="cellIs" dxfId="308" priority="362" operator="equal">
      <formula>"NC"</formula>
    </cfRule>
  </conditionalFormatting>
  <conditionalFormatting sqref="K112">
    <cfRule type="cellIs" dxfId="307" priority="360" operator="equal">
      <formula>"NC"</formula>
    </cfRule>
  </conditionalFormatting>
  <conditionalFormatting sqref="F123:F127">
    <cfRule type="cellIs" dxfId="306" priority="358" operator="equal">
      <formula>"NC"</formula>
    </cfRule>
  </conditionalFormatting>
  <conditionalFormatting sqref="G123:G127">
    <cfRule type="cellIs" dxfId="305" priority="352" operator="equal">
      <formula>"NC"</formula>
    </cfRule>
  </conditionalFormatting>
  <conditionalFormatting sqref="J112">
    <cfRule type="cellIs" dxfId="304" priority="361" operator="equal">
      <formula>"NC"</formula>
    </cfRule>
  </conditionalFormatting>
  <conditionalFormatting sqref="L112">
    <cfRule type="cellIs" dxfId="303" priority="359" operator="equal">
      <formula>"NC"</formula>
    </cfRule>
  </conditionalFormatting>
  <conditionalFormatting sqref="J123:Q127">
    <cfRule type="cellIs" dxfId="302" priority="357" operator="equal">
      <formula>"NC"</formula>
    </cfRule>
  </conditionalFormatting>
  <conditionalFormatting sqref="H123:I127">
    <cfRule type="cellIs" dxfId="301" priority="355" operator="equal">
      <formula>"NC"</formula>
    </cfRule>
  </conditionalFormatting>
  <conditionalFormatting sqref="O1:O2 O7 O5 O95 O97:O98 P90:T90 P80:AD82 P76:AD78">
    <cfRule type="cellIs" dxfId="300" priority="326" operator="equal">
      <formula>"NC"</formula>
    </cfRule>
  </conditionalFormatting>
  <conditionalFormatting sqref="C112">
    <cfRule type="cellIs" dxfId="299" priority="367" operator="equal">
      <formula>"NC"</formula>
    </cfRule>
  </conditionalFormatting>
  <conditionalFormatting sqref="G112">
    <cfRule type="cellIs" dxfId="298" priority="363" operator="equal">
      <formula>"NC"</formula>
    </cfRule>
  </conditionalFormatting>
  <conditionalFormatting sqref="M2 M98 M95 M91 M88 M84 M79 M75 M67:M68">
    <cfRule type="cellIs" dxfId="297" priority="351" operator="equal">
      <formula>"Yes"</formula>
    </cfRule>
  </conditionalFormatting>
  <conditionalFormatting sqref="M1:M3 M7 M5 N3:Q3 M132:W1048576 M75 M45:M48 M79 N89:N90 V3:W3 M50:N55 N104:P104 R104:W104 O57:O58 M57:N59 M56:O56 O89 N92:W92 N105:X106 N107:AD107 N85:X87 N96:X96">
    <cfRule type="cellIs" dxfId="296" priority="350" operator="equal">
      <formula>"NC"</formula>
    </cfRule>
  </conditionalFormatting>
  <conditionalFormatting sqref="M108">
    <cfRule type="cellIs" dxfId="295" priority="349" operator="equal">
      <formula>"NC"</formula>
    </cfRule>
  </conditionalFormatting>
  <conditionalFormatting sqref="N122">
    <cfRule type="cellIs" dxfId="294" priority="329" operator="equal">
      <formula>"NC"</formula>
    </cfRule>
  </conditionalFormatting>
  <conditionalFormatting sqref="S130:AD130 R111:T111 M109:W109 V129:AD129 M110:T110 V110:W110 V111:AD111 U110:U111 M113:X117">
    <cfRule type="cellIs" dxfId="293" priority="345" operator="equal">
      <formula>"NC"</formula>
    </cfRule>
  </conditionalFormatting>
  <conditionalFormatting sqref="M131">
    <cfRule type="cellIs" dxfId="292" priority="344" operator="equal">
      <formula>"NC"</formula>
    </cfRule>
  </conditionalFormatting>
  <conditionalFormatting sqref="M6">
    <cfRule type="cellIs" dxfId="291" priority="343" operator="equal">
      <formula>"NC"</formula>
    </cfRule>
  </conditionalFormatting>
  <conditionalFormatting sqref="M118">
    <cfRule type="cellIs" dxfId="290" priority="342" operator="equal">
      <formula>"NC"</formula>
    </cfRule>
  </conditionalFormatting>
  <conditionalFormatting sqref="M122">
    <cfRule type="cellIs" dxfId="289" priority="341" operator="equal">
      <formula>"NC"</formula>
    </cfRule>
  </conditionalFormatting>
  <conditionalFormatting sqref="M128">
    <cfRule type="cellIs" dxfId="288" priority="340" operator="equal">
      <formula>"NC"</formula>
    </cfRule>
  </conditionalFormatting>
  <conditionalFormatting sqref="N2 N98 N95 N91 N88 N84 N79 N75 N67:N68">
    <cfRule type="cellIs" dxfId="287" priority="339" operator="equal">
      <formula>"Yes"</formula>
    </cfRule>
  </conditionalFormatting>
  <conditionalFormatting sqref="N1:N2 N7 N5 N75 N88 N95 N97:N103 O99:W103 X99 N79 N84 N91 Q104 O59:T59 P56:T58 R18:X23 R25:W33 R36:W40 Q42:W43 N45:W48 O50:W50 O51:T55 U51:W59 R61:AB61 O63:W66 O73:X74 R10:AD16">
    <cfRule type="cellIs" dxfId="286" priority="338" operator="equal">
      <formula>"NC"</formula>
    </cfRule>
  </conditionalFormatting>
  <conditionalFormatting sqref="N108">
    <cfRule type="cellIs" dxfId="285" priority="337" operator="equal">
      <formula>"NC"</formula>
    </cfRule>
  </conditionalFormatting>
  <conditionalFormatting sqref="O122">
    <cfRule type="cellIs" dxfId="284" priority="317" operator="equal">
      <formula>"NC"</formula>
    </cfRule>
  </conditionalFormatting>
  <conditionalFormatting sqref="R119:AD121">
    <cfRule type="cellIs" dxfId="283" priority="333" operator="equal">
      <formula>"NC"</formula>
    </cfRule>
  </conditionalFormatting>
  <conditionalFormatting sqref="N131">
    <cfRule type="cellIs" dxfId="282" priority="332" operator="equal">
      <formula>"NC"</formula>
    </cfRule>
  </conditionalFormatting>
  <conditionalFormatting sqref="N6">
    <cfRule type="cellIs" dxfId="281" priority="331" operator="equal">
      <formula>"NC"</formula>
    </cfRule>
  </conditionalFormatting>
  <conditionalFormatting sqref="N118">
    <cfRule type="cellIs" dxfId="280" priority="330" operator="equal">
      <formula>"NC"</formula>
    </cfRule>
  </conditionalFormatting>
  <conditionalFormatting sqref="N128">
    <cfRule type="cellIs" dxfId="279" priority="328" operator="equal">
      <formula>"NC"</formula>
    </cfRule>
  </conditionalFormatting>
  <conditionalFormatting sqref="O2 O98 O95 O91 O88 O84 O79 O75 O67:O68">
    <cfRule type="cellIs" dxfId="278" priority="327" operator="equal">
      <formula>"Yes"</formula>
    </cfRule>
  </conditionalFormatting>
  <conditionalFormatting sqref="O108">
    <cfRule type="cellIs" dxfId="277" priority="325" operator="equal">
      <formula>"NC"</formula>
    </cfRule>
  </conditionalFormatting>
  <conditionalFormatting sqref="P128">
    <cfRule type="cellIs" dxfId="276" priority="305" operator="equal">
      <formula>"NC"</formula>
    </cfRule>
  </conditionalFormatting>
  <conditionalFormatting sqref="Q2 Q98 Q95 Q91 Q88 Q84 Q79 Q75 Q67:Q68">
    <cfRule type="cellIs" dxfId="275" priority="304" operator="equal">
      <formula>"Yes"</formula>
    </cfRule>
  </conditionalFormatting>
  <conditionalFormatting sqref="Q128">
    <cfRule type="cellIs" dxfId="274" priority="294" operator="equal">
      <formula>"NC"</formula>
    </cfRule>
  </conditionalFormatting>
  <conditionalFormatting sqref="O131">
    <cfRule type="cellIs" dxfId="273" priority="320" operator="equal">
      <formula>"NC"</formula>
    </cfRule>
  </conditionalFormatting>
  <conditionalFormatting sqref="O6">
    <cfRule type="cellIs" dxfId="272" priority="319" operator="equal">
      <formula>"NC"</formula>
    </cfRule>
  </conditionalFormatting>
  <conditionalFormatting sqref="O118">
    <cfRule type="cellIs" dxfId="271" priority="318" operator="equal">
      <formula>"NC"</formula>
    </cfRule>
  </conditionalFormatting>
  <conditionalFormatting sqref="O128">
    <cfRule type="cellIs" dxfId="270" priority="316" operator="equal">
      <formula>"NC"</formula>
    </cfRule>
  </conditionalFormatting>
  <conditionalFormatting sqref="P2 P98 P95 P91 P88 P84 P79 P75 P67:P68">
    <cfRule type="cellIs" dxfId="269" priority="315" operator="equal">
      <formula>"Yes"</formula>
    </cfRule>
  </conditionalFormatting>
  <conditionalFormatting sqref="P1:P2 P7 P5 P75 P67:P68 P79 P84 P88 P91 P95 P97:P98">
    <cfRule type="cellIs" dxfId="268" priority="314" operator="equal">
      <formula>"NC"</formula>
    </cfRule>
  </conditionalFormatting>
  <conditionalFormatting sqref="P108">
    <cfRule type="cellIs" dxfId="267" priority="313" operator="equal">
      <formula>"NC"</formula>
    </cfRule>
  </conditionalFormatting>
  <conditionalFormatting sqref="P131">
    <cfRule type="cellIs" dxfId="266" priority="309" operator="equal">
      <formula>"NC"</formula>
    </cfRule>
  </conditionalFormatting>
  <conditionalFormatting sqref="P6">
    <cfRule type="cellIs" dxfId="265" priority="308" operator="equal">
      <formula>"NC"</formula>
    </cfRule>
  </conditionalFormatting>
  <conditionalFormatting sqref="P118">
    <cfRule type="cellIs" dxfId="264" priority="307" operator="equal">
      <formula>"NC"</formula>
    </cfRule>
  </conditionalFormatting>
  <conditionalFormatting sqref="P122">
    <cfRule type="cellIs" dxfId="263" priority="306" operator="equal">
      <formula>"NC"</formula>
    </cfRule>
  </conditionalFormatting>
  <conditionalFormatting sqref="Q1:Q2 Q7 Q5 Q75 Q67:Q68 Q79 Q84 Q88 Q91 Q95 Q97:Q98">
    <cfRule type="cellIs" dxfId="262" priority="303" operator="equal">
      <formula>"NC"</formula>
    </cfRule>
  </conditionalFormatting>
  <conditionalFormatting sqref="Q108">
    <cfRule type="cellIs" dxfId="261" priority="302" operator="equal">
      <formula>"NC"</formula>
    </cfRule>
  </conditionalFormatting>
  <conditionalFormatting sqref="R1:R2 R7 R5 R75 R67:R68 R79 R84 R88 R91 R95 R97:R98">
    <cfRule type="cellIs" dxfId="260" priority="292" operator="equal">
      <formula>"NC"</formula>
    </cfRule>
  </conditionalFormatting>
  <conditionalFormatting sqref="Q131">
    <cfRule type="cellIs" dxfId="259" priority="298" operator="equal">
      <formula>"NC"</formula>
    </cfRule>
  </conditionalFormatting>
  <conditionalFormatting sqref="Q6">
    <cfRule type="cellIs" dxfId="258" priority="297" operator="equal">
      <formula>"NC"</formula>
    </cfRule>
  </conditionalFormatting>
  <conditionalFormatting sqref="Q118">
    <cfRule type="cellIs" dxfId="257" priority="296" operator="equal">
      <formula>"NC"</formula>
    </cfRule>
  </conditionalFormatting>
  <conditionalFormatting sqref="Q122">
    <cfRule type="cellIs" dxfId="256" priority="295" operator="equal">
      <formula>"NC"</formula>
    </cfRule>
  </conditionalFormatting>
  <conditionalFormatting sqref="R2 R98 R95 R91 R88 R84 R79 R75 R67:R68">
    <cfRule type="cellIs" dxfId="255" priority="293" operator="equal">
      <formula>"Yes"</formula>
    </cfRule>
  </conditionalFormatting>
  <conditionalFormatting sqref="R108">
    <cfRule type="cellIs" dxfId="254" priority="291" operator="equal">
      <formula>"NC"</formula>
    </cfRule>
  </conditionalFormatting>
  <conditionalFormatting sqref="R131">
    <cfRule type="cellIs" dxfId="253" priority="287" operator="equal">
      <formula>"NC"</formula>
    </cfRule>
  </conditionalFormatting>
  <conditionalFormatting sqref="R6">
    <cfRule type="cellIs" dxfId="252" priority="286" operator="equal">
      <formula>"NC"</formula>
    </cfRule>
  </conditionalFormatting>
  <conditionalFormatting sqref="R118">
    <cfRule type="cellIs" dxfId="251" priority="285" operator="equal">
      <formula>"NC"</formula>
    </cfRule>
  </conditionalFormatting>
  <conditionalFormatting sqref="R122">
    <cfRule type="cellIs" dxfId="250" priority="284" operator="equal">
      <formula>"NC"</formula>
    </cfRule>
  </conditionalFormatting>
  <conditionalFormatting sqref="R128">
    <cfRule type="cellIs" dxfId="249" priority="283" operator="equal">
      <formula>"NC"</formula>
    </cfRule>
  </conditionalFormatting>
  <conditionalFormatting sqref="S2 S98 S95 S91 S88 S84 S79 S75 S67:S68">
    <cfRule type="cellIs" dxfId="248" priority="282" operator="equal">
      <formula>"Yes"</formula>
    </cfRule>
  </conditionalFormatting>
  <conditionalFormatting sqref="S1:S2 S7 S5 S75 S67:S68 S79 S84 S88 S91 S95 S97:S98">
    <cfRule type="cellIs" dxfId="247" priority="281" operator="equal">
      <formula>"NC"</formula>
    </cfRule>
  </conditionalFormatting>
  <conditionalFormatting sqref="S108">
    <cfRule type="cellIs" dxfId="246" priority="280" operator="equal">
      <formula>"NC"</formula>
    </cfRule>
  </conditionalFormatting>
  <conditionalFormatting sqref="S122">
    <cfRule type="cellIs" dxfId="245" priority="273" operator="equal">
      <formula>"NC"</formula>
    </cfRule>
  </conditionalFormatting>
  <conditionalFormatting sqref="S131">
    <cfRule type="cellIs" dxfId="244" priority="276" operator="equal">
      <formula>"NC"</formula>
    </cfRule>
  </conditionalFormatting>
  <conditionalFormatting sqref="S6">
    <cfRule type="cellIs" dxfId="243" priority="275" operator="equal">
      <formula>"NC"</formula>
    </cfRule>
  </conditionalFormatting>
  <conditionalFormatting sqref="S118">
    <cfRule type="cellIs" dxfId="242" priority="274" operator="equal">
      <formula>"NC"</formula>
    </cfRule>
  </conditionalFormatting>
  <conditionalFormatting sqref="S128">
    <cfRule type="cellIs" dxfId="241" priority="272" operator="equal">
      <formula>"NC"</formula>
    </cfRule>
  </conditionalFormatting>
  <conditionalFormatting sqref="T2:U2 T98:U98 T95:U95 T91:U91 T88:U88 T84:U84 T79:U79 T75:U75 T67:U68">
    <cfRule type="cellIs" dxfId="240" priority="271" operator="equal">
      <formula>"Yes"</formula>
    </cfRule>
  </conditionalFormatting>
  <conditionalFormatting sqref="T1:U2 T7:U7 T5:U5 T75:U75 T67:U68 T79:U79 T84:U84 T88:U88 T91:U91 T95:U95 T97:U98">
    <cfRule type="cellIs" dxfId="239" priority="270" operator="equal">
      <formula>"NC"</formula>
    </cfRule>
  </conditionalFormatting>
  <conditionalFormatting sqref="T108:U108">
    <cfRule type="cellIs" dxfId="238" priority="269" operator="equal">
      <formula>"NC"</formula>
    </cfRule>
  </conditionalFormatting>
  <conditionalFormatting sqref="T131:U131">
    <cfRule type="cellIs" dxfId="237" priority="265" operator="equal">
      <formula>"NC"</formula>
    </cfRule>
  </conditionalFormatting>
  <conditionalFormatting sqref="T6:U6">
    <cfRule type="cellIs" dxfId="236" priority="264" operator="equal">
      <formula>"NC"</formula>
    </cfRule>
  </conditionalFormatting>
  <conditionalFormatting sqref="T118:U118">
    <cfRule type="cellIs" dxfId="235" priority="263" operator="equal">
      <formula>"NC"</formula>
    </cfRule>
  </conditionalFormatting>
  <conditionalFormatting sqref="T122:U122">
    <cfRule type="cellIs" dxfId="234" priority="262" operator="equal">
      <formula>"NC"</formula>
    </cfRule>
  </conditionalFormatting>
  <conditionalFormatting sqref="T128:U128">
    <cfRule type="cellIs" dxfId="233" priority="261" operator="equal">
      <formula>"NC"</formula>
    </cfRule>
  </conditionalFormatting>
  <conditionalFormatting sqref="V2 V98 V91 V88 V75 V67:V68 V79:W79 V84:W84 V95:W95">
    <cfRule type="cellIs" dxfId="232" priority="260" operator="equal">
      <formula>"Yes"</formula>
    </cfRule>
  </conditionalFormatting>
  <conditionalFormatting sqref="V1:V2 V7 V5 V75 V67:V68 V79:W79 V84:W84 V88 V91 V95:W95 V97:V98 W97">
    <cfRule type="cellIs" dxfId="231" priority="259" operator="equal">
      <formula>"NC"</formula>
    </cfRule>
  </conditionalFormatting>
  <conditionalFormatting sqref="V108">
    <cfRule type="cellIs" dxfId="230" priority="258" operator="equal">
      <formula>"NC"</formula>
    </cfRule>
  </conditionalFormatting>
  <conditionalFormatting sqref="O72">
    <cfRule type="cellIs" dxfId="229" priority="233" operator="equal">
      <formula>"NC"</formula>
    </cfRule>
  </conditionalFormatting>
  <conditionalFormatting sqref="V118">
    <cfRule type="cellIs" dxfId="228" priority="252" operator="equal">
      <formula>"NC"</formula>
    </cfRule>
  </conditionalFormatting>
  <conditionalFormatting sqref="V131">
    <cfRule type="cellIs" dxfId="227" priority="254" operator="equal">
      <formula>"NC"</formula>
    </cfRule>
  </conditionalFormatting>
  <conditionalFormatting sqref="V6">
    <cfRule type="cellIs" dxfId="226" priority="253" operator="equal">
      <formula>"NC"</formula>
    </cfRule>
  </conditionalFormatting>
  <conditionalFormatting sqref="V122">
    <cfRule type="cellIs" dxfId="225" priority="251" operator="equal">
      <formula>"NC"</formula>
    </cfRule>
  </conditionalFormatting>
  <conditionalFormatting sqref="V128">
    <cfRule type="cellIs" dxfId="224" priority="250" operator="equal">
      <formula>"NC"</formula>
    </cfRule>
  </conditionalFormatting>
  <conditionalFormatting sqref="W2 W98 W91 W88 W75 W67:W68">
    <cfRule type="cellIs" dxfId="223" priority="249" operator="equal">
      <formula>"Yes"</formula>
    </cfRule>
  </conditionalFormatting>
  <conditionalFormatting sqref="W1:W2 W7 W5 W75 W67:W68 W88 W91 W98">
    <cfRule type="cellIs" dxfId="222" priority="248" operator="equal">
      <formula>"NC"</formula>
    </cfRule>
  </conditionalFormatting>
  <conditionalFormatting sqref="W108">
    <cfRule type="cellIs" dxfId="221" priority="247" operator="equal">
      <formula>"NC"</formula>
    </cfRule>
  </conditionalFormatting>
  <conditionalFormatting sqref="T72:U72">
    <cfRule type="cellIs" dxfId="220" priority="224" operator="equal">
      <formula>"Yes"</formula>
    </cfRule>
  </conditionalFormatting>
  <conditionalFormatting sqref="R72">
    <cfRule type="cellIs" dxfId="219" priority="227" operator="equal">
      <formula>"NC"</formula>
    </cfRule>
  </conditionalFormatting>
  <conditionalFormatting sqref="S72">
    <cfRule type="cellIs" dxfId="218" priority="226" operator="equal">
      <formula>"Yes"</formula>
    </cfRule>
  </conditionalFormatting>
  <conditionalFormatting sqref="W72">
    <cfRule type="cellIs" dxfId="217" priority="219" operator="equal">
      <formula>"NC"</formula>
    </cfRule>
  </conditionalFormatting>
  <conditionalFormatting sqref="W6">
    <cfRule type="cellIs" dxfId="216" priority="242" operator="equal">
      <formula>"NC"</formula>
    </cfRule>
  </conditionalFormatting>
  <conditionalFormatting sqref="W131">
    <cfRule type="cellIs" dxfId="215" priority="243" operator="equal">
      <formula>"NC"</formula>
    </cfRule>
  </conditionalFormatting>
  <conditionalFormatting sqref="W118">
    <cfRule type="cellIs" dxfId="214" priority="241" operator="equal">
      <formula>"NC"</formula>
    </cfRule>
  </conditionalFormatting>
  <conditionalFormatting sqref="W122">
    <cfRule type="cellIs" dxfId="213" priority="240" operator="equal">
      <formula>"NC"</formula>
    </cfRule>
  </conditionalFormatting>
  <conditionalFormatting sqref="W128">
    <cfRule type="cellIs" dxfId="212" priority="239" operator="equal">
      <formula>"NC"</formula>
    </cfRule>
  </conditionalFormatting>
  <conditionalFormatting sqref="M72">
    <cfRule type="cellIs" dxfId="211" priority="238" operator="equal">
      <formula>"Yes"</formula>
    </cfRule>
  </conditionalFormatting>
  <conditionalFormatting sqref="M72">
    <cfRule type="cellIs" dxfId="210" priority="237" operator="equal">
      <formula>"NC"</formula>
    </cfRule>
  </conditionalFormatting>
  <conditionalFormatting sqref="N72">
    <cfRule type="cellIs" dxfId="209" priority="236" operator="equal">
      <formula>"Yes"</formula>
    </cfRule>
  </conditionalFormatting>
  <conditionalFormatting sqref="N72">
    <cfRule type="cellIs" dxfId="208" priority="235" operator="equal">
      <formula>"NC"</formula>
    </cfRule>
  </conditionalFormatting>
  <conditionalFormatting sqref="O72">
    <cfRule type="cellIs" dxfId="207" priority="234" operator="equal">
      <formula>"Yes"</formula>
    </cfRule>
  </conditionalFormatting>
  <conditionalFormatting sqref="P72">
    <cfRule type="cellIs" dxfId="206" priority="232" operator="equal">
      <formula>"Yes"</formula>
    </cfRule>
  </conditionalFormatting>
  <conditionalFormatting sqref="P72">
    <cfRule type="cellIs" dxfId="205" priority="231" operator="equal">
      <formula>"NC"</formula>
    </cfRule>
  </conditionalFormatting>
  <conditionalFormatting sqref="Q72">
    <cfRule type="cellIs" dxfId="204" priority="230" operator="equal">
      <formula>"Yes"</formula>
    </cfRule>
  </conditionalFormatting>
  <conditionalFormatting sqref="Q72">
    <cfRule type="cellIs" dxfId="203" priority="229" operator="equal">
      <formula>"NC"</formula>
    </cfRule>
  </conditionalFormatting>
  <conditionalFormatting sqref="R72">
    <cfRule type="cellIs" dxfId="202" priority="228" operator="equal">
      <formula>"Yes"</formula>
    </cfRule>
  </conditionalFormatting>
  <conditionalFormatting sqref="S72">
    <cfRule type="cellIs" dxfId="201" priority="225" operator="equal">
      <formula>"NC"</formula>
    </cfRule>
  </conditionalFormatting>
  <conditionalFormatting sqref="T72:U72">
    <cfRule type="cellIs" dxfId="200" priority="223" operator="equal">
      <formula>"NC"</formula>
    </cfRule>
  </conditionalFormatting>
  <conditionalFormatting sqref="V72">
    <cfRule type="cellIs" dxfId="199" priority="222" operator="equal">
      <formula>"Yes"</formula>
    </cfRule>
  </conditionalFormatting>
  <conditionalFormatting sqref="V72">
    <cfRule type="cellIs" dxfId="198" priority="221" operator="equal">
      <formula>"NC"</formula>
    </cfRule>
  </conditionalFormatting>
  <conditionalFormatting sqref="W72">
    <cfRule type="cellIs" dxfId="197" priority="220" operator="equal">
      <formula>"Yes"</formula>
    </cfRule>
  </conditionalFormatting>
  <conditionalFormatting sqref="M112">
    <cfRule type="cellIs" dxfId="196" priority="216" operator="equal">
      <formula>"NC"</formula>
    </cfRule>
  </conditionalFormatting>
  <conditionalFormatting sqref="O112">
    <cfRule type="cellIs" dxfId="195" priority="214" operator="equal">
      <formula>"NC"</formula>
    </cfRule>
  </conditionalFormatting>
  <conditionalFormatting sqref="Q112">
    <cfRule type="cellIs" dxfId="194" priority="212" operator="equal">
      <formula>"NC"</formula>
    </cfRule>
  </conditionalFormatting>
  <conditionalFormatting sqref="S112">
    <cfRule type="cellIs" dxfId="193" priority="210" operator="equal">
      <formula>"NC"</formula>
    </cfRule>
  </conditionalFormatting>
  <conditionalFormatting sqref="V112">
    <cfRule type="cellIs" dxfId="192" priority="208" operator="equal">
      <formula>"NC"</formula>
    </cfRule>
  </conditionalFormatting>
  <conditionalFormatting sqref="Y6">
    <cfRule type="cellIs" dxfId="191" priority="179" operator="equal">
      <formula>"NC"</formula>
    </cfRule>
  </conditionalFormatting>
  <conditionalFormatting sqref="Y122">
    <cfRule type="cellIs" dxfId="190" priority="177" operator="equal">
      <formula>"NC"</formula>
    </cfRule>
  </conditionalFormatting>
  <conditionalFormatting sqref="R123:R127 S123:U124">
    <cfRule type="cellIs" dxfId="189" priority="200" operator="equal">
      <formula>"NC"</formula>
    </cfRule>
  </conditionalFormatting>
  <conditionalFormatting sqref="T112:U112">
    <cfRule type="cellIs" dxfId="188" priority="209" operator="equal">
      <formula>"NC"</formula>
    </cfRule>
  </conditionalFormatting>
  <conditionalFormatting sqref="W112">
    <cfRule type="cellIs" dxfId="187" priority="207" operator="equal">
      <formula>"NC"</formula>
    </cfRule>
  </conditionalFormatting>
  <conditionalFormatting sqref="Y118">
    <cfRule type="cellIs" dxfId="186" priority="178" operator="equal">
      <formula>"NC"</formula>
    </cfRule>
  </conditionalFormatting>
  <conditionalFormatting sqref="V123:AD124 S125:AD127">
    <cfRule type="cellIs" dxfId="185" priority="203" operator="equal">
      <formula>"NC"</formula>
    </cfRule>
  </conditionalFormatting>
  <conditionalFormatting sqref="P112">
    <cfRule type="cellIs" dxfId="184" priority="213" operator="equal">
      <formula>"NC"</formula>
    </cfRule>
  </conditionalFormatting>
  <conditionalFormatting sqref="Z1:Z2 Z7 Z5 Z75 Z67:Z68 Z88 Z91 Z95 Z97:Z98 Z79 Z84">
    <cfRule type="cellIs" dxfId="183" priority="174" operator="equal">
      <formula>"NC"</formula>
    </cfRule>
  </conditionalFormatting>
  <conditionalFormatting sqref="N112">
    <cfRule type="cellIs" dxfId="182" priority="215" operator="equal">
      <formula>"NC"</formula>
    </cfRule>
  </conditionalFormatting>
  <conditionalFormatting sqref="R112">
    <cfRule type="cellIs" dxfId="181" priority="211" operator="equal">
      <formula>"NC"</formula>
    </cfRule>
  </conditionalFormatting>
  <conditionalFormatting sqref="X2 X98 X95 X91 X88 X84 X79 X75 X67:X68">
    <cfRule type="cellIs" dxfId="180" priority="199" operator="equal">
      <formula>"Yes"</formula>
    </cfRule>
  </conditionalFormatting>
  <conditionalFormatting sqref="X1:X3 X7 X5 Y3:AD3 X132:AD1048576 Y104:AD106 X25:X33 X79 X84 Y85:AD87 Y92:AD92 Y96:AD96 X100:X104 X36:X40 X42:X43 X45:X48 X50:X59 X63:X68">
    <cfRule type="cellIs" dxfId="179" priority="198" operator="equal">
      <formula>"NC"</formula>
    </cfRule>
  </conditionalFormatting>
  <conditionalFormatting sqref="X108">
    <cfRule type="cellIs" dxfId="178" priority="197" operator="equal">
      <formula>"NC"</formula>
    </cfRule>
  </conditionalFormatting>
  <conditionalFormatting sqref="X109:AD110 Y113:AD117">
    <cfRule type="cellIs" dxfId="177" priority="193" operator="equal">
      <formula>"NC"</formula>
    </cfRule>
  </conditionalFormatting>
  <conditionalFormatting sqref="X131">
    <cfRule type="cellIs" dxfId="176" priority="192" operator="equal">
      <formula>"NC"</formula>
    </cfRule>
  </conditionalFormatting>
  <conditionalFormatting sqref="X6">
    <cfRule type="cellIs" dxfId="175" priority="191" operator="equal">
      <formula>"NC"</formula>
    </cfRule>
  </conditionalFormatting>
  <conditionalFormatting sqref="X118">
    <cfRule type="cellIs" dxfId="174" priority="190" operator="equal">
      <formula>"NC"</formula>
    </cfRule>
  </conditionalFormatting>
  <conditionalFormatting sqref="X122">
    <cfRule type="cellIs" dxfId="173" priority="189" operator="equal">
      <formula>"NC"</formula>
    </cfRule>
  </conditionalFormatting>
  <conditionalFormatting sqref="X128">
    <cfRule type="cellIs" dxfId="172" priority="188" operator="equal">
      <formula>"NC"</formula>
    </cfRule>
  </conditionalFormatting>
  <conditionalFormatting sqref="Y2 Y98 Y95 Y91 Y88 Y84 Y79 Y75 Y67:Y68">
    <cfRule type="cellIs" dxfId="171" priority="187" operator="equal">
      <formula>"Yes"</formula>
    </cfRule>
  </conditionalFormatting>
  <conditionalFormatting sqref="Y1:Y2 Y7 Y5 Y75 AC61:AD61 Y63:AD66 Y95 Y97:Y103 Z99:AD103 Y18:AD23 Y79 Y84 Z89:AD90 Y25:AD33 Y36:AD40 Y42:AD43 Y45:AD48 Y50:AD59 Y67:Y68 Y73:AD74">
    <cfRule type="cellIs" dxfId="170" priority="186" operator="equal">
      <formula>"NC"</formula>
    </cfRule>
  </conditionalFormatting>
  <conditionalFormatting sqref="Y108">
    <cfRule type="cellIs" dxfId="169" priority="185" operator="equal">
      <formula>"NC"</formula>
    </cfRule>
  </conditionalFormatting>
  <conditionalFormatting sqref="Z122">
    <cfRule type="cellIs" dxfId="168" priority="165" operator="equal">
      <formula>"NC"</formula>
    </cfRule>
  </conditionalFormatting>
  <conditionalFormatting sqref="AA122">
    <cfRule type="cellIs" dxfId="167" priority="154" operator="equal">
      <formula>"NC"</formula>
    </cfRule>
  </conditionalFormatting>
  <conditionalFormatting sqref="Y131">
    <cfRule type="cellIs" dxfId="166" priority="180" operator="equal">
      <formula>"NC"</formula>
    </cfRule>
  </conditionalFormatting>
  <conditionalFormatting sqref="Y128">
    <cfRule type="cellIs" dxfId="165" priority="176" operator="equal">
      <formula>"NC"</formula>
    </cfRule>
  </conditionalFormatting>
  <conditionalFormatting sqref="Z2 Z98 Z95 Z91 Z88 Z84 Z79 Z75 Z67:Z68">
    <cfRule type="cellIs" dxfId="164" priority="175" operator="equal">
      <formula>"Yes"</formula>
    </cfRule>
  </conditionalFormatting>
  <conditionalFormatting sqref="Z108">
    <cfRule type="cellIs" dxfId="163" priority="173" operator="equal">
      <formula>"NC"</formula>
    </cfRule>
  </conditionalFormatting>
  <conditionalFormatting sqref="AA128">
    <cfRule type="cellIs" dxfId="162" priority="153" operator="equal">
      <formula>"NC"</formula>
    </cfRule>
  </conditionalFormatting>
  <conditionalFormatting sqref="AB2 AB98 AB95 AB91 AB88 AB84 AB79 AB75 AB67:AB68">
    <cfRule type="cellIs" dxfId="161" priority="152" operator="equal">
      <formula>"Yes"</formula>
    </cfRule>
  </conditionalFormatting>
  <conditionalFormatting sqref="AB128">
    <cfRule type="cellIs" dxfId="160" priority="142" operator="equal">
      <formula>"NC"</formula>
    </cfRule>
  </conditionalFormatting>
  <conditionalFormatting sqref="Z131">
    <cfRule type="cellIs" dxfId="159" priority="168" operator="equal">
      <formula>"NC"</formula>
    </cfRule>
  </conditionalFormatting>
  <conditionalFormatting sqref="Z6">
    <cfRule type="cellIs" dxfId="158" priority="167" operator="equal">
      <formula>"NC"</formula>
    </cfRule>
  </conditionalFormatting>
  <conditionalFormatting sqref="Z118">
    <cfRule type="cellIs" dxfId="157" priority="166" operator="equal">
      <formula>"NC"</formula>
    </cfRule>
  </conditionalFormatting>
  <conditionalFormatting sqref="Z128">
    <cfRule type="cellIs" dxfId="156" priority="164" operator="equal">
      <formula>"NC"</formula>
    </cfRule>
  </conditionalFormatting>
  <conditionalFormatting sqref="AA2 AA98 AA95 AA91 AA88 AA84 AA79 AA75 AA67:AA68">
    <cfRule type="cellIs" dxfId="155" priority="163" operator="equal">
      <formula>"Yes"</formula>
    </cfRule>
  </conditionalFormatting>
  <conditionalFormatting sqref="AA1:AA2 AA7 AA5 AA75 AA67:AA68 AA79 AA84 AA88 AA91 AA95 AA97:AA98">
    <cfRule type="cellIs" dxfId="154" priority="162" operator="equal">
      <formula>"NC"</formula>
    </cfRule>
  </conditionalFormatting>
  <conditionalFormatting sqref="AA108">
    <cfRule type="cellIs" dxfId="153" priority="161" operator="equal">
      <formula>"NC"</formula>
    </cfRule>
  </conditionalFormatting>
  <conditionalFormatting sqref="AA131">
    <cfRule type="cellIs" dxfId="152" priority="157" operator="equal">
      <formula>"NC"</formula>
    </cfRule>
  </conditionalFormatting>
  <conditionalFormatting sqref="AA6">
    <cfRule type="cellIs" dxfId="151" priority="156" operator="equal">
      <formula>"NC"</formula>
    </cfRule>
  </conditionalFormatting>
  <conditionalFormatting sqref="AA118">
    <cfRule type="cellIs" dxfId="150" priority="155" operator="equal">
      <formula>"NC"</formula>
    </cfRule>
  </conditionalFormatting>
  <conditionalFormatting sqref="AB1:AB2 AB7 AB5 AB75 AB67:AB68 AB79 AB84 AB88 AB91 AB95 AB97:AB98">
    <cfRule type="cellIs" dxfId="149" priority="151" operator="equal">
      <formula>"NC"</formula>
    </cfRule>
  </conditionalFormatting>
  <conditionalFormatting sqref="AB108">
    <cfRule type="cellIs" dxfId="148" priority="150" operator="equal">
      <formula>"NC"</formula>
    </cfRule>
  </conditionalFormatting>
  <conditionalFormatting sqref="AC1:AC2 AC7 AC5 AC75 AC67:AC68 AC79 AC84 AC88 AC91 AC95 AC97:AC98">
    <cfRule type="cellIs" dxfId="147" priority="140" operator="equal">
      <formula>"NC"</formula>
    </cfRule>
  </conditionalFormatting>
  <conditionalFormatting sqref="AB131">
    <cfRule type="cellIs" dxfId="146" priority="146" operator="equal">
      <formula>"NC"</formula>
    </cfRule>
  </conditionalFormatting>
  <conditionalFormatting sqref="AB6">
    <cfRule type="cellIs" dxfId="145" priority="145" operator="equal">
      <formula>"NC"</formula>
    </cfRule>
  </conditionalFormatting>
  <conditionalFormatting sqref="AB118">
    <cfRule type="cellIs" dxfId="144" priority="144" operator="equal">
      <formula>"NC"</formula>
    </cfRule>
  </conditionalFormatting>
  <conditionalFormatting sqref="AB122">
    <cfRule type="cellIs" dxfId="143" priority="143" operator="equal">
      <formula>"NC"</formula>
    </cfRule>
  </conditionalFormatting>
  <conditionalFormatting sqref="AC2 AC98 AC95 AC91 AC88 AC84 AC79 AC75 AC67:AC68">
    <cfRule type="cellIs" dxfId="142" priority="141" operator="equal">
      <formula>"Yes"</formula>
    </cfRule>
  </conditionalFormatting>
  <conditionalFormatting sqref="AC108">
    <cfRule type="cellIs" dxfId="141" priority="139" operator="equal">
      <formula>"NC"</formula>
    </cfRule>
  </conditionalFormatting>
  <conditionalFormatting sqref="AC131">
    <cfRule type="cellIs" dxfId="140" priority="135" operator="equal">
      <formula>"NC"</formula>
    </cfRule>
  </conditionalFormatting>
  <conditionalFormatting sqref="AC6">
    <cfRule type="cellIs" dxfId="139" priority="134" operator="equal">
      <formula>"NC"</formula>
    </cfRule>
  </conditionalFormatting>
  <conditionalFormatting sqref="AC118">
    <cfRule type="cellIs" dxfId="138" priority="133" operator="equal">
      <formula>"NC"</formula>
    </cfRule>
  </conditionalFormatting>
  <conditionalFormatting sqref="AC122">
    <cfRule type="cellIs" dxfId="137" priority="132" operator="equal">
      <formula>"NC"</formula>
    </cfRule>
  </conditionalFormatting>
  <conditionalFormatting sqref="AC128">
    <cfRule type="cellIs" dxfId="136" priority="131" operator="equal">
      <formula>"NC"</formula>
    </cfRule>
  </conditionalFormatting>
  <conditionalFormatting sqref="AD2 AD98 AD95 AD91 AD88 AD84 AD79 AD75 AD67:AD68">
    <cfRule type="cellIs" dxfId="135" priority="130" operator="equal">
      <formula>"Yes"</formula>
    </cfRule>
  </conditionalFormatting>
  <conditionalFormatting sqref="AD1:AD2 AD7 AD5 AD75 AD67:AD68 AD79 AD84 AD88 AD91 AD95 AD97:AD98">
    <cfRule type="cellIs" dxfId="134" priority="129" operator="equal">
      <formula>"NC"</formula>
    </cfRule>
  </conditionalFormatting>
  <conditionalFormatting sqref="AD108">
    <cfRule type="cellIs" dxfId="133" priority="128" operator="equal">
      <formula>"NC"</formula>
    </cfRule>
  </conditionalFormatting>
  <conditionalFormatting sqref="AD122">
    <cfRule type="cellIs" dxfId="132" priority="121" operator="equal">
      <formula>"NC"</formula>
    </cfRule>
  </conditionalFormatting>
  <conditionalFormatting sqref="AD131">
    <cfRule type="cellIs" dxfId="131" priority="124" operator="equal">
      <formula>"NC"</formula>
    </cfRule>
  </conditionalFormatting>
  <conditionalFormatting sqref="AD6">
    <cfRule type="cellIs" dxfId="130" priority="123" operator="equal">
      <formula>"NC"</formula>
    </cfRule>
  </conditionalFormatting>
  <conditionalFormatting sqref="AD118">
    <cfRule type="cellIs" dxfId="129" priority="122" operator="equal">
      <formula>"NC"</formula>
    </cfRule>
  </conditionalFormatting>
  <conditionalFormatting sqref="AD128">
    <cfRule type="cellIs" dxfId="128" priority="120" operator="equal">
      <formula>"NC"</formula>
    </cfRule>
  </conditionalFormatting>
  <conditionalFormatting sqref="Z72">
    <cfRule type="cellIs" dxfId="127" priority="81" operator="equal">
      <formula>"NC"</formula>
    </cfRule>
  </conditionalFormatting>
  <conditionalFormatting sqref="X72">
    <cfRule type="cellIs" dxfId="126" priority="86" operator="equal">
      <formula>"Yes"</formula>
    </cfRule>
  </conditionalFormatting>
  <conditionalFormatting sqref="X72">
    <cfRule type="cellIs" dxfId="125" priority="85" operator="equal">
      <formula>"NC"</formula>
    </cfRule>
  </conditionalFormatting>
  <conditionalFormatting sqref="Y72">
    <cfRule type="cellIs" dxfId="124" priority="84" operator="equal">
      <formula>"Yes"</formula>
    </cfRule>
  </conditionalFormatting>
  <conditionalFormatting sqref="Y72">
    <cfRule type="cellIs" dxfId="123" priority="83" operator="equal">
      <formula>"NC"</formula>
    </cfRule>
  </conditionalFormatting>
  <conditionalFormatting sqref="Z72">
    <cfRule type="cellIs" dxfId="122" priority="82" operator="equal">
      <formula>"Yes"</formula>
    </cfRule>
  </conditionalFormatting>
  <conditionalFormatting sqref="AA72">
    <cfRule type="cellIs" dxfId="121" priority="80" operator="equal">
      <formula>"Yes"</formula>
    </cfRule>
  </conditionalFormatting>
  <conditionalFormatting sqref="AA72">
    <cfRule type="cellIs" dxfId="120" priority="79" operator="equal">
      <formula>"NC"</formula>
    </cfRule>
  </conditionalFormatting>
  <conditionalFormatting sqref="AB72">
    <cfRule type="cellIs" dxfId="119" priority="78" operator="equal">
      <formula>"Yes"</formula>
    </cfRule>
  </conditionalFormatting>
  <conditionalFormatting sqref="AB72">
    <cfRule type="cellIs" dxfId="118" priority="77" operator="equal">
      <formula>"NC"</formula>
    </cfRule>
  </conditionalFormatting>
  <conditionalFormatting sqref="AC72">
    <cfRule type="cellIs" dxfId="117" priority="76" operator="equal">
      <formula>"Yes"</formula>
    </cfRule>
  </conditionalFormatting>
  <conditionalFormatting sqref="AC72">
    <cfRule type="cellIs" dxfId="116" priority="75" operator="equal">
      <formula>"NC"</formula>
    </cfRule>
  </conditionalFormatting>
  <conditionalFormatting sqref="AD72">
    <cfRule type="cellIs" dxfId="115" priority="74" operator="equal">
      <formula>"Yes"</formula>
    </cfRule>
  </conditionalFormatting>
  <conditionalFormatting sqref="AD72">
    <cfRule type="cellIs" dxfId="114" priority="73" operator="equal">
      <formula>"NC"</formula>
    </cfRule>
  </conditionalFormatting>
  <conditionalFormatting sqref="X112">
    <cfRule type="cellIs" dxfId="113" priority="64" operator="equal">
      <formula>"NC"</formula>
    </cfRule>
  </conditionalFormatting>
  <conditionalFormatting sqref="Z112">
    <cfRule type="cellIs" dxfId="112" priority="62" operator="equal">
      <formula>"NC"</formula>
    </cfRule>
  </conditionalFormatting>
  <conditionalFormatting sqref="AB112">
    <cfRule type="cellIs" dxfId="111" priority="60" operator="equal">
      <formula>"NC"</formula>
    </cfRule>
  </conditionalFormatting>
  <conditionalFormatting sqref="AD112">
    <cfRule type="cellIs" dxfId="110" priority="58" operator="equal">
      <formula>"NC"</formula>
    </cfRule>
  </conditionalFormatting>
  <conditionalFormatting sqref="B34:AD34">
    <cfRule type="cellIs" dxfId="109" priority="27" operator="equal">
      <formula>"NC"</formula>
    </cfRule>
  </conditionalFormatting>
  <conditionalFormatting sqref="B44:AD44">
    <cfRule type="cellIs" dxfId="108" priority="25" operator="equal">
      <formula>"NC"</formula>
    </cfRule>
  </conditionalFormatting>
  <conditionalFormatting sqref="B60:AD60">
    <cfRule type="cellIs" dxfId="107" priority="21" operator="equal">
      <formula>"NC"</formula>
    </cfRule>
  </conditionalFormatting>
  <conditionalFormatting sqref="AA112">
    <cfRule type="cellIs" dxfId="106" priority="61" operator="equal">
      <formula>"NC"</formula>
    </cfRule>
  </conditionalFormatting>
  <conditionalFormatting sqref="Y112">
    <cfRule type="cellIs" dxfId="105" priority="63" operator="equal">
      <formula>"NC"</formula>
    </cfRule>
  </conditionalFormatting>
  <conditionalFormatting sqref="AC112">
    <cfRule type="cellIs" dxfId="104" priority="59" operator="equal">
      <formula>"NC"</formula>
    </cfRule>
  </conditionalFormatting>
  <conditionalFormatting sqref="B50:B59">
    <cfRule type="cellIs" dxfId="103" priority="47" operator="equal">
      <formula>"NC"</formula>
    </cfRule>
  </conditionalFormatting>
  <conditionalFormatting sqref="R3:U3">
    <cfRule type="cellIs" dxfId="102" priority="45" operator="equal">
      <formula>"NC"</formula>
    </cfRule>
  </conditionalFormatting>
  <conditionalFormatting sqref="A60">
    <cfRule type="cellIs" dxfId="101" priority="44" operator="equal">
      <formula>"Yes"</formula>
    </cfRule>
  </conditionalFormatting>
  <conditionalFormatting sqref="A60">
    <cfRule type="cellIs" dxfId="100" priority="43" operator="equal">
      <formula>"NC"</formula>
    </cfRule>
  </conditionalFormatting>
  <conditionalFormatting sqref="A62">
    <cfRule type="cellIs" dxfId="99" priority="42" operator="equal">
      <formula>"Yes"</formula>
    </cfRule>
  </conditionalFormatting>
  <conditionalFormatting sqref="A62">
    <cfRule type="cellIs" dxfId="98" priority="41" operator="equal">
      <formula>"NC"</formula>
    </cfRule>
  </conditionalFormatting>
  <conditionalFormatting sqref="B8:AD8">
    <cfRule type="cellIs" dxfId="97" priority="40" operator="equal">
      <formula>"Yes"</formula>
    </cfRule>
  </conditionalFormatting>
  <conditionalFormatting sqref="B8:AD8">
    <cfRule type="cellIs" dxfId="96" priority="39" operator="equal">
      <formula>"NC"</formula>
    </cfRule>
  </conditionalFormatting>
  <conditionalFormatting sqref="B62:AD62">
    <cfRule type="cellIs" dxfId="95" priority="19" operator="equal">
      <formula>"NC"</formula>
    </cfRule>
  </conditionalFormatting>
  <conditionalFormatting sqref="B9:AD9">
    <cfRule type="cellIs" dxfId="94" priority="38" operator="equal">
      <formula>"Yes"</formula>
    </cfRule>
  </conditionalFormatting>
  <conditionalFormatting sqref="B9:AD9">
    <cfRule type="cellIs" dxfId="93" priority="37" operator="equal">
      <formula>"NC"</formula>
    </cfRule>
  </conditionalFormatting>
  <conditionalFormatting sqref="B17:AD17">
    <cfRule type="cellIs" dxfId="92" priority="36" operator="equal">
      <formula>"Yes"</formula>
    </cfRule>
  </conditionalFormatting>
  <conditionalFormatting sqref="B17:AD17">
    <cfRule type="cellIs" dxfId="91" priority="35" operator="equal">
      <formula>"NC"</formula>
    </cfRule>
  </conditionalFormatting>
  <conditionalFormatting sqref="B24:AD24">
    <cfRule type="cellIs" dxfId="90" priority="34" operator="equal">
      <formula>"Yes"</formula>
    </cfRule>
  </conditionalFormatting>
  <conditionalFormatting sqref="B24:AD24">
    <cfRule type="cellIs" dxfId="89" priority="33" operator="equal">
      <formula>"NC"</formula>
    </cfRule>
  </conditionalFormatting>
  <conditionalFormatting sqref="B35:AD35">
    <cfRule type="cellIs" dxfId="88" priority="32" operator="equal">
      <formula>"Yes"</formula>
    </cfRule>
  </conditionalFormatting>
  <conditionalFormatting sqref="B35:AD35">
    <cfRule type="cellIs" dxfId="87" priority="31" operator="equal">
      <formula>"NC"</formula>
    </cfRule>
  </conditionalFormatting>
  <conditionalFormatting sqref="B41:AD41">
    <cfRule type="cellIs" dxfId="86" priority="30" operator="equal">
      <formula>"Yes"</formula>
    </cfRule>
  </conditionalFormatting>
  <conditionalFormatting sqref="B41:AD41">
    <cfRule type="cellIs" dxfId="85" priority="29" operator="equal">
      <formula>"NC"</formula>
    </cfRule>
  </conditionalFormatting>
  <conditionalFormatting sqref="B34:AD34">
    <cfRule type="cellIs" dxfId="84" priority="28" operator="equal">
      <formula>"Yes"</formula>
    </cfRule>
  </conditionalFormatting>
  <conditionalFormatting sqref="B44:AD44">
    <cfRule type="cellIs" dxfId="83" priority="26" operator="equal">
      <formula>"Yes"</formula>
    </cfRule>
  </conditionalFormatting>
  <conditionalFormatting sqref="B49:AD49">
    <cfRule type="cellIs" dxfId="82" priority="24" operator="equal">
      <formula>"Yes"</formula>
    </cfRule>
  </conditionalFormatting>
  <conditionalFormatting sqref="B49:AD49">
    <cfRule type="cellIs" dxfId="81" priority="23" operator="equal">
      <formula>"NC"</formula>
    </cfRule>
  </conditionalFormatting>
  <conditionalFormatting sqref="B60:AD60">
    <cfRule type="cellIs" dxfId="80" priority="22" operator="equal">
      <formula>"Yes"</formula>
    </cfRule>
  </conditionalFormatting>
  <conditionalFormatting sqref="B62:AD62">
    <cfRule type="cellIs" dxfId="79" priority="20" operator="equal">
      <formula>"Yes"</formula>
    </cfRule>
  </conditionalFormatting>
  <conditionalFormatting sqref="D83 O83 AE83:XFD83 B83">
    <cfRule type="cellIs" dxfId="78" priority="17" operator="equal">
      <formula>"NC"</formula>
    </cfRule>
  </conditionalFormatting>
  <conditionalFormatting sqref="C83">
    <cfRule type="cellIs" dxfId="77" priority="16" operator="equal">
      <formula>"NC"</formula>
    </cfRule>
  </conditionalFormatting>
  <conditionalFormatting sqref="E83:N83">
    <cfRule type="cellIs" dxfId="76" priority="15" operator="equal">
      <formula>"NC"</formula>
    </cfRule>
  </conditionalFormatting>
  <conditionalFormatting sqref="P83:AD83">
    <cfRule type="cellIs" dxfId="75" priority="14" operator="equal">
      <formula>"NC"</formula>
    </cfRule>
  </conditionalFormatting>
  <conditionalFormatting sqref="A93">
    <cfRule type="cellIs" dxfId="74" priority="13" operator="equal">
      <formula>"Yes"</formula>
    </cfRule>
  </conditionalFormatting>
  <conditionalFormatting sqref="X93 AE93:XFD93 A93:M93">
    <cfRule type="cellIs" dxfId="73" priority="12" operator="equal">
      <formula>"NC"</formula>
    </cfRule>
  </conditionalFormatting>
  <conditionalFormatting sqref="N93:W93">
    <cfRule type="cellIs" dxfId="72" priority="11" operator="equal">
      <formula>"NC"</formula>
    </cfRule>
  </conditionalFormatting>
  <conditionalFormatting sqref="Y93:AD93">
    <cfRule type="cellIs" dxfId="71" priority="10" operator="equal">
      <formula>"NC"</formula>
    </cfRule>
  </conditionalFormatting>
  <conditionalFormatting sqref="A94">
    <cfRule type="cellIs" dxfId="70" priority="9" operator="equal">
      <formula>"Yes"</formula>
    </cfRule>
  </conditionalFormatting>
  <conditionalFormatting sqref="AE94:XFD94 A94:M94">
    <cfRule type="cellIs" dxfId="69" priority="8" operator="equal">
      <formula>"NC"</formula>
    </cfRule>
  </conditionalFormatting>
  <conditionalFormatting sqref="N94:X94">
    <cfRule type="cellIs" dxfId="68" priority="7" operator="equal">
      <formula>"NC"</formula>
    </cfRule>
  </conditionalFormatting>
  <conditionalFormatting sqref="Y94:AD94">
    <cfRule type="cellIs" dxfId="67" priority="6" operator="equal">
      <formula>"NC"</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AUX_Variables!$B$12:$B$16</xm:f>
          </x14:formula1>
          <xm:sqref>Y89:AD90 I90:X90 I89:Q89 S89:X89 B10:AD16 B89:H90 B85:AD87 B113:AD117 B92:AD94 B69:AD71 B45:AD48 B42:AD43 B61:AD61 B123:AD127 B96:AD96 B99:AD107 B80:AD83 B36:AD40 B63:AD66 B109:AD111 B18:AD23 B73:AD74 B76:AD78 B119:AD121 B25:AD33 B129:AD130 B50:AD59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B3BC38"/>
  </sheetPr>
  <dimension ref="A1:W28"/>
  <sheetViews>
    <sheetView showGridLines="0" zoomScaleNormal="100" workbookViewId="0">
      <pane xSplit="1" ySplit="3" topLeftCell="B4" activePane="bottomRight" state="frozen"/>
      <selection pane="topRight" activeCell="B1" sqref="B1"/>
      <selection pane="bottomLeft" activeCell="A5" sqref="A5"/>
      <selection pane="bottomRight"/>
    </sheetView>
  </sheetViews>
  <sheetFormatPr defaultColWidth="11.42578125" defaultRowHeight="15" x14ac:dyDescent="0.25"/>
  <cols>
    <col min="1" max="1" width="22.85546875" customWidth="1"/>
    <col min="2" max="2" width="45.85546875" customWidth="1"/>
    <col min="3" max="23" width="10.7109375" customWidth="1"/>
  </cols>
  <sheetData>
    <row r="1" spans="1:23" ht="19.5" thickBot="1" x14ac:dyDescent="0.3">
      <c r="A1" s="126"/>
      <c r="B1" s="140" t="s">
        <v>331</v>
      </c>
      <c r="C1" s="145"/>
      <c r="D1" s="126"/>
      <c r="E1" s="126"/>
      <c r="F1" s="145"/>
      <c r="G1" s="126"/>
      <c r="H1" s="126"/>
      <c r="I1" s="145"/>
      <c r="J1" s="126"/>
      <c r="K1" s="126"/>
      <c r="L1" s="145"/>
      <c r="M1" s="126"/>
      <c r="N1" s="126"/>
      <c r="O1" s="145"/>
      <c r="P1" s="126"/>
      <c r="Q1" s="126"/>
      <c r="R1" s="145"/>
      <c r="S1" s="126"/>
      <c r="T1" s="126"/>
      <c r="U1" s="145"/>
      <c r="V1" s="126"/>
      <c r="W1" s="126"/>
    </row>
    <row r="2" spans="1:23" ht="19.5" thickBot="1" x14ac:dyDescent="0.3">
      <c r="A2" s="81"/>
      <c r="B2" s="82"/>
      <c r="C2" s="346" t="str">
        <f>'04_IT-Tools'!D4</f>
        <v>ArchivesSpace</v>
      </c>
      <c r="D2" s="346"/>
      <c r="E2" s="346"/>
      <c r="F2" s="346" t="str">
        <f>'04_IT-Tools'!D5</f>
        <v>AtoM</v>
      </c>
      <c r="G2" s="346"/>
      <c r="H2" s="346"/>
      <c r="I2" s="346" t="str">
        <f>'04_IT-Tools'!D6</f>
        <v>Cuadra Star/Archives</v>
      </c>
      <c r="J2" s="346"/>
      <c r="K2" s="346"/>
      <c r="L2" s="346" t="str">
        <f>'04_IT-Tools'!D7</f>
        <v>Eloquent Archives</v>
      </c>
      <c r="M2" s="346"/>
      <c r="N2" s="346"/>
      <c r="O2" s="346" t="str">
        <f>'04_IT-Tools'!D8</f>
        <v>Axiell CALM</v>
      </c>
      <c r="P2" s="346"/>
      <c r="Q2" s="346"/>
      <c r="R2" s="346" t="str">
        <f>'04_IT-Tools'!D9</f>
        <v>scopeArchiv</v>
      </c>
      <c r="S2" s="346"/>
      <c r="T2" s="346"/>
      <c r="U2" s="346" t="str">
        <f>'04_IT-Tools'!D10</f>
        <v>Archidoc</v>
      </c>
      <c r="V2" s="346"/>
      <c r="W2" s="346"/>
    </row>
    <row r="3" spans="1:23" ht="30.75" thickBot="1" x14ac:dyDescent="0.3">
      <c r="A3" s="242" t="s">
        <v>116</v>
      </c>
      <c r="B3" s="243" t="s">
        <v>50</v>
      </c>
      <c r="C3" s="244" t="s">
        <v>117</v>
      </c>
      <c r="D3" s="245" t="s">
        <v>118</v>
      </c>
      <c r="E3" s="246" t="s">
        <v>119</v>
      </c>
      <c r="F3" s="244" t="s">
        <v>117</v>
      </c>
      <c r="G3" s="245" t="s">
        <v>118</v>
      </c>
      <c r="H3" s="246" t="s">
        <v>119</v>
      </c>
      <c r="I3" s="244" t="s">
        <v>117</v>
      </c>
      <c r="J3" s="245" t="s">
        <v>118</v>
      </c>
      <c r="K3" s="246" t="s">
        <v>119</v>
      </c>
      <c r="L3" s="244" t="s">
        <v>117</v>
      </c>
      <c r="M3" s="245" t="s">
        <v>118</v>
      </c>
      <c r="N3" s="246" t="s">
        <v>119</v>
      </c>
      <c r="O3" s="244" t="s">
        <v>117</v>
      </c>
      <c r="P3" s="245" t="s">
        <v>118</v>
      </c>
      <c r="Q3" s="246" t="s">
        <v>119</v>
      </c>
      <c r="R3" s="244" t="s">
        <v>117</v>
      </c>
      <c r="S3" s="245" t="s">
        <v>118</v>
      </c>
      <c r="T3" s="246" t="s">
        <v>119</v>
      </c>
      <c r="U3" s="244" t="s">
        <v>117</v>
      </c>
      <c r="V3" s="245" t="s">
        <v>118</v>
      </c>
      <c r="W3" s="246" t="s">
        <v>119</v>
      </c>
    </row>
    <row r="4" spans="1:23" ht="25.5" x14ac:dyDescent="0.25">
      <c r="A4" s="115" t="s">
        <v>120</v>
      </c>
      <c r="B4" s="84" t="s">
        <v>121</v>
      </c>
      <c r="C4" s="95">
        <v>0</v>
      </c>
      <c r="D4" s="96">
        <v>0</v>
      </c>
      <c r="E4" s="97"/>
      <c r="F4" s="95">
        <v>0</v>
      </c>
      <c r="G4" s="96">
        <v>0</v>
      </c>
      <c r="H4" s="97"/>
      <c r="I4" s="95">
        <v>0</v>
      </c>
      <c r="J4" s="96">
        <v>0</v>
      </c>
      <c r="K4" s="97"/>
      <c r="L4" s="95">
        <v>0</v>
      </c>
      <c r="M4" s="96">
        <v>0</v>
      </c>
      <c r="N4" s="97"/>
      <c r="O4" s="95">
        <v>0</v>
      </c>
      <c r="P4" s="96">
        <v>0</v>
      </c>
      <c r="Q4" s="97"/>
      <c r="R4" s="95">
        <v>0</v>
      </c>
      <c r="S4" s="96">
        <v>0</v>
      </c>
      <c r="T4" s="97"/>
      <c r="U4" s="95">
        <v>0</v>
      </c>
      <c r="V4" s="96">
        <v>0</v>
      </c>
      <c r="W4" s="97"/>
    </row>
    <row r="5" spans="1:23" x14ac:dyDescent="0.25">
      <c r="A5" s="115" t="s">
        <v>122</v>
      </c>
      <c r="B5" s="84" t="s">
        <v>424</v>
      </c>
      <c r="C5" s="98">
        <v>0</v>
      </c>
      <c r="D5" s="286">
        <v>0</v>
      </c>
      <c r="E5" s="83"/>
      <c r="F5" s="98">
        <v>0</v>
      </c>
      <c r="G5" s="286">
        <v>0</v>
      </c>
      <c r="H5" s="83"/>
      <c r="I5" s="98">
        <v>0</v>
      </c>
      <c r="J5" s="286">
        <v>0</v>
      </c>
      <c r="K5" s="83"/>
      <c r="L5" s="98">
        <v>0</v>
      </c>
      <c r="M5" s="286">
        <v>0</v>
      </c>
      <c r="N5" s="83"/>
      <c r="O5" s="98">
        <v>0</v>
      </c>
      <c r="P5" s="286">
        <v>0</v>
      </c>
      <c r="Q5" s="83"/>
      <c r="R5" s="98">
        <v>0</v>
      </c>
      <c r="S5" s="286">
        <v>0</v>
      </c>
      <c r="T5" s="83"/>
      <c r="U5" s="98">
        <v>0</v>
      </c>
      <c r="V5" s="286">
        <v>0</v>
      </c>
      <c r="W5" s="83"/>
    </row>
    <row r="6" spans="1:23" ht="25.5" x14ac:dyDescent="0.25">
      <c r="A6" s="115" t="s">
        <v>123</v>
      </c>
      <c r="B6" s="100" t="s">
        <v>124</v>
      </c>
      <c r="C6" s="98">
        <v>0</v>
      </c>
      <c r="D6" s="286">
        <v>0</v>
      </c>
      <c r="E6" s="101"/>
      <c r="F6" s="98">
        <v>0</v>
      </c>
      <c r="G6" s="286">
        <v>0</v>
      </c>
      <c r="H6" s="101"/>
      <c r="I6" s="98">
        <v>0</v>
      </c>
      <c r="J6" s="286">
        <v>0</v>
      </c>
      <c r="K6" s="101"/>
      <c r="L6" s="98">
        <v>0</v>
      </c>
      <c r="M6" s="286">
        <v>0</v>
      </c>
      <c r="N6" s="101"/>
      <c r="O6" s="98">
        <v>0</v>
      </c>
      <c r="P6" s="286">
        <v>0</v>
      </c>
      <c r="Q6" s="101"/>
      <c r="R6" s="98">
        <v>0</v>
      </c>
      <c r="S6" s="286">
        <v>0</v>
      </c>
      <c r="T6" s="101"/>
      <c r="U6" s="98">
        <v>0</v>
      </c>
      <c r="V6" s="286">
        <v>0</v>
      </c>
      <c r="W6" s="101"/>
    </row>
    <row r="7" spans="1:23" ht="15.75" thickBot="1" x14ac:dyDescent="0.3">
      <c r="A7" s="115" t="s">
        <v>325</v>
      </c>
      <c r="B7" s="100" t="s">
        <v>326</v>
      </c>
      <c r="C7" s="99">
        <v>0</v>
      </c>
      <c r="D7" s="92">
        <v>0</v>
      </c>
      <c r="E7" s="101"/>
      <c r="F7" s="99">
        <v>0</v>
      </c>
      <c r="G7" s="92">
        <v>0</v>
      </c>
      <c r="H7" s="101"/>
      <c r="I7" s="99">
        <v>0</v>
      </c>
      <c r="J7" s="92">
        <v>0</v>
      </c>
      <c r="K7" s="101"/>
      <c r="L7" s="99">
        <v>0</v>
      </c>
      <c r="M7" s="92">
        <v>0</v>
      </c>
      <c r="N7" s="101"/>
      <c r="O7" s="99">
        <v>0</v>
      </c>
      <c r="P7" s="92">
        <v>0</v>
      </c>
      <c r="Q7" s="101"/>
      <c r="R7" s="99">
        <v>0</v>
      </c>
      <c r="S7" s="92">
        <v>0</v>
      </c>
      <c r="T7" s="101"/>
      <c r="U7" s="99">
        <v>0</v>
      </c>
      <c r="V7" s="92">
        <v>0</v>
      </c>
      <c r="W7" s="101"/>
    </row>
    <row r="8" spans="1:23" ht="15.75" thickBot="1" x14ac:dyDescent="0.3">
      <c r="A8" s="106"/>
      <c r="B8" s="108"/>
      <c r="C8" s="109"/>
      <c r="D8" s="109"/>
      <c r="E8" s="107"/>
      <c r="F8" s="109"/>
      <c r="G8" s="109"/>
      <c r="H8" s="107"/>
      <c r="I8" s="109"/>
      <c r="J8" s="109"/>
      <c r="K8" s="107"/>
      <c r="L8" s="109"/>
      <c r="M8" s="109"/>
      <c r="N8" s="107"/>
      <c r="O8" s="109"/>
      <c r="P8" s="109"/>
      <c r="Q8" s="107"/>
      <c r="R8" s="109"/>
      <c r="S8" s="109"/>
      <c r="T8" s="107"/>
      <c r="U8" s="109"/>
      <c r="V8" s="109"/>
      <c r="W8" s="107"/>
    </row>
    <row r="9" spans="1:23" x14ac:dyDescent="0.25">
      <c r="A9" s="115" t="s">
        <v>125</v>
      </c>
      <c r="B9" s="102" t="s">
        <v>126</v>
      </c>
      <c r="C9" s="103">
        <v>0</v>
      </c>
      <c r="D9" s="104">
        <v>0</v>
      </c>
      <c r="E9" s="105"/>
      <c r="F9" s="103">
        <v>0</v>
      </c>
      <c r="G9" s="104">
        <v>0</v>
      </c>
      <c r="H9" s="105"/>
      <c r="I9" s="103">
        <v>0</v>
      </c>
      <c r="J9" s="104">
        <v>0</v>
      </c>
      <c r="K9" s="105"/>
      <c r="L9" s="103">
        <v>0</v>
      </c>
      <c r="M9" s="104">
        <v>0</v>
      </c>
      <c r="N9" s="105"/>
      <c r="O9" s="103">
        <v>0</v>
      </c>
      <c r="P9" s="104">
        <v>0</v>
      </c>
      <c r="Q9" s="105"/>
      <c r="R9" s="103">
        <v>0</v>
      </c>
      <c r="S9" s="104">
        <v>0</v>
      </c>
      <c r="T9" s="105"/>
      <c r="U9" s="103">
        <v>0</v>
      </c>
      <c r="V9" s="104">
        <v>0</v>
      </c>
      <c r="W9" s="105"/>
    </row>
    <row r="10" spans="1:23" ht="26.25" thickBot="1" x14ac:dyDescent="0.3">
      <c r="A10" s="115" t="s">
        <v>127</v>
      </c>
      <c r="B10" s="93" t="s">
        <v>128</v>
      </c>
      <c r="C10" s="99"/>
      <c r="D10" s="92"/>
      <c r="E10" s="91"/>
      <c r="F10" s="99"/>
      <c r="G10" s="92"/>
      <c r="H10" s="91"/>
      <c r="I10" s="99"/>
      <c r="J10" s="92"/>
      <c r="K10" s="91"/>
      <c r="L10" s="99"/>
      <c r="M10" s="92"/>
      <c r="N10" s="91"/>
      <c r="O10" s="99"/>
      <c r="P10" s="92"/>
      <c r="Q10" s="91"/>
      <c r="R10" s="99"/>
      <c r="S10" s="92"/>
      <c r="T10" s="91"/>
      <c r="U10" s="99"/>
      <c r="V10" s="92"/>
      <c r="W10" s="91"/>
    </row>
    <row r="11" spans="1:23" s="89" customFormat="1" ht="13.5" thickBot="1" x14ac:dyDescent="0.25">
      <c r="A11" s="85" t="s">
        <v>129</v>
      </c>
      <c r="B11" s="80" t="s">
        <v>130</v>
      </c>
      <c r="C11" s="87">
        <f>SUM(C4:C10)</f>
        <v>0</v>
      </c>
      <c r="D11" s="86">
        <f>SUM(D4:D10)</f>
        <v>0</v>
      </c>
      <c r="E11" s="88"/>
      <c r="F11" s="87">
        <f>SUM(F4:F10)</f>
        <v>0</v>
      </c>
      <c r="G11" s="86">
        <f>SUM(G4:G10)</f>
        <v>0</v>
      </c>
      <c r="H11" s="88"/>
      <c r="I11" s="87">
        <f>SUM(I4:I10)</f>
        <v>0</v>
      </c>
      <c r="J11" s="86">
        <f>SUM(J4:J10)</f>
        <v>0</v>
      </c>
      <c r="K11" s="88"/>
      <c r="L11" s="87">
        <f>SUM(L4:L10)</f>
        <v>0</v>
      </c>
      <c r="M11" s="86">
        <f>SUM(M4:M10)</f>
        <v>0</v>
      </c>
      <c r="N11" s="88"/>
      <c r="O11" s="87">
        <f>SUM(O4:O10)</f>
        <v>0</v>
      </c>
      <c r="P11" s="86">
        <f>SUM(P4:P10)</f>
        <v>0</v>
      </c>
      <c r="Q11" s="88"/>
      <c r="R11" s="87">
        <f>SUM(R4:R10)</f>
        <v>0</v>
      </c>
      <c r="S11" s="86">
        <f>SUM(S4:S10)</f>
        <v>0</v>
      </c>
      <c r="T11" s="88"/>
      <c r="U11" s="87">
        <f>SUM(U4:U10)</f>
        <v>0</v>
      </c>
      <c r="V11" s="86">
        <f>SUM(V4:V10)</f>
        <v>0</v>
      </c>
      <c r="W11" s="88"/>
    </row>
    <row r="12" spans="1:23" x14ac:dyDescent="0.25">
      <c r="A12" s="78"/>
      <c r="B12" s="78"/>
      <c r="C12" s="79"/>
      <c r="D12" s="79"/>
      <c r="E12" s="78"/>
    </row>
    <row r="13" spans="1:23" ht="18.75" x14ac:dyDescent="0.25">
      <c r="A13" s="78"/>
      <c r="B13" s="347" t="s">
        <v>131</v>
      </c>
      <c r="C13" s="347"/>
      <c r="D13" s="79"/>
      <c r="E13" s="78"/>
    </row>
    <row r="14" spans="1:23" x14ac:dyDescent="0.25">
      <c r="A14" s="78"/>
      <c r="B14" s="94" t="s">
        <v>132</v>
      </c>
      <c r="C14" s="90" t="s">
        <v>328</v>
      </c>
      <c r="D14" s="79"/>
      <c r="E14" s="78"/>
    </row>
    <row r="15" spans="1:23" x14ac:dyDescent="0.25">
      <c r="A15" s="78"/>
      <c r="B15" s="94" t="s">
        <v>133</v>
      </c>
      <c r="C15" s="90" t="s">
        <v>328</v>
      </c>
      <c r="D15" s="79"/>
      <c r="E15" s="78"/>
    </row>
    <row r="16" spans="1:23" x14ac:dyDescent="0.25">
      <c r="A16" s="78"/>
      <c r="B16" s="94" t="s">
        <v>327</v>
      </c>
      <c r="C16" s="90" t="s">
        <v>328</v>
      </c>
      <c r="D16" s="79"/>
      <c r="E16" s="78"/>
    </row>
    <row r="17" spans="1:5" ht="24" x14ac:dyDescent="0.25">
      <c r="A17" s="78"/>
      <c r="B17" s="94" t="s">
        <v>425</v>
      </c>
      <c r="C17" s="90" t="s">
        <v>328</v>
      </c>
      <c r="D17" s="79"/>
      <c r="E17" s="78"/>
    </row>
    <row r="18" spans="1:5" x14ac:dyDescent="0.25">
      <c r="A18" s="78"/>
      <c r="B18" s="78"/>
      <c r="C18" s="79"/>
      <c r="D18" s="79"/>
      <c r="E18" s="78"/>
    </row>
    <row r="19" spans="1:5" x14ac:dyDescent="0.25">
      <c r="A19" s="78"/>
      <c r="B19" s="78"/>
      <c r="C19" s="79"/>
      <c r="D19" s="79"/>
      <c r="E19" s="78"/>
    </row>
    <row r="20" spans="1:5" x14ac:dyDescent="0.25">
      <c r="A20" s="78"/>
      <c r="B20" s="78"/>
      <c r="C20" s="79"/>
      <c r="D20" s="79"/>
      <c r="E20" s="78"/>
    </row>
    <row r="21" spans="1:5" x14ac:dyDescent="0.25">
      <c r="A21" s="78"/>
      <c r="B21" s="78"/>
      <c r="C21" s="79"/>
      <c r="D21" s="79"/>
      <c r="E21" s="78"/>
    </row>
    <row r="22" spans="1:5" x14ac:dyDescent="0.25">
      <c r="A22" s="78"/>
      <c r="B22" s="78"/>
      <c r="C22" s="79"/>
      <c r="D22" s="79"/>
      <c r="E22" s="78"/>
    </row>
    <row r="23" spans="1:5" x14ac:dyDescent="0.25">
      <c r="A23" s="78"/>
      <c r="B23" s="78"/>
      <c r="C23" s="79"/>
      <c r="D23" s="79"/>
      <c r="E23" s="78"/>
    </row>
    <row r="24" spans="1:5" x14ac:dyDescent="0.25">
      <c r="A24" s="78"/>
      <c r="B24" s="78"/>
      <c r="C24" s="79"/>
      <c r="D24" s="79"/>
      <c r="E24" s="78"/>
    </row>
    <row r="25" spans="1:5" x14ac:dyDescent="0.25">
      <c r="A25" s="78"/>
      <c r="B25" s="78"/>
      <c r="C25" s="79"/>
      <c r="D25" s="79"/>
      <c r="E25" s="78"/>
    </row>
    <row r="26" spans="1:5" x14ac:dyDescent="0.25">
      <c r="A26" s="78"/>
      <c r="B26" s="78"/>
      <c r="C26" s="79"/>
      <c r="D26" s="79"/>
      <c r="E26" s="78"/>
    </row>
    <row r="27" spans="1:5" x14ac:dyDescent="0.25">
      <c r="A27" s="78"/>
      <c r="B27" s="78"/>
      <c r="C27" s="79"/>
      <c r="D27" s="79"/>
      <c r="E27" s="78"/>
    </row>
    <row r="28" spans="1:5" x14ac:dyDescent="0.25">
      <c r="A28" s="78"/>
      <c r="B28" s="78"/>
      <c r="C28" s="79"/>
      <c r="D28" s="79"/>
      <c r="E28" s="78"/>
    </row>
  </sheetData>
  <mergeCells count="8">
    <mergeCell ref="O2:Q2"/>
    <mergeCell ref="R2:T2"/>
    <mergeCell ref="U2:W2"/>
    <mergeCell ref="B13:C13"/>
    <mergeCell ref="C2:E2"/>
    <mergeCell ref="F2:H2"/>
    <mergeCell ref="I2:K2"/>
    <mergeCell ref="L2:N2"/>
  </mergeCells>
  <conditionalFormatting sqref="C2">
    <cfRule type="cellIs" dxfId="66" priority="21" operator="equal">
      <formula>"NC"</formula>
    </cfRule>
  </conditionalFormatting>
  <conditionalFormatting sqref="F2">
    <cfRule type="cellIs" dxfId="65" priority="18" operator="equal">
      <formula>"NC"</formula>
    </cfRule>
  </conditionalFormatting>
  <conditionalFormatting sqref="I2">
    <cfRule type="cellIs" dxfId="64" priority="17" operator="equal">
      <formula>"NC"</formula>
    </cfRule>
  </conditionalFormatting>
  <conditionalFormatting sqref="L2">
    <cfRule type="cellIs" dxfId="63" priority="16" operator="equal">
      <formula>"NC"</formula>
    </cfRule>
  </conditionalFormatting>
  <conditionalFormatting sqref="O2">
    <cfRule type="cellIs" dxfId="62" priority="15" operator="equal">
      <formula>"NC"</formula>
    </cfRule>
  </conditionalFormatting>
  <conditionalFormatting sqref="R2">
    <cfRule type="cellIs" dxfId="61" priority="14" operator="equal">
      <formula>"NC"</formula>
    </cfRule>
  </conditionalFormatting>
  <conditionalFormatting sqref="U2">
    <cfRule type="cellIs" dxfId="60" priority="13" operator="equal">
      <formula>"NC"</formula>
    </cfRule>
  </conditionalFormatting>
  <conditionalFormatting sqref="A4">
    <cfRule type="cellIs" dxfId="59" priority="12" operator="equal">
      <formula>"Yes"</formula>
    </cfRule>
  </conditionalFormatting>
  <conditionalFormatting sqref="A4">
    <cfRule type="cellIs" dxfId="58" priority="11" operator="equal">
      <formula>"NC"</formula>
    </cfRule>
  </conditionalFormatting>
  <conditionalFormatting sqref="A5">
    <cfRule type="cellIs" dxfId="57" priority="10" operator="equal">
      <formula>"Yes"</formula>
    </cfRule>
  </conditionalFormatting>
  <conditionalFormatting sqref="A5">
    <cfRule type="cellIs" dxfId="56" priority="9" operator="equal">
      <formula>"NC"</formula>
    </cfRule>
  </conditionalFormatting>
  <conditionalFormatting sqref="A6">
    <cfRule type="cellIs" dxfId="55" priority="8" operator="equal">
      <formula>"Yes"</formula>
    </cfRule>
  </conditionalFormatting>
  <conditionalFormatting sqref="A6">
    <cfRule type="cellIs" dxfId="54" priority="7" operator="equal">
      <formula>"NC"</formula>
    </cfRule>
  </conditionalFormatting>
  <conditionalFormatting sqref="A7">
    <cfRule type="cellIs" dxfId="53" priority="6" operator="equal">
      <formula>"Yes"</formula>
    </cfRule>
  </conditionalFormatting>
  <conditionalFormatting sqref="A7">
    <cfRule type="cellIs" dxfId="52" priority="5" operator="equal">
      <formula>"NC"</formula>
    </cfRule>
  </conditionalFormatting>
  <conditionalFormatting sqref="A9">
    <cfRule type="cellIs" dxfId="51" priority="4" operator="equal">
      <formula>"Yes"</formula>
    </cfRule>
  </conditionalFormatting>
  <conditionalFormatting sqref="A9">
    <cfRule type="cellIs" dxfId="50" priority="3" operator="equal">
      <formula>"NC"</formula>
    </cfRule>
  </conditionalFormatting>
  <conditionalFormatting sqref="A10">
    <cfRule type="cellIs" dxfId="49" priority="2" operator="equal">
      <formula>"Yes"</formula>
    </cfRule>
  </conditionalFormatting>
  <conditionalFormatting sqref="A10">
    <cfRule type="cellIs" dxfId="48" priority="1" operator="equal">
      <formula>"NC"</formula>
    </cfRule>
  </conditionalFormatting>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B3BC38"/>
  </sheetPr>
  <dimension ref="K4:M52"/>
  <sheetViews>
    <sheetView zoomScale="60" zoomScaleNormal="60" workbookViewId="0"/>
  </sheetViews>
  <sheetFormatPr defaultColWidth="11.42578125" defaultRowHeight="15" x14ac:dyDescent="0.25"/>
  <cols>
    <col min="10" max="10" width="5.85546875" customWidth="1"/>
    <col min="11" max="11" width="41" customWidth="1"/>
    <col min="12" max="12" width="15.140625" customWidth="1"/>
    <col min="13" max="13" width="11.42578125" customWidth="1"/>
  </cols>
  <sheetData>
    <row r="4" spans="11:13" ht="12" customHeight="1" x14ac:dyDescent="0.25"/>
    <row r="5" spans="11:13" hidden="1" x14ac:dyDescent="0.25"/>
    <row r="6" spans="11:13" ht="53.25" customHeight="1" x14ac:dyDescent="0.25">
      <c r="K6" s="348" t="s">
        <v>509</v>
      </c>
      <c r="L6" s="349"/>
    </row>
    <row r="8" spans="11:13" ht="15.75" thickBot="1" x14ac:dyDescent="0.3"/>
    <row r="9" spans="11:13" ht="21.75" thickBot="1" x14ac:dyDescent="0.4">
      <c r="K9" s="315" t="s">
        <v>505</v>
      </c>
      <c r="L9" s="316" t="s">
        <v>504</v>
      </c>
      <c r="M9" s="323" t="s">
        <v>507</v>
      </c>
    </row>
    <row r="10" spans="11:13" ht="15.75" thickBot="1" x14ac:dyDescent="0.3">
      <c r="K10" s="314" t="str">
        <f>'06_Assessment'!D11</f>
        <v>Delivery</v>
      </c>
      <c r="L10" s="318" t="e">
        <f>M10/M$19</f>
        <v>#DIV/0!</v>
      </c>
      <c r="M10" s="321"/>
    </row>
    <row r="11" spans="11:13" ht="15.75" thickBot="1" x14ac:dyDescent="0.3">
      <c r="K11" s="311" t="str">
        <f>'06_Assessment'!D12</f>
        <v>Acquisition</v>
      </c>
      <c r="L11" s="319" t="e">
        <f t="shared" ref="L11:L17" si="0">M11/M$19</f>
        <v>#DIV/0!</v>
      </c>
      <c r="M11" s="322"/>
    </row>
    <row r="12" spans="11:13" ht="15.75" thickBot="1" x14ac:dyDescent="0.3">
      <c r="K12" s="311" t="str">
        <f>'06_Assessment'!D13</f>
        <v>Archives processing</v>
      </c>
      <c r="L12" s="319" t="e">
        <f t="shared" si="0"/>
        <v>#DIV/0!</v>
      </c>
      <c r="M12" s="322"/>
    </row>
    <row r="13" spans="11:13" ht="15.75" thickBot="1" x14ac:dyDescent="0.3">
      <c r="K13" s="311" t="str">
        <f>'06_Assessment'!D14</f>
        <v>Administration</v>
      </c>
      <c r="L13" s="319" t="e">
        <f t="shared" si="0"/>
        <v>#DIV/0!</v>
      </c>
      <c r="M13" s="322"/>
    </row>
    <row r="14" spans="11:13" ht="15.75" thickBot="1" x14ac:dyDescent="0.3">
      <c r="K14" s="311" t="str">
        <f>'06_Assessment'!D15</f>
        <v>Preservation</v>
      </c>
      <c r="L14" s="319" t="e">
        <f t="shared" si="0"/>
        <v>#DIV/0!</v>
      </c>
      <c r="M14" s="322"/>
    </row>
    <row r="15" spans="11:13" ht="15.75" thickBot="1" x14ac:dyDescent="0.3">
      <c r="K15" s="311" t="str">
        <f>'06_Assessment'!D16</f>
        <v>Data Exchange</v>
      </c>
      <c r="L15" s="319" t="e">
        <f t="shared" si="0"/>
        <v>#DIV/0!</v>
      </c>
      <c r="M15" s="322"/>
    </row>
    <row r="16" spans="11:13" ht="15.75" thickBot="1" x14ac:dyDescent="0.3">
      <c r="K16" s="311" t="str">
        <f>'06_Assessment'!D17</f>
        <v>Access</v>
      </c>
      <c r="L16" s="319" t="e">
        <f t="shared" si="0"/>
        <v>#DIV/0!</v>
      </c>
      <c r="M16" s="322"/>
    </row>
    <row r="17" spans="11:13" x14ac:dyDescent="0.25">
      <c r="K17" s="311" t="str">
        <f>'06_Assessment'!D18</f>
        <v>Consultation</v>
      </c>
      <c r="L17" s="319" t="e">
        <f t="shared" si="0"/>
        <v>#DIV/0!</v>
      </c>
      <c r="M17" s="322"/>
    </row>
    <row r="18" spans="11:13" ht="15.75" thickBot="1" x14ac:dyDescent="0.3"/>
    <row r="19" spans="11:13" ht="15.75" thickBot="1" x14ac:dyDescent="0.3">
      <c r="K19" s="317" t="s">
        <v>129</v>
      </c>
      <c r="L19" s="320" t="e">
        <f>SUM(L10:L17)</f>
        <v>#DIV/0!</v>
      </c>
      <c r="M19" s="322">
        <f>SUM(M10:M17)</f>
        <v>0</v>
      </c>
    </row>
    <row r="20" spans="11:13" ht="15.75" thickBot="1" x14ac:dyDescent="0.3"/>
    <row r="21" spans="11:13" ht="21.75" thickBot="1" x14ac:dyDescent="0.4">
      <c r="K21" s="350" t="s">
        <v>508</v>
      </c>
      <c r="L21" s="351"/>
    </row>
    <row r="22" spans="11:13" ht="15.75" thickBot="1" x14ac:dyDescent="0.3">
      <c r="L22" s="313"/>
    </row>
    <row r="23" spans="11:13" x14ac:dyDescent="0.25">
      <c r="K23" s="324" t="str">
        <f>'06_Assessment'!$E$3</f>
        <v>ArchivesSpace</v>
      </c>
      <c r="L23" s="325" t="e">
        <f>SUMPRODUCT(L$10:L$17,'06_Assessment'!E$11:E$18)</f>
        <v>#DIV/0!</v>
      </c>
    </row>
    <row r="24" spans="11:13" x14ac:dyDescent="0.25">
      <c r="K24" s="326" t="str">
        <f>'06_Assessment'!F3</f>
        <v>AtoM</v>
      </c>
      <c r="L24" s="327" t="e">
        <f>SUMPRODUCT(L$10:L$17,'06_Assessment'!F$11:F$18)</f>
        <v>#DIV/0!</v>
      </c>
    </row>
    <row r="25" spans="11:13" x14ac:dyDescent="0.25">
      <c r="K25" s="326" t="str">
        <f>'06_Assessment'!G3</f>
        <v>Cuadra Star/Archives</v>
      </c>
      <c r="L25" s="327" t="e">
        <f>SUMPRODUCT(L$10:L$17,'06_Assessment'!G$11:G$18)</f>
        <v>#DIV/0!</v>
      </c>
    </row>
    <row r="26" spans="11:13" x14ac:dyDescent="0.25">
      <c r="K26" s="326" t="str">
        <f>'06_Assessment'!H3</f>
        <v>Eloquent Archives</v>
      </c>
      <c r="L26" s="327" t="e">
        <f>SUMPRODUCT(L$10:L$17,'06_Assessment'!H$11:H$18)</f>
        <v>#DIV/0!</v>
      </c>
    </row>
    <row r="27" spans="11:13" x14ac:dyDescent="0.25">
      <c r="K27" s="326" t="str">
        <f>'06_Assessment'!I3</f>
        <v>Axiell CALM</v>
      </c>
      <c r="L27" s="327" t="e">
        <f>SUMPRODUCT(L$10:L$17,'06_Assessment'!I$11:I$18)</f>
        <v>#DIV/0!</v>
      </c>
    </row>
    <row r="28" spans="11:13" x14ac:dyDescent="0.25">
      <c r="K28" s="326" t="str">
        <f>'06_Assessment'!J3</f>
        <v>scopeArchiv</v>
      </c>
      <c r="L28" s="327" t="e">
        <f>SUMPRODUCT(L$10:L$17,'06_Assessment'!J$11:J$18)</f>
        <v>#DIV/0!</v>
      </c>
    </row>
    <row r="29" spans="11:13" x14ac:dyDescent="0.25">
      <c r="K29" s="326" t="str">
        <f>'06_Assessment'!K3</f>
        <v>Archidoc</v>
      </c>
      <c r="L29" s="327" t="e">
        <f>SUMPRODUCT(L$10:L$17,'06_Assessment'!K$11:K$18)</f>
        <v>#DIV/0!</v>
      </c>
    </row>
    <row r="30" spans="11:13" ht="15.75" thickBot="1" x14ac:dyDescent="0.3">
      <c r="K30" s="328" t="str">
        <f>'06_Assessment'!L3</f>
        <v>Archeevo</v>
      </c>
      <c r="L30" s="329" t="e">
        <f>SUMPRODUCT(L$10:L$17,'06_Assessment'!L$11:L$18)</f>
        <v>#DIV/0!</v>
      </c>
    </row>
    <row r="31" spans="11:13" x14ac:dyDescent="0.25">
      <c r="K31" s="139"/>
      <c r="L31" s="333"/>
    </row>
    <row r="32" spans="11:13" x14ac:dyDescent="0.25">
      <c r="K32" s="139"/>
      <c r="L32" s="333"/>
    </row>
    <row r="33" spans="11:13" ht="15.75" thickBot="1" x14ac:dyDescent="0.3"/>
    <row r="34" spans="11:13" ht="21.75" thickBot="1" x14ac:dyDescent="0.4">
      <c r="K34" s="315" t="s">
        <v>506</v>
      </c>
      <c r="L34" s="316" t="s">
        <v>504</v>
      </c>
      <c r="M34" s="323" t="s">
        <v>507</v>
      </c>
    </row>
    <row r="35" spans="11:13" ht="15.75" thickBot="1" x14ac:dyDescent="0.3">
      <c r="K35" s="311" t="str">
        <f>'06_Assessment'!D5</f>
        <v>Archival description</v>
      </c>
      <c r="L35" s="273" t="e">
        <f t="shared" ref="L35:L39" si="1">M35/M$41</f>
        <v>#DIV/0!</v>
      </c>
      <c r="M35" s="334"/>
    </row>
    <row r="36" spans="11:13" ht="15.75" thickBot="1" x14ac:dyDescent="0.3">
      <c r="K36" s="312" t="str">
        <f>'06_Assessment'!D6</f>
        <v>Exchange and Interoperability</v>
      </c>
      <c r="L36" s="273" t="e">
        <f t="shared" si="1"/>
        <v>#DIV/0!</v>
      </c>
      <c r="M36" s="334"/>
    </row>
    <row r="37" spans="11:13" ht="15.75" thickBot="1" x14ac:dyDescent="0.3">
      <c r="K37" s="312" t="str">
        <f>'06_Assessment'!D7</f>
        <v>Records Management</v>
      </c>
      <c r="L37" s="273" t="e">
        <f t="shared" si="1"/>
        <v>#DIV/0!</v>
      </c>
      <c r="M37" s="334"/>
    </row>
    <row r="38" spans="11:13" ht="15.75" thickBot="1" x14ac:dyDescent="0.3">
      <c r="K38" s="312" t="str">
        <f>'06_Assessment'!D8</f>
        <v>Preservation</v>
      </c>
      <c r="L38" s="273" t="e">
        <f t="shared" si="1"/>
        <v>#DIV/0!</v>
      </c>
      <c r="M38" s="334"/>
    </row>
    <row r="39" spans="11:13" ht="15.75" thickBot="1" x14ac:dyDescent="0.3">
      <c r="K39" s="335" t="str">
        <f>'06_Assessment'!D9</f>
        <v>Storage accomodation</v>
      </c>
      <c r="L39" s="331" t="e">
        <f t="shared" si="1"/>
        <v>#DIV/0!</v>
      </c>
      <c r="M39" s="332"/>
    </row>
    <row r="40" spans="11:13" ht="15.75" thickBot="1" x14ac:dyDescent="0.3"/>
    <row r="41" spans="11:13" ht="15.75" thickBot="1" x14ac:dyDescent="0.3">
      <c r="K41" s="330" t="s">
        <v>129</v>
      </c>
      <c r="L41" s="331" t="e">
        <f>SUM(L35:L39)</f>
        <v>#DIV/0!</v>
      </c>
      <c r="M41" s="332">
        <f>SUM(M35:M39)</f>
        <v>0</v>
      </c>
    </row>
    <row r="42" spans="11:13" ht="15.75" thickBot="1" x14ac:dyDescent="0.3"/>
    <row r="43" spans="11:13" ht="21.75" thickBot="1" x14ac:dyDescent="0.4">
      <c r="K43" s="350" t="s">
        <v>508</v>
      </c>
      <c r="L43" s="351"/>
    </row>
    <row r="44" spans="11:13" ht="15.75" thickBot="1" x14ac:dyDescent="0.3">
      <c r="L44" s="313"/>
    </row>
    <row r="45" spans="11:13" ht="15.75" thickBot="1" x14ac:dyDescent="0.3">
      <c r="K45" s="324" t="str">
        <f>'06_Assessment'!E3</f>
        <v>ArchivesSpace</v>
      </c>
      <c r="L45" s="325" t="e">
        <f>SUMPRODUCT(L$35:L$39,'06_Assessment'!E$5:E$9)</f>
        <v>#DIV/0!</v>
      </c>
    </row>
    <row r="46" spans="11:13" ht="15.75" thickBot="1" x14ac:dyDescent="0.3">
      <c r="K46" s="326" t="str">
        <f>'06_Assessment'!F3</f>
        <v>AtoM</v>
      </c>
      <c r="L46" s="325" t="e">
        <f>SUMPRODUCT(L$35:L$39,'06_Assessment'!F$5:F$9)</f>
        <v>#DIV/0!</v>
      </c>
    </row>
    <row r="47" spans="11:13" ht="15.75" thickBot="1" x14ac:dyDescent="0.3">
      <c r="K47" s="326" t="str">
        <f>'06_Assessment'!G3</f>
        <v>Cuadra Star/Archives</v>
      </c>
      <c r="L47" s="325" t="e">
        <f>SUMPRODUCT(L$35:L$39,'06_Assessment'!G$5:G$9)</f>
        <v>#DIV/0!</v>
      </c>
    </row>
    <row r="48" spans="11:13" ht="15.75" thickBot="1" x14ac:dyDescent="0.3">
      <c r="K48" s="326" t="str">
        <f>'06_Assessment'!H3</f>
        <v>Eloquent Archives</v>
      </c>
      <c r="L48" s="325" t="e">
        <f>SUMPRODUCT(L$35:L$39,'06_Assessment'!H$5:H$9)</f>
        <v>#DIV/0!</v>
      </c>
    </row>
    <row r="49" spans="11:12" ht="15.75" thickBot="1" x14ac:dyDescent="0.3">
      <c r="K49" s="326" t="str">
        <f>'06_Assessment'!I3</f>
        <v>Axiell CALM</v>
      </c>
      <c r="L49" s="325" t="e">
        <f>SUMPRODUCT(L$35:L$39,'06_Assessment'!I$5:I$9)</f>
        <v>#DIV/0!</v>
      </c>
    </row>
    <row r="50" spans="11:12" ht="15.75" thickBot="1" x14ac:dyDescent="0.3">
      <c r="K50" s="326" t="str">
        <f>'06_Assessment'!J3</f>
        <v>scopeArchiv</v>
      </c>
      <c r="L50" s="325" t="e">
        <f>SUMPRODUCT(L$35:L$39,'06_Assessment'!J$5:J$9)</f>
        <v>#DIV/0!</v>
      </c>
    </row>
    <row r="51" spans="11:12" ht="15.75" thickBot="1" x14ac:dyDescent="0.3">
      <c r="K51" s="326" t="str">
        <f>'06_Assessment'!K3</f>
        <v>Archidoc</v>
      </c>
      <c r="L51" s="325" t="e">
        <f>SUMPRODUCT(L$35:L$39,'06_Assessment'!K$5:K$9)</f>
        <v>#DIV/0!</v>
      </c>
    </row>
    <row r="52" spans="11:12" ht="15.75" thickBot="1" x14ac:dyDescent="0.3">
      <c r="K52" s="328" t="str">
        <f>'06_Assessment'!L3</f>
        <v>Archeevo</v>
      </c>
      <c r="L52" s="325" t="e">
        <f>SUMPRODUCT(L$35:L$39,'06_Assessment'!L$5:L$9)</f>
        <v>#DIV/0!</v>
      </c>
    </row>
  </sheetData>
  <mergeCells count="3">
    <mergeCell ref="K6:L6"/>
    <mergeCell ref="K21:L21"/>
    <mergeCell ref="K43:L43"/>
  </mergeCells>
  <conditionalFormatting sqref="K19 K10:K17">
    <cfRule type="cellIs" dxfId="47" priority="17" operator="equal">
      <formula>"Yes"</formula>
    </cfRule>
  </conditionalFormatting>
  <conditionalFormatting sqref="K19 K10:L17">
    <cfRule type="cellIs" dxfId="46" priority="16" operator="equal">
      <formula>"NC"</formula>
    </cfRule>
  </conditionalFormatting>
  <conditionalFormatting sqref="L19">
    <cfRule type="cellIs" dxfId="45" priority="15" operator="equal">
      <formula>"NC"</formula>
    </cfRule>
  </conditionalFormatting>
  <conditionalFormatting sqref="K41 K35:K39">
    <cfRule type="cellIs" dxfId="44" priority="14" operator="equal">
      <formula>"Yes"</formula>
    </cfRule>
  </conditionalFormatting>
  <conditionalFormatting sqref="K41 K35:L39">
    <cfRule type="cellIs" dxfId="43" priority="13" operator="equal">
      <formula>"NC"</formula>
    </cfRule>
  </conditionalFormatting>
  <conditionalFormatting sqref="L41">
    <cfRule type="cellIs" dxfId="42" priority="12" operator="equal">
      <formula>"NC"</formula>
    </cfRule>
  </conditionalFormatting>
  <conditionalFormatting sqref="M19">
    <cfRule type="cellIs" dxfId="41" priority="5" operator="equal">
      <formula>"NC"</formula>
    </cfRule>
  </conditionalFormatting>
  <conditionalFormatting sqref="M10:M17">
    <cfRule type="cellIs" dxfId="40" priority="8" operator="equal">
      <formula>"Yes"</formula>
    </cfRule>
  </conditionalFormatting>
  <conditionalFormatting sqref="M10:M17">
    <cfRule type="cellIs" dxfId="39" priority="7" operator="equal">
      <formula>"NC"</formula>
    </cfRule>
  </conditionalFormatting>
  <conditionalFormatting sqref="M19">
    <cfRule type="cellIs" dxfId="38" priority="6" operator="equal">
      <formula>"Yes"</formula>
    </cfRule>
  </conditionalFormatting>
  <conditionalFormatting sqref="M35:M39 M41">
    <cfRule type="cellIs" dxfId="37" priority="4" operator="equal">
      <formula>"Yes"</formula>
    </cfRule>
  </conditionalFormatting>
  <conditionalFormatting sqref="M35:M39 M41">
    <cfRule type="cellIs" dxfId="36" priority="3" operator="equal">
      <formula>"NC"</formula>
    </cfRule>
  </conditionalFormatting>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B3BC38"/>
  </sheetPr>
  <dimension ref="K4:M52"/>
  <sheetViews>
    <sheetView zoomScale="70" zoomScaleNormal="70" workbookViewId="0"/>
  </sheetViews>
  <sheetFormatPr defaultColWidth="11.42578125" defaultRowHeight="15" x14ac:dyDescent="0.25"/>
  <cols>
    <col min="10" max="10" width="5.85546875" customWidth="1"/>
    <col min="11" max="11" width="41" customWidth="1"/>
    <col min="12" max="12" width="15.140625" customWidth="1"/>
    <col min="13" max="13" width="11.42578125" customWidth="1"/>
  </cols>
  <sheetData>
    <row r="4" spans="11:13" ht="12" customHeight="1" x14ac:dyDescent="0.25"/>
    <row r="5" spans="11:13" hidden="1" x14ac:dyDescent="0.25"/>
    <row r="6" spans="11:13" ht="58.5" customHeight="1" x14ac:dyDescent="0.25">
      <c r="K6" s="348" t="s">
        <v>509</v>
      </c>
      <c r="L6" s="349"/>
    </row>
    <row r="8" spans="11:13" ht="15.75" thickBot="1" x14ac:dyDescent="0.3"/>
    <row r="9" spans="11:13" ht="21.75" thickBot="1" x14ac:dyDescent="0.4">
      <c r="K9" s="315" t="s">
        <v>505</v>
      </c>
      <c r="L9" s="316" t="s">
        <v>504</v>
      </c>
      <c r="M9" s="323" t="s">
        <v>507</v>
      </c>
    </row>
    <row r="10" spans="11:13" ht="15.75" thickBot="1" x14ac:dyDescent="0.3">
      <c r="K10" s="314" t="str">
        <f>'06_Assessment'!D11</f>
        <v>Delivery</v>
      </c>
      <c r="L10" s="318" t="e">
        <f>M10/M$19</f>
        <v>#DIV/0!</v>
      </c>
      <c r="M10" s="321"/>
    </row>
    <row r="11" spans="11:13" ht="15.75" thickBot="1" x14ac:dyDescent="0.3">
      <c r="K11" s="311" t="str">
        <f>'06_Assessment'!D12</f>
        <v>Acquisition</v>
      </c>
      <c r="L11" s="319" t="e">
        <f t="shared" ref="L11:L17" si="0">M11/M$19</f>
        <v>#DIV/0!</v>
      </c>
      <c r="M11" s="322"/>
    </row>
    <row r="12" spans="11:13" ht="15.75" thickBot="1" x14ac:dyDescent="0.3">
      <c r="K12" s="311" t="str">
        <f>'06_Assessment'!D13</f>
        <v>Archives processing</v>
      </c>
      <c r="L12" s="319" t="e">
        <f t="shared" si="0"/>
        <v>#DIV/0!</v>
      </c>
      <c r="M12" s="322"/>
    </row>
    <row r="13" spans="11:13" ht="15.75" thickBot="1" x14ac:dyDescent="0.3">
      <c r="K13" s="311" t="str">
        <f>'06_Assessment'!D14</f>
        <v>Administration</v>
      </c>
      <c r="L13" s="319" t="e">
        <f t="shared" si="0"/>
        <v>#DIV/0!</v>
      </c>
      <c r="M13" s="322"/>
    </row>
    <row r="14" spans="11:13" ht="15.75" thickBot="1" x14ac:dyDescent="0.3">
      <c r="K14" s="311" t="str">
        <f>'06_Assessment'!D15</f>
        <v>Preservation</v>
      </c>
      <c r="L14" s="319" t="e">
        <f t="shared" si="0"/>
        <v>#DIV/0!</v>
      </c>
      <c r="M14" s="322"/>
    </row>
    <row r="15" spans="11:13" ht="15.75" thickBot="1" x14ac:dyDescent="0.3">
      <c r="K15" s="311" t="str">
        <f>'06_Assessment'!D16</f>
        <v>Data Exchange</v>
      </c>
      <c r="L15" s="319" t="e">
        <f t="shared" si="0"/>
        <v>#DIV/0!</v>
      </c>
      <c r="M15" s="322"/>
    </row>
    <row r="16" spans="11:13" ht="15.75" thickBot="1" x14ac:dyDescent="0.3">
      <c r="K16" s="311" t="str">
        <f>'06_Assessment'!D17</f>
        <v>Access</v>
      </c>
      <c r="L16" s="319" t="e">
        <f t="shared" si="0"/>
        <v>#DIV/0!</v>
      </c>
      <c r="M16" s="322"/>
    </row>
    <row r="17" spans="11:13" x14ac:dyDescent="0.25">
      <c r="K17" s="311" t="str">
        <f>'06_Assessment'!D18</f>
        <v>Consultation</v>
      </c>
      <c r="L17" s="319" t="e">
        <f t="shared" si="0"/>
        <v>#DIV/0!</v>
      </c>
      <c r="M17" s="322"/>
    </row>
    <row r="18" spans="11:13" ht="15.75" thickBot="1" x14ac:dyDescent="0.3"/>
    <row r="19" spans="11:13" ht="15.75" thickBot="1" x14ac:dyDescent="0.3">
      <c r="K19" s="317" t="s">
        <v>129</v>
      </c>
      <c r="L19" s="320" t="e">
        <f>SUM(L10:L17)</f>
        <v>#DIV/0!</v>
      </c>
      <c r="M19" s="322">
        <f>SUM(M10:M17)</f>
        <v>0</v>
      </c>
    </row>
    <row r="20" spans="11:13" ht="15.75" thickBot="1" x14ac:dyDescent="0.3"/>
    <row r="21" spans="11:13" ht="21.75" thickBot="1" x14ac:dyDescent="0.4">
      <c r="K21" s="350" t="s">
        <v>508</v>
      </c>
      <c r="L21" s="351"/>
    </row>
    <row r="22" spans="11:13" ht="15.75" thickBot="1" x14ac:dyDescent="0.3">
      <c r="L22" s="313"/>
    </row>
    <row r="23" spans="11:13" x14ac:dyDescent="0.25">
      <c r="K23" s="324" t="str">
        <f>'06_Assessment'!$M$3</f>
        <v>Preservica ArchivesSpace Connector</v>
      </c>
      <c r="L23" s="325" t="e">
        <f>SUMPRODUCT(L$10:L$17,'06_Assessment'!M$11:M$18)</f>
        <v>#DIV/0!</v>
      </c>
    </row>
    <row r="24" spans="11:13" x14ac:dyDescent="0.25">
      <c r="K24" s="326" t="str">
        <f>'06_Assessment'!N3</f>
        <v>Preservica Axiell CALM Connector</v>
      </c>
      <c r="L24" s="327" t="e">
        <f>SUMPRODUCT(L$10:L$17,'06_Assessment'!N$11:N$18)</f>
        <v>#DIV/0!</v>
      </c>
    </row>
    <row r="25" spans="11:13" x14ac:dyDescent="0.25">
      <c r="K25" s="326" t="str">
        <f>'06_Assessment'!G3</f>
        <v>Cuadra Star/Archives</v>
      </c>
      <c r="L25" s="327" t="e">
        <f>SUMPRODUCT(L$10:L$17,'06_Assessment'!O$11:O$18)</f>
        <v>#DIV/0!</v>
      </c>
    </row>
    <row r="26" spans="11:13" x14ac:dyDescent="0.25">
      <c r="K26" s="326" t="str">
        <f>'06_Assessment'!P3</f>
        <v>E-ARK Extraction Tools</v>
      </c>
      <c r="L26" s="327" t="e">
        <f>SUMPRODUCT(L$10:L$17,'06_Assessment'!P$11:P$18)</f>
        <v>#DIV/0!</v>
      </c>
    </row>
    <row r="27" spans="11:13" x14ac:dyDescent="0.25">
      <c r="K27" s="326" t="str">
        <f>'06_Assessment'!Q3</f>
        <v>E-ARK Access tools</v>
      </c>
      <c r="L27" s="327" t="e">
        <f>SUMPRODUCT(L$10:L$17,'06_Assessment'!Q$11:Q$18)</f>
        <v>#DIV/0!</v>
      </c>
    </row>
    <row r="28" spans="11:13" x14ac:dyDescent="0.25">
      <c r="K28" s="326" t="str">
        <f>'06_Assessment'!R3</f>
        <v>Archivematica (DIP provider)</v>
      </c>
      <c r="L28" s="327" t="e">
        <f>SUMPRODUCT(L$10:L$17,'06_Assessment'!R$11:R$18)</f>
        <v>#DIV/0!</v>
      </c>
    </row>
    <row r="29" spans="11:13" x14ac:dyDescent="0.25">
      <c r="K29" s="326" t="str">
        <f>'06_Assessment'!S3</f>
        <v>Preservica OAI-PMH API</v>
      </c>
      <c r="L29" s="327" t="e">
        <f>SUMPRODUCT(L$10:L$17,'06_Assessment'!S$11:S$18)</f>
        <v>#DIV/0!</v>
      </c>
    </row>
    <row r="30" spans="11:13" ht="15.75" thickBot="1" x14ac:dyDescent="0.3">
      <c r="K30" s="328" t="str">
        <f>'06_Assessment'!T3</f>
        <v>AtoM OAI-PMH plugin</v>
      </c>
      <c r="L30" s="329" t="e">
        <f>SUMPRODUCT(L$10:L$17,'06_Assessment'!T$11:T$18)</f>
        <v>#DIV/0!</v>
      </c>
    </row>
    <row r="31" spans="11:13" x14ac:dyDescent="0.25">
      <c r="K31" s="139"/>
      <c r="L31" s="333"/>
    </row>
    <row r="32" spans="11:13" x14ac:dyDescent="0.25">
      <c r="K32" s="139"/>
      <c r="L32" s="333"/>
    </row>
    <row r="33" spans="11:13" ht="15.75" thickBot="1" x14ac:dyDescent="0.3"/>
    <row r="34" spans="11:13" ht="21.75" thickBot="1" x14ac:dyDescent="0.4">
      <c r="K34" s="315" t="s">
        <v>506</v>
      </c>
      <c r="L34" s="316" t="s">
        <v>504</v>
      </c>
      <c r="M34" s="323" t="s">
        <v>507</v>
      </c>
    </row>
    <row r="35" spans="11:13" ht="15.75" thickBot="1" x14ac:dyDescent="0.3">
      <c r="K35" s="311" t="str">
        <f>'06_Assessment'!D5</f>
        <v>Archival description</v>
      </c>
      <c r="L35" s="273" t="e">
        <f t="shared" ref="L35:L39" si="1">M35/M$41</f>
        <v>#DIV/0!</v>
      </c>
      <c r="M35" s="334"/>
    </row>
    <row r="36" spans="11:13" ht="15.75" thickBot="1" x14ac:dyDescent="0.3">
      <c r="K36" s="312" t="str">
        <f>'06_Assessment'!D6</f>
        <v>Exchange and Interoperability</v>
      </c>
      <c r="L36" s="273" t="e">
        <f t="shared" si="1"/>
        <v>#DIV/0!</v>
      </c>
      <c r="M36" s="334"/>
    </row>
    <row r="37" spans="11:13" ht="15.75" thickBot="1" x14ac:dyDescent="0.3">
      <c r="K37" s="312" t="str">
        <f>'06_Assessment'!D7</f>
        <v>Records Management</v>
      </c>
      <c r="L37" s="273" t="e">
        <f t="shared" si="1"/>
        <v>#DIV/0!</v>
      </c>
      <c r="M37" s="334"/>
    </row>
    <row r="38" spans="11:13" ht="15.75" thickBot="1" x14ac:dyDescent="0.3">
      <c r="K38" s="312" t="str">
        <f>'06_Assessment'!D8</f>
        <v>Preservation</v>
      </c>
      <c r="L38" s="273" t="e">
        <f t="shared" si="1"/>
        <v>#DIV/0!</v>
      </c>
      <c r="M38" s="334"/>
    </row>
    <row r="39" spans="11:13" ht="15.75" thickBot="1" x14ac:dyDescent="0.3">
      <c r="K39" s="335" t="str">
        <f>'06_Assessment'!D9</f>
        <v>Storage accomodation</v>
      </c>
      <c r="L39" s="331" t="e">
        <f t="shared" si="1"/>
        <v>#DIV/0!</v>
      </c>
      <c r="M39" s="332"/>
    </row>
    <row r="40" spans="11:13" ht="15.75" thickBot="1" x14ac:dyDescent="0.3"/>
    <row r="41" spans="11:13" ht="15.75" thickBot="1" x14ac:dyDescent="0.3">
      <c r="K41" s="330" t="s">
        <v>129</v>
      </c>
      <c r="L41" s="331" t="e">
        <f>SUM(L35:L39)</f>
        <v>#DIV/0!</v>
      </c>
      <c r="M41" s="332">
        <f>SUM(M35:M39)</f>
        <v>0</v>
      </c>
    </row>
    <row r="42" spans="11:13" ht="15.75" thickBot="1" x14ac:dyDescent="0.3"/>
    <row r="43" spans="11:13" ht="21.75" thickBot="1" x14ac:dyDescent="0.4">
      <c r="K43" s="350" t="s">
        <v>508</v>
      </c>
      <c r="L43" s="351"/>
    </row>
    <row r="44" spans="11:13" ht="15.75" thickBot="1" x14ac:dyDescent="0.3">
      <c r="L44" s="313"/>
    </row>
    <row r="45" spans="11:13" ht="15.75" thickBot="1" x14ac:dyDescent="0.3">
      <c r="K45" s="324" t="str">
        <f>'06_Assessment'!$M$3</f>
        <v>Preservica ArchivesSpace Connector</v>
      </c>
      <c r="L45" s="325" t="e">
        <f>SUMPRODUCT(L$35:L$39,'06_Assessment'!M$5:M$9)</f>
        <v>#DIV/0!</v>
      </c>
    </row>
    <row r="46" spans="11:13" ht="15.75" thickBot="1" x14ac:dyDescent="0.3">
      <c r="K46" s="324" t="str">
        <f>'06_Assessment'!$N$3</f>
        <v>Preservica Axiell CALM Connector</v>
      </c>
      <c r="L46" s="325" t="e">
        <f>SUMPRODUCT(L$35:L$39,'06_Assessment'!N$5:N$9)</f>
        <v>#DIV/0!</v>
      </c>
    </row>
    <row r="47" spans="11:13" ht="15.75" thickBot="1" x14ac:dyDescent="0.3">
      <c r="K47" s="324" t="str">
        <f>'06_Assessment'!$O$3</f>
        <v>ArchivesSpace – AtoM – Archivematica Connector</v>
      </c>
      <c r="L47" s="325" t="e">
        <f>SUMPRODUCT(L$35:L$39,'06_Assessment'!O$5:O$9)</f>
        <v>#DIV/0!</v>
      </c>
    </row>
    <row r="48" spans="11:13" ht="15.75" thickBot="1" x14ac:dyDescent="0.3">
      <c r="K48" s="324" t="str">
        <f>'06_Assessment'!$P$3</f>
        <v>E-ARK Extraction Tools</v>
      </c>
      <c r="L48" s="325" t="e">
        <f>SUMPRODUCT(L$35:L$39,'06_Assessment'!P$5:P$9)</f>
        <v>#DIV/0!</v>
      </c>
    </row>
    <row r="49" spans="11:12" ht="15.75" thickBot="1" x14ac:dyDescent="0.3">
      <c r="K49" s="324" t="str">
        <f>'06_Assessment'!$Q$3</f>
        <v>E-ARK Access tools</v>
      </c>
      <c r="L49" s="325" t="e">
        <f>SUMPRODUCT(L$35:L$39,'06_Assessment'!Q$5:Q$9)</f>
        <v>#DIV/0!</v>
      </c>
    </row>
    <row r="50" spans="11:12" ht="15.75" thickBot="1" x14ac:dyDescent="0.3">
      <c r="K50" s="324" t="str">
        <f>'06_Assessment'!$R$3</f>
        <v>Archivematica (DIP provider)</v>
      </c>
      <c r="L50" s="325" t="e">
        <f>SUMPRODUCT(L$35:L$39,'06_Assessment'!R$5:R$9)</f>
        <v>#DIV/0!</v>
      </c>
    </row>
    <row r="51" spans="11:12" ht="15.75" thickBot="1" x14ac:dyDescent="0.3">
      <c r="K51" s="324" t="str">
        <f>'06_Assessment'!$S$3</f>
        <v>Preservica OAI-PMH API</v>
      </c>
      <c r="L51" s="325" t="e">
        <f>SUMPRODUCT(L$35:L$39,'06_Assessment'!S$5:S$9)</f>
        <v>#DIV/0!</v>
      </c>
    </row>
    <row r="52" spans="11:12" x14ac:dyDescent="0.25">
      <c r="K52" s="324" t="str">
        <f>'06_Assessment'!$T$3</f>
        <v>AtoM OAI-PMH plugin</v>
      </c>
      <c r="L52" s="325" t="e">
        <f>SUMPRODUCT(L$35:L$39,'06_Assessment'!T$5:T$9)</f>
        <v>#DIV/0!</v>
      </c>
    </row>
  </sheetData>
  <mergeCells count="3">
    <mergeCell ref="K6:L6"/>
    <mergeCell ref="K21:L21"/>
    <mergeCell ref="K43:L43"/>
  </mergeCells>
  <conditionalFormatting sqref="K19 K10:K17">
    <cfRule type="cellIs" dxfId="35" priority="12" operator="equal">
      <formula>"Yes"</formula>
    </cfRule>
  </conditionalFormatting>
  <conditionalFormatting sqref="K19 K10:L17">
    <cfRule type="cellIs" dxfId="34" priority="11" operator="equal">
      <formula>"NC"</formula>
    </cfRule>
  </conditionalFormatting>
  <conditionalFormatting sqref="L19">
    <cfRule type="cellIs" dxfId="33" priority="10" operator="equal">
      <formula>"NC"</formula>
    </cfRule>
  </conditionalFormatting>
  <conditionalFormatting sqref="K41 K35:K39">
    <cfRule type="cellIs" dxfId="32" priority="9" operator="equal">
      <formula>"Yes"</formula>
    </cfRule>
  </conditionalFormatting>
  <conditionalFormatting sqref="K41 K35:L39">
    <cfRule type="cellIs" dxfId="31" priority="8" operator="equal">
      <formula>"NC"</formula>
    </cfRule>
  </conditionalFormatting>
  <conditionalFormatting sqref="L41">
    <cfRule type="cellIs" dxfId="30" priority="7" operator="equal">
      <formula>"NC"</formula>
    </cfRule>
  </conditionalFormatting>
  <conditionalFormatting sqref="M19">
    <cfRule type="cellIs" dxfId="29" priority="3" operator="equal">
      <formula>"NC"</formula>
    </cfRule>
  </conditionalFormatting>
  <conditionalFormatting sqref="M10:M17">
    <cfRule type="cellIs" dxfId="28" priority="6" operator="equal">
      <formula>"Yes"</formula>
    </cfRule>
  </conditionalFormatting>
  <conditionalFormatting sqref="M10:M17">
    <cfRule type="cellIs" dxfId="27" priority="5" operator="equal">
      <formula>"NC"</formula>
    </cfRule>
  </conditionalFormatting>
  <conditionalFormatting sqref="M19">
    <cfRule type="cellIs" dxfId="26" priority="4" operator="equal">
      <formula>"Yes"</formula>
    </cfRule>
  </conditionalFormatting>
  <conditionalFormatting sqref="M35:M39 M41">
    <cfRule type="cellIs" dxfId="25" priority="2" operator="equal">
      <formula>"Yes"</formula>
    </cfRule>
  </conditionalFormatting>
  <conditionalFormatting sqref="M35:M39 M41">
    <cfRule type="cellIs" dxfId="24" priority="1" operator="equal">
      <formula>"NC"</formula>
    </cfRule>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B3BC38"/>
  </sheetPr>
  <dimension ref="K4:M52"/>
  <sheetViews>
    <sheetView zoomScale="60" zoomScaleNormal="60" workbookViewId="0"/>
  </sheetViews>
  <sheetFormatPr defaultColWidth="11.42578125" defaultRowHeight="15" x14ac:dyDescent="0.25"/>
  <cols>
    <col min="10" max="10" width="5.85546875" customWidth="1"/>
    <col min="11" max="11" width="41" customWidth="1"/>
    <col min="12" max="12" width="15.140625" customWidth="1"/>
    <col min="13" max="13" width="11.42578125" customWidth="1"/>
  </cols>
  <sheetData>
    <row r="4" spans="11:13" ht="12" customHeight="1" x14ac:dyDescent="0.25"/>
    <row r="5" spans="11:13" hidden="1" x14ac:dyDescent="0.25"/>
    <row r="6" spans="11:13" ht="53.25" customHeight="1" x14ac:dyDescent="0.25">
      <c r="K6" s="348" t="s">
        <v>509</v>
      </c>
      <c r="L6" s="349"/>
    </row>
    <row r="8" spans="11:13" ht="15.75" thickBot="1" x14ac:dyDescent="0.3"/>
    <row r="9" spans="11:13" ht="21.75" thickBot="1" x14ac:dyDescent="0.4">
      <c r="K9" s="315" t="s">
        <v>505</v>
      </c>
      <c r="L9" s="316" t="s">
        <v>504</v>
      </c>
      <c r="M9" s="323" t="s">
        <v>507</v>
      </c>
    </row>
    <row r="10" spans="11:13" ht="15.75" thickBot="1" x14ac:dyDescent="0.3">
      <c r="K10" s="314" t="str">
        <f>'06_Assessment'!D11</f>
        <v>Delivery</v>
      </c>
      <c r="L10" s="318" t="e">
        <f>M10/M$19</f>
        <v>#DIV/0!</v>
      </c>
      <c r="M10" s="321"/>
    </row>
    <row r="11" spans="11:13" ht="15.75" thickBot="1" x14ac:dyDescent="0.3">
      <c r="K11" s="311" t="str">
        <f>'06_Assessment'!D12</f>
        <v>Acquisition</v>
      </c>
      <c r="L11" s="319" t="e">
        <f t="shared" ref="L11:L17" si="0">M11/M$19</f>
        <v>#DIV/0!</v>
      </c>
      <c r="M11" s="322"/>
    </row>
    <row r="12" spans="11:13" ht="15.75" thickBot="1" x14ac:dyDescent="0.3">
      <c r="K12" s="311" t="str">
        <f>'06_Assessment'!D13</f>
        <v>Archives processing</v>
      </c>
      <c r="L12" s="319" t="e">
        <f t="shared" si="0"/>
        <v>#DIV/0!</v>
      </c>
      <c r="M12" s="322"/>
    </row>
    <row r="13" spans="11:13" ht="15.75" thickBot="1" x14ac:dyDescent="0.3">
      <c r="K13" s="311" t="str">
        <f>'06_Assessment'!D14</f>
        <v>Administration</v>
      </c>
      <c r="L13" s="319" t="e">
        <f t="shared" si="0"/>
        <v>#DIV/0!</v>
      </c>
      <c r="M13" s="322"/>
    </row>
    <row r="14" spans="11:13" ht="15.75" thickBot="1" x14ac:dyDescent="0.3">
      <c r="K14" s="311" t="str">
        <f>'06_Assessment'!D15</f>
        <v>Preservation</v>
      </c>
      <c r="L14" s="319" t="e">
        <f t="shared" si="0"/>
        <v>#DIV/0!</v>
      </c>
      <c r="M14" s="322"/>
    </row>
    <row r="15" spans="11:13" ht="15.75" thickBot="1" x14ac:dyDescent="0.3">
      <c r="K15" s="311" t="str">
        <f>'06_Assessment'!D16</f>
        <v>Data Exchange</v>
      </c>
      <c r="L15" s="319" t="e">
        <f t="shared" si="0"/>
        <v>#DIV/0!</v>
      </c>
      <c r="M15" s="322"/>
    </row>
    <row r="16" spans="11:13" ht="15.75" thickBot="1" x14ac:dyDescent="0.3">
      <c r="K16" s="311" t="str">
        <f>'06_Assessment'!D17</f>
        <v>Access</v>
      </c>
      <c r="L16" s="319" t="e">
        <f t="shared" si="0"/>
        <v>#DIV/0!</v>
      </c>
      <c r="M16" s="322"/>
    </row>
    <row r="17" spans="11:13" x14ac:dyDescent="0.25">
      <c r="K17" s="311" t="str">
        <f>'06_Assessment'!D18</f>
        <v>Consultation</v>
      </c>
      <c r="L17" s="319" t="e">
        <f t="shared" si="0"/>
        <v>#DIV/0!</v>
      </c>
      <c r="M17" s="322"/>
    </row>
    <row r="18" spans="11:13" ht="15.75" thickBot="1" x14ac:dyDescent="0.3"/>
    <row r="19" spans="11:13" ht="15.75" thickBot="1" x14ac:dyDescent="0.3">
      <c r="K19" s="317" t="s">
        <v>129</v>
      </c>
      <c r="L19" s="320" t="e">
        <f>SUM(L10:L17)</f>
        <v>#DIV/0!</v>
      </c>
      <c r="M19" s="322">
        <f>SUM(M10:M17)</f>
        <v>0</v>
      </c>
    </row>
    <row r="20" spans="11:13" ht="15.75" thickBot="1" x14ac:dyDescent="0.3"/>
    <row r="21" spans="11:13" ht="21.75" thickBot="1" x14ac:dyDescent="0.4">
      <c r="K21" s="350" t="s">
        <v>508</v>
      </c>
      <c r="L21" s="351"/>
    </row>
    <row r="22" spans="11:13" ht="15.75" thickBot="1" x14ac:dyDescent="0.3">
      <c r="L22" s="313"/>
    </row>
    <row r="23" spans="11:13" x14ac:dyDescent="0.25">
      <c r="K23" s="324" t="str">
        <f>'06_Assessment'!$U$3</f>
        <v>AMLAD</v>
      </c>
      <c r="L23" s="325" t="e">
        <f>SUMPRODUCT(L$10:L$17,'06_Assessment'!U$11:U$18)</f>
        <v>#DIV/0!</v>
      </c>
    </row>
    <row r="24" spans="11:13" x14ac:dyDescent="0.25">
      <c r="K24" s="326" t="str">
        <f>'06_Assessment'!V3</f>
        <v>Archivematica</v>
      </c>
      <c r="L24" s="327" t="e">
        <f>SUMPRODUCT(L$10:L$17,'06_Assessment'!V$11:V$18)</f>
        <v>#DIV/0!</v>
      </c>
    </row>
    <row r="25" spans="11:13" x14ac:dyDescent="0.25">
      <c r="K25" s="326" t="str">
        <f>'06_Assessment'!W3</f>
        <v>Preservica</v>
      </c>
      <c r="L25" s="327" t="e">
        <f>SUMPRODUCT(L$10:L$17,'06_Assessment'!W$11:W$18)</f>
        <v>#DIV/0!</v>
      </c>
    </row>
    <row r="26" spans="11:13" x14ac:dyDescent="0.25">
      <c r="K26" s="326" t="str">
        <f>'06_Assessment'!X3</f>
        <v>RODA</v>
      </c>
      <c r="L26" s="327" t="e">
        <f>SUMPRODUCT(L$10:L$17,'06_Assessment'!X$11:X$18)</f>
        <v>#DIV/0!</v>
      </c>
    </row>
    <row r="27" spans="11:13" x14ac:dyDescent="0.25">
      <c r="K27" s="326"/>
      <c r="L27" s="327"/>
    </row>
    <row r="28" spans="11:13" x14ac:dyDescent="0.25">
      <c r="K28" s="326"/>
      <c r="L28" s="327"/>
    </row>
    <row r="29" spans="11:13" x14ac:dyDescent="0.25">
      <c r="K29" s="326"/>
      <c r="L29" s="327"/>
    </row>
    <row r="30" spans="11:13" ht="15.75" thickBot="1" x14ac:dyDescent="0.3">
      <c r="K30" s="328"/>
      <c r="L30" s="329"/>
    </row>
    <row r="31" spans="11:13" x14ac:dyDescent="0.25">
      <c r="K31" s="139"/>
      <c r="L31" s="333"/>
    </row>
    <row r="32" spans="11:13" x14ac:dyDescent="0.25">
      <c r="K32" s="139"/>
      <c r="L32" s="333"/>
    </row>
    <row r="33" spans="11:13" ht="15.75" thickBot="1" x14ac:dyDescent="0.3"/>
    <row r="34" spans="11:13" ht="21.75" thickBot="1" x14ac:dyDescent="0.4">
      <c r="K34" s="315" t="s">
        <v>506</v>
      </c>
      <c r="L34" s="316" t="s">
        <v>504</v>
      </c>
      <c r="M34" s="323" t="s">
        <v>507</v>
      </c>
    </row>
    <row r="35" spans="11:13" ht="15.75" thickBot="1" x14ac:dyDescent="0.3">
      <c r="K35" s="311" t="str">
        <f>'06_Assessment'!D5</f>
        <v>Archival description</v>
      </c>
      <c r="L35" s="273" t="e">
        <f t="shared" ref="L35:L39" si="1">M35/M$41</f>
        <v>#DIV/0!</v>
      </c>
      <c r="M35" s="334"/>
    </row>
    <row r="36" spans="11:13" ht="15.75" thickBot="1" x14ac:dyDescent="0.3">
      <c r="K36" s="312" t="str">
        <f>'06_Assessment'!D6</f>
        <v>Exchange and Interoperability</v>
      </c>
      <c r="L36" s="273" t="e">
        <f t="shared" si="1"/>
        <v>#DIV/0!</v>
      </c>
      <c r="M36" s="334"/>
    </row>
    <row r="37" spans="11:13" ht="15.75" thickBot="1" x14ac:dyDescent="0.3">
      <c r="K37" s="312" t="str">
        <f>'06_Assessment'!D7</f>
        <v>Records Management</v>
      </c>
      <c r="L37" s="273" t="e">
        <f t="shared" si="1"/>
        <v>#DIV/0!</v>
      </c>
      <c r="M37" s="334"/>
    </row>
    <row r="38" spans="11:13" ht="15.75" thickBot="1" x14ac:dyDescent="0.3">
      <c r="K38" s="312" t="str">
        <f>'06_Assessment'!D8</f>
        <v>Preservation</v>
      </c>
      <c r="L38" s="273" t="e">
        <f t="shared" si="1"/>
        <v>#DIV/0!</v>
      </c>
      <c r="M38" s="334"/>
    </row>
    <row r="39" spans="11:13" ht="15.75" thickBot="1" x14ac:dyDescent="0.3">
      <c r="K39" s="335" t="str">
        <f>'06_Assessment'!D9</f>
        <v>Storage accomodation</v>
      </c>
      <c r="L39" s="331" t="e">
        <f t="shared" si="1"/>
        <v>#DIV/0!</v>
      </c>
      <c r="M39" s="332"/>
    </row>
    <row r="40" spans="11:13" ht="15.75" thickBot="1" x14ac:dyDescent="0.3"/>
    <row r="41" spans="11:13" ht="15.75" thickBot="1" x14ac:dyDescent="0.3">
      <c r="K41" s="330" t="s">
        <v>129</v>
      </c>
      <c r="L41" s="331" t="e">
        <f>SUM(L35:L39)</f>
        <v>#DIV/0!</v>
      </c>
      <c r="M41" s="332">
        <f>SUM(M35:M39)</f>
        <v>0</v>
      </c>
    </row>
    <row r="42" spans="11:13" ht="15.75" thickBot="1" x14ac:dyDescent="0.3"/>
    <row r="43" spans="11:13" ht="21.75" thickBot="1" x14ac:dyDescent="0.4">
      <c r="K43" s="350" t="s">
        <v>508</v>
      </c>
      <c r="L43" s="351"/>
    </row>
    <row r="44" spans="11:13" ht="15.75" thickBot="1" x14ac:dyDescent="0.3">
      <c r="L44" s="313"/>
    </row>
    <row r="45" spans="11:13" ht="15.75" thickBot="1" x14ac:dyDescent="0.3">
      <c r="K45" s="324" t="str">
        <f>'06_Assessment'!$U$3</f>
        <v>AMLAD</v>
      </c>
      <c r="L45" s="325" t="e">
        <f>SUMPRODUCT(L$35:L$39,'06_Assessment'!U$5:U$9)</f>
        <v>#DIV/0!</v>
      </c>
    </row>
    <row r="46" spans="11:13" ht="15.75" thickBot="1" x14ac:dyDescent="0.3">
      <c r="K46" s="324" t="str">
        <f>'06_Assessment'!$V$3</f>
        <v>Archivematica</v>
      </c>
      <c r="L46" s="325" t="e">
        <f>SUMPRODUCT(L$35:L$39,'06_Assessment'!V$5:V$9)</f>
        <v>#DIV/0!</v>
      </c>
    </row>
    <row r="47" spans="11:13" ht="15.75" thickBot="1" x14ac:dyDescent="0.3">
      <c r="K47" s="324" t="str">
        <f>'06_Assessment'!$W$3</f>
        <v>Preservica</v>
      </c>
      <c r="L47" s="325" t="e">
        <f>SUMPRODUCT(L$35:L$39,'06_Assessment'!W$5:W$9)</f>
        <v>#DIV/0!</v>
      </c>
    </row>
    <row r="48" spans="11:13" ht="15.75" thickBot="1" x14ac:dyDescent="0.3">
      <c r="K48" s="324" t="str">
        <f>'06_Assessment'!$X$3</f>
        <v>RODA</v>
      </c>
      <c r="L48" s="325" t="e">
        <f>SUMPRODUCT(L$35:L$39,'06_Assessment'!X$5:X$9)</f>
        <v>#DIV/0!</v>
      </c>
    </row>
    <row r="49" spans="11:12" ht="15.75" thickBot="1" x14ac:dyDescent="0.3">
      <c r="K49" s="324"/>
      <c r="L49" s="325"/>
    </row>
    <row r="50" spans="11:12" ht="15.75" thickBot="1" x14ac:dyDescent="0.3">
      <c r="K50" s="324"/>
      <c r="L50" s="325"/>
    </row>
    <row r="51" spans="11:12" ht="15.75" thickBot="1" x14ac:dyDescent="0.3">
      <c r="K51" s="324"/>
      <c r="L51" s="325"/>
    </row>
    <row r="52" spans="11:12" x14ac:dyDescent="0.25">
      <c r="K52" s="324"/>
      <c r="L52" s="325"/>
    </row>
  </sheetData>
  <mergeCells count="3">
    <mergeCell ref="K6:L6"/>
    <mergeCell ref="K21:L21"/>
    <mergeCell ref="K43:L43"/>
  </mergeCells>
  <conditionalFormatting sqref="K19 K10:K17">
    <cfRule type="cellIs" dxfId="23" priority="12" operator="equal">
      <formula>"Yes"</formula>
    </cfRule>
  </conditionalFormatting>
  <conditionalFormatting sqref="K19 K10:L17">
    <cfRule type="cellIs" dxfId="22" priority="11" operator="equal">
      <formula>"NC"</formula>
    </cfRule>
  </conditionalFormatting>
  <conditionalFormatting sqref="L19">
    <cfRule type="cellIs" dxfId="21" priority="10" operator="equal">
      <formula>"NC"</formula>
    </cfRule>
  </conditionalFormatting>
  <conditionalFormatting sqref="K41 K35:K39">
    <cfRule type="cellIs" dxfId="20" priority="9" operator="equal">
      <formula>"Yes"</formula>
    </cfRule>
  </conditionalFormatting>
  <conditionalFormatting sqref="K41 K35:L39">
    <cfRule type="cellIs" dxfId="19" priority="8" operator="equal">
      <formula>"NC"</formula>
    </cfRule>
  </conditionalFormatting>
  <conditionalFormatting sqref="L41">
    <cfRule type="cellIs" dxfId="18" priority="7" operator="equal">
      <formula>"NC"</formula>
    </cfRule>
  </conditionalFormatting>
  <conditionalFormatting sqref="M19">
    <cfRule type="cellIs" dxfId="17" priority="3" operator="equal">
      <formula>"NC"</formula>
    </cfRule>
  </conditionalFormatting>
  <conditionalFormatting sqref="M10:M17">
    <cfRule type="cellIs" dxfId="16" priority="6" operator="equal">
      <formula>"Yes"</formula>
    </cfRule>
  </conditionalFormatting>
  <conditionalFormatting sqref="M10:M17">
    <cfRule type="cellIs" dxfId="15" priority="5" operator="equal">
      <formula>"NC"</formula>
    </cfRule>
  </conditionalFormatting>
  <conditionalFormatting sqref="M19">
    <cfRule type="cellIs" dxfId="14" priority="4" operator="equal">
      <formula>"Yes"</formula>
    </cfRule>
  </conditionalFormatting>
  <conditionalFormatting sqref="M35:M39 M41">
    <cfRule type="cellIs" dxfId="13" priority="2" operator="equal">
      <formula>"Yes"</formula>
    </cfRule>
  </conditionalFormatting>
  <conditionalFormatting sqref="M35:M39 M41">
    <cfRule type="cellIs" dxfId="12" priority="1" operator="equal">
      <formula>"NC"</formula>
    </cfRule>
  </conditionalFormatting>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B3BC38"/>
  </sheetPr>
  <dimension ref="K4:M56"/>
  <sheetViews>
    <sheetView zoomScale="70" zoomScaleNormal="70" workbookViewId="0">
      <selection activeCell="M10" sqref="M10"/>
    </sheetView>
  </sheetViews>
  <sheetFormatPr defaultColWidth="11.42578125" defaultRowHeight="15" x14ac:dyDescent="0.25"/>
  <cols>
    <col min="10" max="10" width="5.85546875" customWidth="1"/>
    <col min="11" max="11" width="41" customWidth="1"/>
    <col min="12" max="12" width="15.140625" customWidth="1"/>
    <col min="13" max="13" width="11.42578125" customWidth="1"/>
  </cols>
  <sheetData>
    <row r="4" spans="11:13" ht="12" customHeight="1" x14ac:dyDescent="0.25"/>
    <row r="5" spans="11:13" hidden="1" x14ac:dyDescent="0.25"/>
    <row r="6" spans="11:13" ht="57.75" customHeight="1" x14ac:dyDescent="0.25">
      <c r="K6" s="348" t="s">
        <v>509</v>
      </c>
      <c r="L6" s="349"/>
    </row>
    <row r="8" spans="11:13" ht="15.75" thickBot="1" x14ac:dyDescent="0.3"/>
    <row r="9" spans="11:13" ht="21.75" thickBot="1" x14ac:dyDescent="0.4">
      <c r="K9" s="315" t="s">
        <v>505</v>
      </c>
      <c r="L9" s="316" t="s">
        <v>504</v>
      </c>
      <c r="M9" s="323" t="s">
        <v>507</v>
      </c>
    </row>
    <row r="10" spans="11:13" ht="15.75" thickBot="1" x14ac:dyDescent="0.3">
      <c r="K10" s="314" t="str">
        <f>'06_Assessment'!D11</f>
        <v>Delivery</v>
      </c>
      <c r="L10" s="318" t="e">
        <f t="shared" ref="L10:L17" si="0">M10/M$19</f>
        <v>#DIV/0!</v>
      </c>
      <c r="M10" s="321"/>
    </row>
    <row r="11" spans="11:13" ht="15.75" thickBot="1" x14ac:dyDescent="0.3">
      <c r="K11" s="311" t="str">
        <f>'06_Assessment'!D12</f>
        <v>Acquisition</v>
      </c>
      <c r="L11" s="319" t="e">
        <f t="shared" si="0"/>
        <v>#DIV/0!</v>
      </c>
      <c r="M11" s="322"/>
    </row>
    <row r="12" spans="11:13" ht="15.75" thickBot="1" x14ac:dyDescent="0.3">
      <c r="K12" s="311" t="str">
        <f>'06_Assessment'!D13</f>
        <v>Archives processing</v>
      </c>
      <c r="L12" s="319" t="e">
        <f t="shared" si="0"/>
        <v>#DIV/0!</v>
      </c>
      <c r="M12" s="322"/>
    </row>
    <row r="13" spans="11:13" ht="15.75" thickBot="1" x14ac:dyDescent="0.3">
      <c r="K13" s="311" t="str">
        <f>'06_Assessment'!D14</f>
        <v>Administration</v>
      </c>
      <c r="L13" s="319" t="e">
        <f t="shared" si="0"/>
        <v>#DIV/0!</v>
      </c>
      <c r="M13" s="322"/>
    </row>
    <row r="14" spans="11:13" ht="15.75" thickBot="1" x14ac:dyDescent="0.3">
      <c r="K14" s="311" t="str">
        <f>'06_Assessment'!D15</f>
        <v>Preservation</v>
      </c>
      <c r="L14" s="319" t="e">
        <f t="shared" si="0"/>
        <v>#DIV/0!</v>
      </c>
      <c r="M14" s="322"/>
    </row>
    <row r="15" spans="11:13" ht="15.75" thickBot="1" x14ac:dyDescent="0.3">
      <c r="K15" s="311" t="str">
        <f>'06_Assessment'!D16</f>
        <v>Data Exchange</v>
      </c>
      <c r="L15" s="319" t="e">
        <f t="shared" si="0"/>
        <v>#DIV/0!</v>
      </c>
      <c r="M15" s="322"/>
    </row>
    <row r="16" spans="11:13" ht="15.75" thickBot="1" x14ac:dyDescent="0.3">
      <c r="K16" s="311" t="str">
        <f>'06_Assessment'!D17</f>
        <v>Access</v>
      </c>
      <c r="L16" s="319" t="e">
        <f t="shared" si="0"/>
        <v>#DIV/0!</v>
      </c>
      <c r="M16" s="322"/>
    </row>
    <row r="17" spans="11:13" x14ac:dyDescent="0.25">
      <c r="K17" s="311" t="str">
        <f>'06_Assessment'!D18</f>
        <v>Consultation</v>
      </c>
      <c r="L17" s="319" t="e">
        <f t="shared" si="0"/>
        <v>#DIV/0!</v>
      </c>
      <c r="M17" s="322"/>
    </row>
    <row r="18" spans="11:13" ht="15.75" thickBot="1" x14ac:dyDescent="0.3"/>
    <row r="19" spans="11:13" ht="15.75" thickBot="1" x14ac:dyDescent="0.3">
      <c r="K19" s="317" t="s">
        <v>129</v>
      </c>
      <c r="L19" s="320" t="e">
        <f>SUM(L10:L17)</f>
        <v>#DIV/0!</v>
      </c>
      <c r="M19" s="322">
        <f>SUM(M10:M17)</f>
        <v>0</v>
      </c>
    </row>
    <row r="20" spans="11:13" ht="15.75" thickBot="1" x14ac:dyDescent="0.3"/>
    <row r="21" spans="11:13" ht="21.75" thickBot="1" x14ac:dyDescent="0.4">
      <c r="K21" s="350" t="s">
        <v>508</v>
      </c>
      <c r="L21" s="351"/>
    </row>
    <row r="22" spans="11:13" ht="15.75" thickBot="1" x14ac:dyDescent="0.3">
      <c r="L22" s="313"/>
    </row>
    <row r="23" spans="11:13" x14ac:dyDescent="0.25">
      <c r="K23" s="324" t="str">
        <f>'06_Assessment'!$Y$3</f>
        <v>CONTENTdm</v>
      </c>
      <c r="L23" s="325" t="e">
        <f>SUMPRODUCT(L$10:L$17,'06_Assessment'!Y$11:Y$18)</f>
        <v>#DIV/0!</v>
      </c>
    </row>
    <row r="24" spans="11:13" x14ac:dyDescent="0.25">
      <c r="K24" s="326" t="str">
        <f>'06_Assessment'!Z3</f>
        <v>Omeka</v>
      </c>
      <c r="L24" s="327" t="e">
        <f>SUMPRODUCT(L$10:L$17,'06_Assessment'!Z$11:Z$18)</f>
        <v>#DIV/0!</v>
      </c>
    </row>
    <row r="25" spans="11:13" x14ac:dyDescent="0.25">
      <c r="K25" s="326" t="str">
        <f>'06_Assessment'!AA3</f>
        <v>Neatline</v>
      </c>
      <c r="L25" s="327" t="e">
        <f>SUMPRODUCT(L$10:L$17,'06_Assessment'!AA$11:AA$18)</f>
        <v>#DIV/0!</v>
      </c>
    </row>
    <row r="26" spans="11:13" x14ac:dyDescent="0.25">
      <c r="K26" s="326" t="str">
        <f>'06_Assessment'!AB3</f>
        <v>HPE-Control Point</v>
      </c>
      <c r="L26" s="327" t="e">
        <f>SUMPRODUCT(L$10:L$17,'06_Assessment'!AB$11:AB$18)</f>
        <v>#DIV/0!</v>
      </c>
    </row>
    <row r="27" spans="11:13" x14ac:dyDescent="0.25">
      <c r="K27" s="326" t="str">
        <f>'06_Assessment'!AC3</f>
        <v>IBM Watson</v>
      </c>
      <c r="L27" s="327" t="e">
        <f>SUMPRODUCT(L$10:L$17,'06_Assessment'!AC$11:AC$18)</f>
        <v>#DIV/0!</v>
      </c>
    </row>
    <row r="28" spans="11:13" x14ac:dyDescent="0.25">
      <c r="K28" s="326" t="str">
        <f>'06_Assessment'!AD3</f>
        <v>Moriarty</v>
      </c>
      <c r="L28" s="327" t="e">
        <f>SUMPRODUCT(L$10:L$17,'06_Assessment'!AD$11:AD$18)</f>
        <v>#DIV/0!</v>
      </c>
    </row>
    <row r="29" spans="11:13" x14ac:dyDescent="0.25">
      <c r="K29" s="326" t="str">
        <f>'06_Assessment'!AE3</f>
        <v>SAS</v>
      </c>
      <c r="L29" s="327" t="e">
        <f>SUMPRODUCT(L$10:L$17,'06_Assessment'!AE$11:AE$18)</f>
        <v>#DIV/0!</v>
      </c>
    </row>
    <row r="30" spans="11:13" x14ac:dyDescent="0.25">
      <c r="K30" s="326" t="str">
        <f>'06_Assessment'!AF3</f>
        <v>Blancoo</v>
      </c>
      <c r="L30" s="327" t="e">
        <f>SUMPRODUCT(L$10:L$17,'06_Assessment'!AF$11:AF$18)</f>
        <v>#DIV/0!</v>
      </c>
    </row>
    <row r="31" spans="11:13" ht="15.75" thickBot="1" x14ac:dyDescent="0.3">
      <c r="K31" s="328" t="str">
        <f>'06_Assessment'!AG3</f>
        <v>Redact-it</v>
      </c>
      <c r="L31" s="329" t="e">
        <f>SUMPRODUCT(L$10:L$17,'06_Assessment'!AG$11:AG$18)</f>
        <v>#DIV/0!</v>
      </c>
    </row>
    <row r="32" spans="11:13" x14ac:dyDescent="0.25">
      <c r="K32" s="139"/>
      <c r="L32" s="333"/>
    </row>
    <row r="33" spans="11:13" x14ac:dyDescent="0.25">
      <c r="K33" s="139"/>
      <c r="L33" s="333"/>
    </row>
    <row r="34" spans="11:13" x14ac:dyDescent="0.25">
      <c r="K34" s="139"/>
      <c r="L34" s="333"/>
    </row>
    <row r="35" spans="11:13" x14ac:dyDescent="0.25">
      <c r="K35" s="139"/>
      <c r="L35" s="333"/>
    </row>
    <row r="36" spans="11:13" ht="15.75" thickBot="1" x14ac:dyDescent="0.3"/>
    <row r="37" spans="11:13" ht="21.75" thickBot="1" x14ac:dyDescent="0.4">
      <c r="K37" s="315" t="s">
        <v>506</v>
      </c>
      <c r="L37" s="316" t="s">
        <v>504</v>
      </c>
      <c r="M37" s="323" t="s">
        <v>507</v>
      </c>
    </row>
    <row r="38" spans="11:13" ht="15.75" thickBot="1" x14ac:dyDescent="0.3">
      <c r="K38" s="311" t="str">
        <f>'06_Assessment'!D5</f>
        <v>Archival description</v>
      </c>
      <c r="L38" s="273" t="e">
        <f t="shared" ref="L38:L42" si="1">M38/M$44</f>
        <v>#DIV/0!</v>
      </c>
      <c r="M38" s="334"/>
    </row>
    <row r="39" spans="11:13" ht="15.75" thickBot="1" x14ac:dyDescent="0.3">
      <c r="K39" s="312" t="str">
        <f>'06_Assessment'!D6</f>
        <v>Exchange and Interoperability</v>
      </c>
      <c r="L39" s="273" t="e">
        <f t="shared" si="1"/>
        <v>#DIV/0!</v>
      </c>
      <c r="M39" s="334"/>
    </row>
    <row r="40" spans="11:13" ht="15.75" thickBot="1" x14ac:dyDescent="0.3">
      <c r="K40" s="312" t="str">
        <f>'06_Assessment'!D7</f>
        <v>Records Management</v>
      </c>
      <c r="L40" s="273" t="e">
        <f t="shared" si="1"/>
        <v>#DIV/0!</v>
      </c>
      <c r="M40" s="334"/>
    </row>
    <row r="41" spans="11:13" ht="15.75" thickBot="1" x14ac:dyDescent="0.3">
      <c r="K41" s="312" t="str">
        <f>'06_Assessment'!D8</f>
        <v>Preservation</v>
      </c>
      <c r="L41" s="273" t="e">
        <f t="shared" si="1"/>
        <v>#DIV/0!</v>
      </c>
      <c r="M41" s="334"/>
    </row>
    <row r="42" spans="11:13" ht="15.75" thickBot="1" x14ac:dyDescent="0.3">
      <c r="K42" s="335" t="str">
        <f>'06_Assessment'!D9</f>
        <v>Storage accomodation</v>
      </c>
      <c r="L42" s="331" t="e">
        <f t="shared" si="1"/>
        <v>#DIV/0!</v>
      </c>
      <c r="M42" s="332"/>
    </row>
    <row r="43" spans="11:13" ht="15.75" thickBot="1" x14ac:dyDescent="0.3"/>
    <row r="44" spans="11:13" ht="15.75" thickBot="1" x14ac:dyDescent="0.3">
      <c r="K44" s="330" t="s">
        <v>129</v>
      </c>
      <c r="L44" s="331" t="e">
        <f>SUM(L38:L42)</f>
        <v>#DIV/0!</v>
      </c>
      <c r="M44" s="332">
        <f>SUM(M38:M42)</f>
        <v>0</v>
      </c>
    </row>
    <row r="45" spans="11:13" ht="15.75" thickBot="1" x14ac:dyDescent="0.3"/>
    <row r="46" spans="11:13" ht="21.75" thickBot="1" x14ac:dyDescent="0.4">
      <c r="K46" s="350" t="s">
        <v>508</v>
      </c>
      <c r="L46" s="351"/>
    </row>
    <row r="47" spans="11:13" ht="15.75" thickBot="1" x14ac:dyDescent="0.3">
      <c r="L47" s="313"/>
    </row>
    <row r="48" spans="11:13" ht="15.75" thickBot="1" x14ac:dyDescent="0.3">
      <c r="K48" s="324" t="str">
        <f>'06_Assessment'!$Y$3</f>
        <v>CONTENTdm</v>
      </c>
      <c r="L48" s="325" t="e">
        <f>SUMPRODUCT(L$38:L$42,'06_Assessment'!Y$5:Y$9)</f>
        <v>#DIV/0!</v>
      </c>
    </row>
    <row r="49" spans="11:12" ht="15.75" thickBot="1" x14ac:dyDescent="0.3">
      <c r="K49" s="324" t="str">
        <f>'06_Assessment'!$Z$3</f>
        <v>Omeka</v>
      </c>
      <c r="L49" s="325" t="e">
        <f>SUMPRODUCT(L$38:L$42,'06_Assessment'!Z$5:Z$9)</f>
        <v>#DIV/0!</v>
      </c>
    </row>
    <row r="50" spans="11:12" ht="15.75" thickBot="1" x14ac:dyDescent="0.3">
      <c r="K50" s="324" t="str">
        <f>'06_Assessment'!$AA$3</f>
        <v>Neatline</v>
      </c>
      <c r="L50" s="325" t="e">
        <f>SUMPRODUCT(L$38:L$42,'06_Assessment'!AA$5:AA$9)</f>
        <v>#DIV/0!</v>
      </c>
    </row>
    <row r="51" spans="11:12" ht="15.75" thickBot="1" x14ac:dyDescent="0.3">
      <c r="K51" s="324" t="str">
        <f>'06_Assessment'!$AB$3</f>
        <v>HPE-Control Point</v>
      </c>
      <c r="L51" s="325" t="e">
        <f>SUMPRODUCT(L$38:L$42,'06_Assessment'!AB$5:AB$9)</f>
        <v>#DIV/0!</v>
      </c>
    </row>
    <row r="52" spans="11:12" ht="15.75" thickBot="1" x14ac:dyDescent="0.3">
      <c r="K52" s="324" t="str">
        <f>'06_Assessment'!$AC$3</f>
        <v>IBM Watson</v>
      </c>
      <c r="L52" s="325" t="e">
        <f>SUMPRODUCT(L$38:L$42,'06_Assessment'!AC$5:AC$9)</f>
        <v>#DIV/0!</v>
      </c>
    </row>
    <row r="53" spans="11:12" ht="15.75" thickBot="1" x14ac:dyDescent="0.3">
      <c r="K53" s="324" t="str">
        <f>'06_Assessment'!$AD$3</f>
        <v>Moriarty</v>
      </c>
      <c r="L53" s="325" t="e">
        <f>SUMPRODUCT(L$38:L$42,'06_Assessment'!AD$5:AD$9)</f>
        <v>#DIV/0!</v>
      </c>
    </row>
    <row r="54" spans="11:12" ht="15.75" thickBot="1" x14ac:dyDescent="0.3">
      <c r="K54" s="324" t="str">
        <f>'06_Assessment'!$AE$3</f>
        <v>SAS</v>
      </c>
      <c r="L54" s="325" t="e">
        <f>SUMPRODUCT(L$38:L$42,'06_Assessment'!AE$5:AE$9)</f>
        <v>#DIV/0!</v>
      </c>
    </row>
    <row r="55" spans="11:12" ht="15.75" thickBot="1" x14ac:dyDescent="0.3">
      <c r="K55" s="324" t="str">
        <f>'06_Assessment'!$AF$3</f>
        <v>Blancoo</v>
      </c>
      <c r="L55" s="325" t="e">
        <f>SUMPRODUCT(L$38:L$42,'06_Assessment'!AF$5:AF$9)</f>
        <v>#DIV/0!</v>
      </c>
    </row>
    <row r="56" spans="11:12" x14ac:dyDescent="0.25">
      <c r="K56" s="324" t="str">
        <f>'06_Assessment'!$AG$3</f>
        <v>Redact-it</v>
      </c>
      <c r="L56" s="325" t="e">
        <f>SUMPRODUCT(L$38:L$42,'06_Assessment'!AG$5:AG$9)</f>
        <v>#DIV/0!</v>
      </c>
    </row>
  </sheetData>
  <mergeCells count="3">
    <mergeCell ref="K6:L6"/>
    <mergeCell ref="K21:L21"/>
    <mergeCell ref="K46:L46"/>
  </mergeCells>
  <conditionalFormatting sqref="K19 K10:K17">
    <cfRule type="cellIs" dxfId="11" priority="12" operator="equal">
      <formula>"Yes"</formula>
    </cfRule>
  </conditionalFormatting>
  <conditionalFormatting sqref="K19 K10:L17">
    <cfRule type="cellIs" dxfId="10" priority="11" operator="equal">
      <formula>"NC"</formula>
    </cfRule>
  </conditionalFormatting>
  <conditionalFormatting sqref="L19">
    <cfRule type="cellIs" dxfId="9" priority="10" operator="equal">
      <formula>"NC"</formula>
    </cfRule>
  </conditionalFormatting>
  <conditionalFormatting sqref="K44 K38:K42">
    <cfRule type="cellIs" dxfId="8" priority="9" operator="equal">
      <formula>"Yes"</formula>
    </cfRule>
  </conditionalFormatting>
  <conditionalFormatting sqref="K44 K38:L42">
    <cfRule type="cellIs" dxfId="7" priority="8" operator="equal">
      <formula>"NC"</formula>
    </cfRule>
  </conditionalFormatting>
  <conditionalFormatting sqref="L44">
    <cfRule type="cellIs" dxfId="6" priority="7" operator="equal">
      <formula>"NC"</formula>
    </cfRule>
  </conditionalFormatting>
  <conditionalFormatting sqref="M19">
    <cfRule type="cellIs" dxfId="5" priority="3" operator="equal">
      <formula>"NC"</formula>
    </cfRule>
  </conditionalFormatting>
  <conditionalFormatting sqref="M10:M17">
    <cfRule type="cellIs" dxfId="4" priority="6" operator="equal">
      <formula>"Yes"</formula>
    </cfRule>
  </conditionalFormatting>
  <conditionalFormatting sqref="M10:M17">
    <cfRule type="cellIs" dxfId="3" priority="5" operator="equal">
      <formula>"NC"</formula>
    </cfRule>
  </conditionalFormatting>
  <conditionalFormatting sqref="M19">
    <cfRule type="cellIs" dxfId="2" priority="4" operator="equal">
      <formula>"Yes"</formula>
    </cfRule>
  </conditionalFormatting>
  <conditionalFormatting sqref="M38:M42 M44">
    <cfRule type="cellIs" dxfId="1" priority="2" operator="equal">
      <formula>"Yes"</formula>
    </cfRule>
  </conditionalFormatting>
  <conditionalFormatting sqref="M38:M42 M44">
    <cfRule type="cellIs" dxfId="0" priority="1" operator="equal">
      <formula>"NC"</formula>
    </cfRule>
  </conditionalFormatting>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B3BC38"/>
  </sheetPr>
  <dimension ref="A1:N136"/>
  <sheetViews>
    <sheetView workbookViewId="0"/>
  </sheetViews>
  <sheetFormatPr defaultColWidth="9.140625" defaultRowHeight="15" x14ac:dyDescent="0.25"/>
  <cols>
    <col min="2" max="2" width="3" bestFit="1" customWidth="1"/>
    <col min="3" max="3" width="27.42578125" bestFit="1" customWidth="1"/>
    <col min="4" max="4" width="19.7109375" bestFit="1" customWidth="1"/>
    <col min="5" max="5" width="14.7109375" customWidth="1"/>
    <col min="6" max="6" width="15.28515625" customWidth="1"/>
  </cols>
  <sheetData>
    <row r="1" spans="1:14" ht="21" x14ac:dyDescent="0.25">
      <c r="A1" s="2"/>
      <c r="B1" s="123"/>
      <c r="C1" s="124" t="s">
        <v>512</v>
      </c>
      <c r="D1" s="124"/>
      <c r="E1" s="125"/>
      <c r="F1" s="124"/>
    </row>
    <row r="2" spans="1:14" ht="15.75" thickBot="1" x14ac:dyDescent="0.3">
      <c r="A2" s="2"/>
      <c r="B2" s="2"/>
      <c r="C2" s="183"/>
      <c r="D2" s="18"/>
      <c r="E2" s="19"/>
      <c r="F2" s="2"/>
    </row>
    <row r="3" spans="1:14" s="134" customFormat="1" ht="45" customHeight="1" thickTop="1" x14ac:dyDescent="0.25">
      <c r="A3" s="20"/>
      <c r="B3" s="307" t="s">
        <v>29</v>
      </c>
      <c r="C3" s="307" t="s">
        <v>338</v>
      </c>
      <c r="D3" s="307" t="s">
        <v>134</v>
      </c>
      <c r="E3" s="275" t="s">
        <v>501</v>
      </c>
      <c r="F3" s="275" t="s">
        <v>502</v>
      </c>
      <c r="G3" s="275" t="s">
        <v>503</v>
      </c>
      <c r="J3" s="352" t="s">
        <v>511</v>
      </c>
      <c r="K3" s="353"/>
      <c r="L3" s="353"/>
      <c r="M3" s="353"/>
      <c r="N3" s="354"/>
    </row>
    <row r="4" spans="1:14" ht="15.75" thickBot="1" x14ac:dyDescent="0.3">
      <c r="A4" s="2"/>
      <c r="B4" s="276">
        <v>1</v>
      </c>
      <c r="C4" s="277" t="s">
        <v>499</v>
      </c>
      <c r="D4" s="277" t="s">
        <v>339</v>
      </c>
      <c r="E4" s="308">
        <f>HLOOKUP('06_Assessment'!E3,'06_Assessment'!$E$3:$AG$28,24,FALSE)</f>
        <v>0.29026573426573421</v>
      </c>
      <c r="F4" s="308">
        <f>HLOOKUP('06_Assessment'!E3,'06_Assessment'!$E$3:$AG$28,25,FALSE)</f>
        <v>0.19091733333333333</v>
      </c>
      <c r="G4" s="308">
        <f>AVERAGE('13_Overall Results'!E4,'13_Overall Results'!F4,,FALSE)</f>
        <v>0.12029576689976688</v>
      </c>
      <c r="J4" s="355"/>
      <c r="K4" s="356"/>
      <c r="L4" s="356"/>
      <c r="M4" s="356"/>
      <c r="N4" s="357"/>
    </row>
    <row r="5" spans="1:14" ht="15.75" thickTop="1" x14ac:dyDescent="0.25">
      <c r="A5" s="2"/>
      <c r="B5" s="276">
        <v>2</v>
      </c>
      <c r="C5" s="277" t="s">
        <v>499</v>
      </c>
      <c r="D5" s="277" t="s">
        <v>341</v>
      </c>
      <c r="E5" s="308">
        <f>HLOOKUP('06_Assessment'!F3,'06_Assessment'!$E$3:$AG$28,24,FALSE)</f>
        <v>0.28869230769230769</v>
      </c>
      <c r="F5" s="308">
        <f>HLOOKUP('06_Assessment'!F3,'06_Assessment'!$E$3:$AG$28,25,FALSE)</f>
        <v>0.14491733333333334</v>
      </c>
      <c r="G5" s="308">
        <f>AVERAGE('13_Overall Results'!E5,'13_Overall Results'!F5,,FALSE)</f>
        <v>0.10840241025641026</v>
      </c>
    </row>
    <row r="6" spans="1:14" x14ac:dyDescent="0.25">
      <c r="A6" s="2"/>
      <c r="B6" s="276">
        <v>3</v>
      </c>
      <c r="C6" s="277" t="s">
        <v>499</v>
      </c>
      <c r="D6" s="277" t="s">
        <v>342</v>
      </c>
      <c r="E6" s="308">
        <f>HLOOKUP('06_Assessment'!G3,'06_Assessment'!$E$3:$AG$28,24,FALSE)</f>
        <v>0.26611888111888105</v>
      </c>
      <c r="F6" s="308">
        <f>HLOOKUP('06_Assessment'!G3,'06_Assessment'!$E$3:$AG$28,25,FALSE)</f>
        <v>0.16491733333333336</v>
      </c>
      <c r="G6" s="308">
        <f>AVERAGE('13_Overall Results'!E6,'13_Overall Results'!F6,,FALSE)</f>
        <v>0.1077590536130536</v>
      </c>
    </row>
    <row r="7" spans="1:14" x14ac:dyDescent="0.25">
      <c r="A7" s="2"/>
      <c r="B7" s="276">
        <v>4</v>
      </c>
      <c r="C7" s="277" t="s">
        <v>499</v>
      </c>
      <c r="D7" s="277" t="s">
        <v>343</v>
      </c>
      <c r="E7" s="308">
        <f>HLOOKUP('06_Assessment'!H3,'06_Assessment'!$E$3:$AG$28,24,FALSE)</f>
        <v>0.26611888111888105</v>
      </c>
      <c r="F7" s="308">
        <f>HLOOKUP('06_Assessment'!H3,'06_Assessment'!$E$3:$AG$28,25,FALSE)</f>
        <v>8.7589333333333352E-2</v>
      </c>
      <c r="G7" s="308">
        <f>AVERAGE('13_Overall Results'!E7,'13_Overall Results'!F7,,FALSE)</f>
        <v>8.8427053613053599E-2</v>
      </c>
    </row>
    <row r="8" spans="1:14" x14ac:dyDescent="0.25">
      <c r="A8" s="19"/>
      <c r="B8" s="276">
        <v>5</v>
      </c>
      <c r="C8" s="277" t="s">
        <v>499</v>
      </c>
      <c r="D8" s="277" t="s">
        <v>344</v>
      </c>
      <c r="E8" s="308">
        <f>HLOOKUP('06_Assessment'!I3,'06_Assessment'!$E$3:$AG$28,24,FALSE)</f>
        <v>0.28869230769230769</v>
      </c>
      <c r="F8" s="308">
        <f>HLOOKUP('06_Assessment'!I3,'06_Assessment'!$E$3:$AG$28,25,FALSE)</f>
        <v>0.14491733333333334</v>
      </c>
      <c r="G8" s="308">
        <f>AVERAGE('13_Overall Results'!E8,'13_Overall Results'!F8,,FALSE)</f>
        <v>0.10840241025641026</v>
      </c>
    </row>
    <row r="9" spans="1:14" x14ac:dyDescent="0.25">
      <c r="A9" s="2"/>
      <c r="B9" s="282">
        <v>6</v>
      </c>
      <c r="C9" s="277" t="s">
        <v>499</v>
      </c>
      <c r="D9" s="277" t="s">
        <v>345</v>
      </c>
      <c r="E9" s="308">
        <f>HLOOKUP('06_Assessment'!J3,'06_Assessment'!$E$3:$AG$28,24,FALSE)</f>
        <v>0.29381118881118884</v>
      </c>
      <c r="F9" s="308">
        <f>HLOOKUP('06_Assessment'!J3,'06_Assessment'!$E$3:$AG$28,25,FALSE)</f>
        <v>0.17691733333333332</v>
      </c>
      <c r="G9" s="308">
        <f>AVERAGE('13_Overall Results'!E9,'13_Overall Results'!F9,,FALSE)</f>
        <v>0.11768213053613054</v>
      </c>
    </row>
    <row r="10" spans="1:14" x14ac:dyDescent="0.25">
      <c r="A10" s="2"/>
      <c r="B10" s="282">
        <v>7</v>
      </c>
      <c r="C10" s="277" t="s">
        <v>499</v>
      </c>
      <c r="D10" s="298" t="s">
        <v>496</v>
      </c>
      <c r="E10" s="308">
        <f>HLOOKUP('06_Assessment'!K3,'06_Assessment'!$E$3:$AG$28,24,FALSE)</f>
        <v>0.20545454545454545</v>
      </c>
      <c r="F10" s="308">
        <f>HLOOKUP('06_Assessment'!K3,'06_Assessment'!$E$3:$AG$28,25,FALSE)</f>
        <v>0.1482506666666667</v>
      </c>
      <c r="G10" s="308">
        <f>AVERAGE('13_Overall Results'!E10,'13_Overall Results'!F10,,FALSE)</f>
        <v>8.8426303030303036E-2</v>
      </c>
    </row>
    <row r="11" spans="1:14" x14ac:dyDescent="0.25">
      <c r="A11" s="2"/>
      <c r="B11" s="282">
        <v>8</v>
      </c>
      <c r="C11" s="277" t="s">
        <v>499</v>
      </c>
      <c r="D11" s="298" t="s">
        <v>346</v>
      </c>
      <c r="E11" s="308">
        <f>HLOOKUP('06_Assessment'!L3,'06_Assessment'!$E$3:$AG$28,24,FALSE)</f>
        <v>0.34676223776223775</v>
      </c>
      <c r="F11" s="308">
        <f>HLOOKUP('06_Assessment'!L3,'06_Assessment'!$E$3:$AG$28,25,FALSE)</f>
        <v>0.18958399999999997</v>
      </c>
      <c r="G11" s="308">
        <f>AVERAGE('13_Overall Results'!E11,'13_Overall Results'!F11,,FALSE)</f>
        <v>0.13408655944055942</v>
      </c>
    </row>
    <row r="32" spans="2:7" ht="45" x14ac:dyDescent="0.25">
      <c r="B32" s="307" t="s">
        <v>29</v>
      </c>
      <c r="C32" s="307" t="s">
        <v>338</v>
      </c>
      <c r="D32" s="307" t="s">
        <v>134</v>
      </c>
      <c r="E32" s="275" t="s">
        <v>501</v>
      </c>
      <c r="F32" s="275" t="s">
        <v>502</v>
      </c>
      <c r="G32" s="275" t="s">
        <v>503</v>
      </c>
    </row>
    <row r="33" spans="2:7" ht="45" x14ac:dyDescent="0.25">
      <c r="B33" s="276">
        <v>1</v>
      </c>
      <c r="C33" s="277" t="s">
        <v>497</v>
      </c>
      <c r="D33" s="309" t="s">
        <v>347</v>
      </c>
      <c r="E33" s="308">
        <f>HLOOKUP('06_Assessment'!M3,'06_Assessment'!$E$3:$AG$28,24,FALSE)</f>
        <v>0</v>
      </c>
      <c r="F33" s="308">
        <f>HLOOKUP('06_Assessment'!N3,'06_Assessment'!$E$3:$AG$28,25,FALSE)</f>
        <v>4.466666666666666E-2</v>
      </c>
      <c r="G33" s="308">
        <f>AVERAGE('13_Overall Results'!E33,'13_Overall Results'!F33,,FALSE)</f>
        <v>1.1166666666666665E-2</v>
      </c>
    </row>
    <row r="34" spans="2:7" ht="30" x14ac:dyDescent="0.25">
      <c r="B34" s="276">
        <v>2</v>
      </c>
      <c r="C34" s="277" t="s">
        <v>497</v>
      </c>
      <c r="D34" s="309" t="s">
        <v>348</v>
      </c>
      <c r="E34" s="308">
        <f>HLOOKUP('06_Assessment'!N3,'06_Assessment'!$E$3:$AG$28,24,FALSE)</f>
        <v>0</v>
      </c>
      <c r="F34" s="308">
        <f>HLOOKUP('06_Assessment'!O3,'06_Assessment'!$E$3:$AG$28,25,FALSE)</f>
        <v>4.466666666666666E-2</v>
      </c>
      <c r="G34" s="308">
        <f>AVERAGE('13_Overall Results'!E34,'13_Overall Results'!F34,,FALSE)</f>
        <v>1.1166666666666665E-2</v>
      </c>
    </row>
    <row r="35" spans="2:7" ht="60" x14ac:dyDescent="0.25">
      <c r="B35" s="276">
        <v>3</v>
      </c>
      <c r="C35" s="277" t="s">
        <v>497</v>
      </c>
      <c r="D35" s="309" t="s">
        <v>349</v>
      </c>
      <c r="E35" s="308">
        <f>HLOOKUP('06_Assessment'!O3,'06_Assessment'!$E$3:$AG$28,24,FALSE)</f>
        <v>0</v>
      </c>
      <c r="F35" s="308">
        <f>HLOOKUP('06_Assessment'!P3,'06_Assessment'!$E$3:$AG$28,25,FALSE)</f>
        <v>4.6666666666666662E-2</v>
      </c>
      <c r="G35" s="308">
        <f>AVERAGE('13_Overall Results'!E35,'13_Overall Results'!F35,,FALSE)</f>
        <v>1.1666666666666665E-2</v>
      </c>
    </row>
    <row r="36" spans="2:7" ht="30" x14ac:dyDescent="0.25">
      <c r="B36" s="276">
        <v>4</v>
      </c>
      <c r="C36" s="277" t="s">
        <v>497</v>
      </c>
      <c r="D36" s="309" t="s">
        <v>350</v>
      </c>
      <c r="E36" s="308">
        <f>HLOOKUP('06_Assessment'!P3,'06_Assessment'!$E$3:$AG$28,24,FALSE)</f>
        <v>8.2307692307692304E-2</v>
      </c>
      <c r="F36" s="308">
        <f>HLOOKUP('06_Assessment'!Q3,'06_Assessment'!$E$3:$AG$28,25,FALSE)</f>
        <v>3.9999999999999994E-2</v>
      </c>
      <c r="G36" s="308">
        <f>AVERAGE('13_Overall Results'!E36,'13_Overall Results'!F36,,FALSE)</f>
        <v>3.0576923076923074E-2</v>
      </c>
    </row>
    <row r="37" spans="2:7" x14ac:dyDescent="0.25">
      <c r="B37" s="276">
        <v>5</v>
      </c>
      <c r="C37" s="277" t="s">
        <v>497</v>
      </c>
      <c r="D37" s="309" t="s">
        <v>352</v>
      </c>
      <c r="E37" s="308">
        <f>HLOOKUP('06_Assessment'!Q3,'06_Assessment'!$E$3:$AG$28,24,FALSE)</f>
        <v>6.2307692307692307E-2</v>
      </c>
      <c r="F37" s="308">
        <f>HLOOKUP('06_Assessment'!R3,'06_Assessment'!$E$3:$AG$28,25,FALSE)</f>
        <v>3.9999999999999994E-2</v>
      </c>
      <c r="G37" s="308">
        <f>AVERAGE('13_Overall Results'!E37,'13_Overall Results'!F37,,FALSE)</f>
        <v>2.5576923076923073E-2</v>
      </c>
    </row>
    <row r="38" spans="2:7" ht="30" x14ac:dyDescent="0.25">
      <c r="B38" s="282">
        <v>6</v>
      </c>
      <c r="C38" s="277" t="s">
        <v>497</v>
      </c>
      <c r="D38" s="309" t="s">
        <v>354</v>
      </c>
      <c r="E38" s="308">
        <f>HLOOKUP('06_Assessment'!R3,'06_Assessment'!$E$3:$AG$28,24,FALSE)</f>
        <v>6.2307692307692307E-2</v>
      </c>
      <c r="F38" s="308">
        <f>HLOOKUP('06_Assessment'!S3,'06_Assessment'!$E$3:$AG$28,25,FALSE)</f>
        <v>3.9999999999999994E-2</v>
      </c>
      <c r="G38" s="308">
        <f>AVERAGE('13_Overall Results'!E38,'13_Overall Results'!F38,,FALSE)</f>
        <v>2.5576923076923073E-2</v>
      </c>
    </row>
    <row r="39" spans="2:7" ht="30" x14ac:dyDescent="0.25">
      <c r="B39" s="282">
        <v>7</v>
      </c>
      <c r="C39" s="277" t="s">
        <v>497</v>
      </c>
      <c r="D39" s="309" t="s">
        <v>356</v>
      </c>
      <c r="E39" s="308">
        <f>HLOOKUP('06_Assessment'!S3,'06_Assessment'!$E$3:$AG$28,24,FALSE)</f>
        <v>0.12523076923076923</v>
      </c>
      <c r="F39" s="308">
        <f>HLOOKUP('06_Assessment'!T3,'06_Assessment'!$E$3:$AG$28,25,FALSE)</f>
        <v>3.9999999999999994E-2</v>
      </c>
      <c r="G39" s="308">
        <f>AVERAGE('13_Overall Results'!E39,'13_Overall Results'!F39,,FALSE)</f>
        <v>4.1307692307692309E-2</v>
      </c>
    </row>
    <row r="40" spans="2:7" ht="30" x14ac:dyDescent="0.25">
      <c r="B40" s="282">
        <v>8</v>
      </c>
      <c r="C40" s="277" t="s">
        <v>497</v>
      </c>
      <c r="D40" s="309" t="s">
        <v>358</v>
      </c>
      <c r="E40" s="308">
        <f>HLOOKUP('06_Assessment'!T3,'06_Assessment'!$E$3:$AG$28,24,FALSE)</f>
        <v>0.12523076923076923</v>
      </c>
      <c r="F40" s="308">
        <f>HLOOKUP('06_Assessment'!U3,'06_Assessment'!$E$3:$AG$28,25,FALSE)</f>
        <v>0.18785760000000001</v>
      </c>
      <c r="G40" s="308">
        <f>AVERAGE('13_Overall Results'!E40,'13_Overall Results'!F40,,FALSE)</f>
        <v>7.8272092307692304E-2</v>
      </c>
    </row>
    <row r="61" spans="2:7" ht="45" x14ac:dyDescent="0.25">
      <c r="B61" s="307" t="s">
        <v>29</v>
      </c>
      <c r="C61" s="307" t="s">
        <v>338</v>
      </c>
      <c r="D61" s="307" t="s">
        <v>134</v>
      </c>
      <c r="E61" s="275" t="s">
        <v>501</v>
      </c>
      <c r="F61" s="275" t="s">
        <v>502</v>
      </c>
      <c r="G61" s="275" t="s">
        <v>503</v>
      </c>
    </row>
    <row r="62" spans="2:7" x14ac:dyDescent="0.25">
      <c r="B62" s="276">
        <v>1</v>
      </c>
      <c r="C62" s="277" t="s">
        <v>500</v>
      </c>
      <c r="D62" s="277" t="s">
        <v>360</v>
      </c>
      <c r="E62" s="308">
        <f>HLOOKUP('06_Assessment'!U3,'06_Assessment'!$E$3:$AG$28,24,FALSE)</f>
        <v>0.27827272727272723</v>
      </c>
      <c r="F62" s="308">
        <f>HLOOKUP('06_Assessment'!V3,'06_Assessment'!$E$3:$AG$28,25,FALSE)</f>
        <v>0.20185280000000003</v>
      </c>
      <c r="G62" s="308">
        <f>AVERAGE('13_Overall Results'!E62,'13_Overall Results'!F62,,FALSE)</f>
        <v>0.12003138181818182</v>
      </c>
    </row>
    <row r="63" spans="2:7" x14ac:dyDescent="0.25">
      <c r="B63" s="276">
        <v>2</v>
      </c>
      <c r="C63" s="277" t="s">
        <v>500</v>
      </c>
      <c r="D63" s="277" t="s">
        <v>362</v>
      </c>
      <c r="E63" s="308">
        <f>HLOOKUP('06_Assessment'!V3,'06_Assessment'!$E$3:$AG$28,24,FALSE)</f>
        <v>0.27816083916083911</v>
      </c>
      <c r="F63" s="308">
        <f>HLOOKUP('06_Assessment'!W3,'06_Assessment'!$E$3:$AG$28,25,FALSE)</f>
        <v>0.23374933333333334</v>
      </c>
      <c r="G63" s="308">
        <f>AVERAGE('13_Overall Results'!E63,'13_Overall Results'!F63,,FALSE)</f>
        <v>0.12797754312354312</v>
      </c>
    </row>
    <row r="64" spans="2:7" x14ac:dyDescent="0.25">
      <c r="B64" s="276">
        <v>3</v>
      </c>
      <c r="C64" s="277" t="s">
        <v>500</v>
      </c>
      <c r="D64" s="277" t="s">
        <v>364</v>
      </c>
      <c r="E64" s="308">
        <f>HLOOKUP('06_Assessment'!W3,'06_Assessment'!$E$3:$AG$28,24,FALSE)</f>
        <v>0.24438461538461534</v>
      </c>
      <c r="F64" s="308">
        <f>HLOOKUP('06_Assessment'!X3,'06_Assessment'!$E$3:$AG$28,25,FALSE)</f>
        <v>0.21908746666666667</v>
      </c>
      <c r="G64" s="308">
        <f>AVERAGE('13_Overall Results'!E64,'13_Overall Results'!F64,,FALSE)</f>
        <v>0.1158680205128205</v>
      </c>
    </row>
    <row r="65" spans="2:7" x14ac:dyDescent="0.25">
      <c r="B65" s="276">
        <v>4</v>
      </c>
      <c r="C65" s="277" t="s">
        <v>500</v>
      </c>
      <c r="D65" s="298" t="s">
        <v>470</v>
      </c>
      <c r="E65" s="308">
        <f>HLOOKUP('06_Assessment'!X3,'06_Assessment'!$E$3:$AG$28,24,FALSE)</f>
        <v>0.27270629370629368</v>
      </c>
      <c r="F65" s="308">
        <f>HLOOKUP('06_Assessment'!Y3,'06_Assessment'!$E$3:$AG$28,25,FALSE)</f>
        <v>6.2848000000000001E-2</v>
      </c>
      <c r="G65" s="308">
        <f>AVERAGE('13_Overall Results'!E65,'13_Overall Results'!F65,,FALSE)</f>
        <v>8.3888573426573423E-2</v>
      </c>
    </row>
    <row r="86" spans="2:7" ht="45" x14ac:dyDescent="0.25">
      <c r="B86" s="307" t="s">
        <v>29</v>
      </c>
      <c r="C86" s="307" t="s">
        <v>338</v>
      </c>
      <c r="D86" s="307" t="s">
        <v>134</v>
      </c>
      <c r="E86" s="275" t="s">
        <v>501</v>
      </c>
      <c r="F86" s="275" t="s">
        <v>502</v>
      </c>
      <c r="G86" s="275" t="s">
        <v>503</v>
      </c>
    </row>
    <row r="87" spans="2:7" ht="30" x14ac:dyDescent="0.25">
      <c r="B87" s="276">
        <v>1</v>
      </c>
      <c r="C87" s="309" t="s">
        <v>366</v>
      </c>
      <c r="D87" s="277" t="s">
        <v>367</v>
      </c>
      <c r="E87" s="308">
        <f>HLOOKUP('06_Assessment'!Y3,'06_Assessment'!$E$3:$AG$28,24,FALSE)</f>
        <v>0.19344405594405592</v>
      </c>
      <c r="F87" s="308">
        <f>HLOOKUP('06_Assessment'!Z3,'06_Assessment'!$E$3:$AG$28,25,FALSE)</f>
        <v>6.2848000000000001E-2</v>
      </c>
      <c r="G87" s="308">
        <f>AVERAGE('13_Overall Results'!E87,'13_Overall Results'!F87,,FALSE)</f>
        <v>6.4073013986013977E-2</v>
      </c>
    </row>
    <row r="88" spans="2:7" ht="30" x14ac:dyDescent="0.25">
      <c r="B88" s="276">
        <v>2</v>
      </c>
      <c r="C88" s="309" t="s">
        <v>366</v>
      </c>
      <c r="D88" s="277" t="s">
        <v>369</v>
      </c>
      <c r="E88" s="308">
        <f>HLOOKUP('06_Assessment'!Z3,'06_Assessment'!$E$3:$AG$28,24,FALSE)</f>
        <v>0.19344405594405592</v>
      </c>
      <c r="F88" s="308">
        <f>HLOOKUP('06_Assessment'!AA3,'06_Assessment'!$E$3:$AG$28,25,FALSE)</f>
        <v>6.2848000000000001E-2</v>
      </c>
      <c r="G88" s="308">
        <f>AVERAGE('13_Overall Results'!E88,'13_Overall Results'!F88,,FALSE)</f>
        <v>6.4073013986013977E-2</v>
      </c>
    </row>
    <row r="89" spans="2:7" ht="30" x14ac:dyDescent="0.25">
      <c r="B89" s="276">
        <v>3</v>
      </c>
      <c r="C89" s="309" t="s">
        <v>366</v>
      </c>
      <c r="D89" s="277" t="s">
        <v>371</v>
      </c>
      <c r="E89" s="308">
        <f>HLOOKUP('06_Assessment'!AA3,'06_Assessment'!$E$3:$AG$28,24,FALSE)</f>
        <v>0.13795454545454544</v>
      </c>
      <c r="F89" s="308">
        <f>HLOOKUP('06_Assessment'!AB3,'06_Assessment'!$E$3:$AG$28,25,FALSE)</f>
        <v>3.9999999999999994E-2</v>
      </c>
      <c r="G89" s="308">
        <f>AVERAGE('13_Overall Results'!E89,'13_Overall Results'!F89,,FALSE)</f>
        <v>4.4488636363636355E-2</v>
      </c>
    </row>
    <row r="109" spans="2:7" ht="45" x14ac:dyDescent="0.25">
      <c r="B109" s="307" t="s">
        <v>29</v>
      </c>
      <c r="C109" s="307" t="s">
        <v>338</v>
      </c>
      <c r="D109" s="307" t="s">
        <v>134</v>
      </c>
      <c r="E109" s="275" t="s">
        <v>501</v>
      </c>
      <c r="F109" s="275" t="s">
        <v>502</v>
      </c>
      <c r="G109" s="275" t="s">
        <v>503</v>
      </c>
    </row>
    <row r="110" spans="2:7" x14ac:dyDescent="0.25">
      <c r="B110" s="276">
        <v>1</v>
      </c>
      <c r="C110" s="277" t="s">
        <v>373</v>
      </c>
      <c r="D110" s="277" t="s">
        <v>374</v>
      </c>
      <c r="E110" s="308">
        <f>HLOOKUP('06_Assessment'!AB3,'06_Assessment'!$E$3:$AG$28,24,FALSE)</f>
        <v>1.3999999999999997E-2</v>
      </c>
      <c r="F110" s="308">
        <f>HLOOKUP('06_Assessment'!AC3,'06_Assessment'!$E$3:$AG$28,25,FALSE)</f>
        <v>3.9999999999999994E-2</v>
      </c>
      <c r="G110" s="308">
        <f>AVERAGE('13_Overall Results'!E110,'13_Overall Results'!F110,,FALSE)</f>
        <v>1.3499999999999998E-2</v>
      </c>
    </row>
    <row r="111" spans="2:7" x14ac:dyDescent="0.25">
      <c r="B111" s="276">
        <v>2</v>
      </c>
      <c r="C111" s="277" t="s">
        <v>373</v>
      </c>
      <c r="D111" s="277" t="s">
        <v>376</v>
      </c>
      <c r="E111" s="308">
        <f>HLOOKUP('06_Assessment'!AC3,'06_Assessment'!$E$3:$AG$28,24,FALSE)</f>
        <v>1.3999999999999997E-2</v>
      </c>
      <c r="F111" s="308">
        <f>HLOOKUP('06_Assessment'!AD3,'06_Assessment'!$E$3:$AG$28,25,FALSE)</f>
        <v>3.9999999999999994E-2</v>
      </c>
      <c r="G111" s="308">
        <f>AVERAGE('13_Overall Results'!E111,'13_Overall Results'!F111,,FALSE)</f>
        <v>1.3499999999999998E-2</v>
      </c>
    </row>
    <row r="112" spans="2:7" x14ac:dyDescent="0.25">
      <c r="B112" s="276">
        <v>3</v>
      </c>
      <c r="C112" s="277" t="s">
        <v>373</v>
      </c>
      <c r="D112" s="277" t="s">
        <v>378</v>
      </c>
      <c r="E112" s="308">
        <f>HLOOKUP('06_Assessment'!AD3,'06_Assessment'!$E$3:$AG$28,24,FALSE)</f>
        <v>1.3999999999999997E-2</v>
      </c>
      <c r="F112" s="308">
        <f>HLOOKUP('06_Assessment'!AE3,'06_Assessment'!$E$3:$AG$28,25,FALSE)</f>
        <v>5.1423999999999997E-2</v>
      </c>
      <c r="G112" s="308">
        <f>AVERAGE('13_Overall Results'!E112,'13_Overall Results'!F112,,FALSE)</f>
        <v>1.6355999999999999E-2</v>
      </c>
    </row>
    <row r="113" spans="2:7" x14ac:dyDescent="0.25">
      <c r="B113" s="276">
        <v>4</v>
      </c>
      <c r="C113" s="277" t="s">
        <v>373</v>
      </c>
      <c r="D113" s="277" t="s">
        <v>380</v>
      </c>
      <c r="E113" s="308">
        <f>HLOOKUP('06_Assessment'!AE3,'06_Assessment'!$E$3:$AG$28,24,FALSE)</f>
        <v>1.3999999999999997E-2</v>
      </c>
      <c r="F113" s="308">
        <f>HLOOKUP('06_Assessment'!AF3,'06_Assessment'!$E$3:$AG$28,25,FALSE)</f>
        <v>3.9999999999999994E-2</v>
      </c>
      <c r="G113" s="308">
        <f>AVERAGE('13_Overall Results'!E113,'13_Overall Results'!F113,,FALSE)</f>
        <v>1.3499999999999998E-2</v>
      </c>
    </row>
    <row r="134" spans="2:7" ht="45" x14ac:dyDescent="0.25">
      <c r="B134" s="307" t="s">
        <v>29</v>
      </c>
      <c r="C134" s="307" t="s">
        <v>338</v>
      </c>
      <c r="D134" s="307" t="s">
        <v>134</v>
      </c>
      <c r="E134" s="275" t="s">
        <v>501</v>
      </c>
      <c r="F134" s="275" t="s">
        <v>502</v>
      </c>
      <c r="G134" s="275" t="s">
        <v>503</v>
      </c>
    </row>
    <row r="135" spans="2:7" ht="30" x14ac:dyDescent="0.25">
      <c r="B135" s="276">
        <v>1</v>
      </c>
      <c r="C135" s="309" t="s">
        <v>498</v>
      </c>
      <c r="D135" s="277" t="s">
        <v>382</v>
      </c>
      <c r="E135" s="308">
        <f>HLOOKUP('06_Assessment'!AF3,'06_Assessment'!$E$3:$AG$28,24,FALSE)</f>
        <v>1.8615384615384614E-2</v>
      </c>
      <c r="F135" s="308">
        <f>HLOOKUP('06_Assessment'!AG3,'06_Assessment'!$E$3:$AG$28,25,FALSE)</f>
        <v>3.9999999999999994E-2</v>
      </c>
      <c r="G135" s="308">
        <f>AVERAGE('13_Overall Results'!E135,'13_Overall Results'!F135,,FALSE)</f>
        <v>1.4653846153846153E-2</v>
      </c>
    </row>
    <row r="136" spans="2:7" ht="30" x14ac:dyDescent="0.25">
      <c r="B136" s="276">
        <v>2</v>
      </c>
      <c r="C136" s="309" t="s">
        <v>498</v>
      </c>
      <c r="D136" s="277" t="s">
        <v>384</v>
      </c>
      <c r="E136" s="308">
        <f>HLOOKUP('06_Assessment'!AG3,'06_Assessment'!$E$3:$AG$28,24,FALSE)</f>
        <v>2.4615384615384612E-2</v>
      </c>
      <c r="F136" s="308">
        <f>HLOOKUP('06_Assessment'!AG3,'06_Assessment'!$E$3:$AG$28,25,FALSE)</f>
        <v>3.9999999999999994E-2</v>
      </c>
      <c r="G136" s="308">
        <f>AVERAGE('13_Overall Results'!E136,'13_Overall Results'!F136,,FALSE)</f>
        <v>1.6153846153846151E-2</v>
      </c>
    </row>
  </sheetData>
  <mergeCells count="1">
    <mergeCell ref="J3:N4"/>
  </mergeCells>
  <conditionalFormatting sqref="E4:G11">
    <cfRule type="colorScale" priority="44">
      <colorScale>
        <cfvo type="percentile" val="10"/>
        <cfvo type="percentile" val="50"/>
        <cfvo type="percentile" val="90"/>
        <color rgb="FFF8696B"/>
        <color rgb="FFFFEB84"/>
        <color rgb="FF63BE7B"/>
      </colorScale>
    </cfRule>
    <cfRule type="colorScale" priority="45">
      <colorScale>
        <cfvo type="percent" val="0"/>
        <cfvo type="percent" val="50"/>
        <cfvo type="percent" val="100"/>
        <color rgb="FFF8696B"/>
        <color rgb="FFFFEB84"/>
        <color rgb="FF63BE7B"/>
      </colorScale>
    </cfRule>
    <cfRule type="colorScale" priority="46">
      <colorScale>
        <cfvo type="percent" val="0"/>
        <cfvo type="percent" val="50"/>
        <cfvo type="percent" val="100"/>
        <color rgb="FFF8696B"/>
        <color rgb="FFFFEB84"/>
        <color rgb="FF63BE7B"/>
      </colorScale>
    </cfRule>
    <cfRule type="colorScale" priority="47">
      <colorScale>
        <cfvo type="percentile" val="10"/>
        <cfvo type="percentile" val="50"/>
        <cfvo type="percentile" val="90"/>
        <color rgb="FFF8696B"/>
        <color rgb="FFFFEB84"/>
        <color rgb="FF63BE7B"/>
      </colorScale>
    </cfRule>
    <cfRule type="colorScale" priority="48">
      <colorScale>
        <cfvo type="percentile" val="10"/>
        <cfvo type="percentile" val="50"/>
        <cfvo type="percentile" val="90"/>
        <color rgb="FFF8696B"/>
        <color rgb="FFFFEB84"/>
        <color rgb="FF63BE7B"/>
      </colorScale>
    </cfRule>
  </conditionalFormatting>
  <conditionalFormatting sqref="E33:G40">
    <cfRule type="colorScale" priority="39">
      <colorScale>
        <cfvo type="percentile" val="10"/>
        <cfvo type="percentile" val="50"/>
        <cfvo type="percentile" val="90"/>
        <color rgb="FFF8696B"/>
        <color rgb="FFFFEB84"/>
        <color rgb="FF63BE7B"/>
      </colorScale>
    </cfRule>
    <cfRule type="colorScale" priority="40">
      <colorScale>
        <cfvo type="percent" val="0"/>
        <cfvo type="percent" val="50"/>
        <cfvo type="percent" val="100"/>
        <color rgb="FFF8696B"/>
        <color rgb="FFFFEB84"/>
        <color rgb="FF63BE7B"/>
      </colorScale>
    </cfRule>
    <cfRule type="colorScale" priority="41">
      <colorScale>
        <cfvo type="percent" val="0"/>
        <cfvo type="percent" val="50"/>
        <cfvo type="percent" val="100"/>
        <color rgb="FFF8696B"/>
        <color rgb="FFFFEB84"/>
        <color rgb="FF63BE7B"/>
      </colorScale>
    </cfRule>
    <cfRule type="colorScale" priority="42">
      <colorScale>
        <cfvo type="percentile" val="10"/>
        <cfvo type="percentile" val="50"/>
        <cfvo type="percentile" val="90"/>
        <color rgb="FFF8696B"/>
        <color rgb="FFFFEB84"/>
        <color rgb="FF63BE7B"/>
      </colorScale>
    </cfRule>
    <cfRule type="colorScale" priority="43">
      <colorScale>
        <cfvo type="percentile" val="10"/>
        <cfvo type="percentile" val="50"/>
        <cfvo type="percentile" val="90"/>
        <color rgb="FFF8696B"/>
        <color rgb="FFFFEB84"/>
        <color rgb="FF63BE7B"/>
      </colorScale>
    </cfRule>
  </conditionalFormatting>
  <conditionalFormatting sqref="E62:G65">
    <cfRule type="colorScale" priority="34">
      <colorScale>
        <cfvo type="percentile" val="10"/>
        <cfvo type="percentile" val="50"/>
        <cfvo type="percentile" val="90"/>
        <color rgb="FFF8696B"/>
        <color rgb="FFFFEB84"/>
        <color rgb="FF63BE7B"/>
      </colorScale>
    </cfRule>
    <cfRule type="colorScale" priority="35">
      <colorScale>
        <cfvo type="percent" val="0"/>
        <cfvo type="percent" val="50"/>
        <cfvo type="percent" val="100"/>
        <color rgb="FFF8696B"/>
        <color rgb="FFFFEB84"/>
        <color rgb="FF63BE7B"/>
      </colorScale>
    </cfRule>
    <cfRule type="colorScale" priority="36">
      <colorScale>
        <cfvo type="percent" val="0"/>
        <cfvo type="percent" val="50"/>
        <cfvo type="percent" val="100"/>
        <color rgb="FFF8696B"/>
        <color rgb="FFFFEB84"/>
        <color rgb="FF63BE7B"/>
      </colorScale>
    </cfRule>
    <cfRule type="colorScale" priority="37">
      <colorScale>
        <cfvo type="percentile" val="10"/>
        <cfvo type="percentile" val="50"/>
        <cfvo type="percentile" val="90"/>
        <color rgb="FFF8696B"/>
        <color rgb="FFFFEB84"/>
        <color rgb="FF63BE7B"/>
      </colorScale>
    </cfRule>
    <cfRule type="colorScale" priority="38">
      <colorScale>
        <cfvo type="percentile" val="10"/>
        <cfvo type="percentile" val="50"/>
        <cfvo type="percentile" val="90"/>
        <color rgb="FFF8696B"/>
        <color rgb="FFFFEB84"/>
        <color rgb="FF63BE7B"/>
      </colorScale>
    </cfRule>
  </conditionalFormatting>
  <conditionalFormatting sqref="E87:G89">
    <cfRule type="colorScale" priority="9819">
      <colorScale>
        <cfvo type="percentile" val="10"/>
        <cfvo type="percentile" val="50"/>
        <cfvo type="percentile" val="90"/>
        <color rgb="FFF8696B"/>
        <color rgb="FFFFEB84"/>
        <color rgb="FF63BE7B"/>
      </colorScale>
    </cfRule>
    <cfRule type="colorScale" priority="9820">
      <colorScale>
        <cfvo type="percent" val="0"/>
        <cfvo type="percent" val="50"/>
        <cfvo type="percent" val="100"/>
        <color rgb="FFF8696B"/>
        <color rgb="FFFFEB84"/>
        <color rgb="FF63BE7B"/>
      </colorScale>
    </cfRule>
    <cfRule type="colorScale" priority="9821">
      <colorScale>
        <cfvo type="percent" val="0"/>
        <cfvo type="percent" val="50"/>
        <cfvo type="percent" val="100"/>
        <color rgb="FFF8696B"/>
        <color rgb="FFFFEB84"/>
        <color rgb="FF63BE7B"/>
      </colorScale>
    </cfRule>
    <cfRule type="colorScale" priority="9822">
      <colorScale>
        <cfvo type="percentile" val="10"/>
        <cfvo type="percentile" val="50"/>
        <cfvo type="percentile" val="90"/>
        <color rgb="FFF8696B"/>
        <color rgb="FFFFEB84"/>
        <color rgb="FF63BE7B"/>
      </colorScale>
    </cfRule>
    <cfRule type="colorScale" priority="9823">
      <colorScale>
        <cfvo type="percentile" val="10"/>
        <cfvo type="percentile" val="50"/>
        <cfvo type="percentile" val="90"/>
        <color rgb="FFF8696B"/>
        <color rgb="FFFFEB84"/>
        <color rgb="FF63BE7B"/>
      </colorScale>
    </cfRule>
  </conditionalFormatting>
  <conditionalFormatting sqref="E110:G113">
    <cfRule type="colorScale" priority="24">
      <colorScale>
        <cfvo type="percentile" val="10"/>
        <cfvo type="percentile" val="50"/>
        <cfvo type="percentile" val="90"/>
        <color rgb="FFF8696B"/>
        <color rgb="FFFFEB84"/>
        <color rgb="FF63BE7B"/>
      </colorScale>
    </cfRule>
    <cfRule type="colorScale" priority="25">
      <colorScale>
        <cfvo type="percent" val="0"/>
        <cfvo type="percent" val="50"/>
        <cfvo type="percent" val="100"/>
        <color rgb="FFF8696B"/>
        <color rgb="FFFFEB84"/>
        <color rgb="FF63BE7B"/>
      </colorScale>
    </cfRule>
    <cfRule type="colorScale" priority="26">
      <colorScale>
        <cfvo type="percent" val="0"/>
        <cfvo type="percent" val="50"/>
        <cfvo type="percent" val="100"/>
        <color rgb="FFF8696B"/>
        <color rgb="FFFFEB84"/>
        <color rgb="FF63BE7B"/>
      </colorScale>
    </cfRule>
    <cfRule type="colorScale" priority="27">
      <colorScale>
        <cfvo type="percentile" val="10"/>
        <cfvo type="percentile" val="50"/>
        <cfvo type="percentile" val="90"/>
        <color rgb="FFF8696B"/>
        <color rgb="FFFFEB84"/>
        <color rgb="FF63BE7B"/>
      </colorScale>
    </cfRule>
    <cfRule type="colorScale" priority="28">
      <colorScale>
        <cfvo type="percentile" val="10"/>
        <cfvo type="percentile" val="50"/>
        <cfvo type="percentile" val="90"/>
        <color rgb="FFF8696B"/>
        <color rgb="FFFFEB84"/>
        <color rgb="FF63BE7B"/>
      </colorScale>
    </cfRule>
  </conditionalFormatting>
  <conditionalFormatting sqref="E135:G136">
    <cfRule type="colorScale" priority="9824">
      <colorScale>
        <cfvo type="percentile" val="10"/>
        <cfvo type="percentile" val="50"/>
        <cfvo type="percentile" val="90"/>
        <color rgb="FFF8696B"/>
        <color rgb="FFFFEB84"/>
        <color rgb="FF63BE7B"/>
      </colorScale>
    </cfRule>
    <cfRule type="colorScale" priority="9825">
      <colorScale>
        <cfvo type="percent" val="0"/>
        <cfvo type="percent" val="50"/>
        <cfvo type="percent" val="100"/>
        <color rgb="FFF8696B"/>
        <color rgb="FFFFEB84"/>
        <color rgb="FF63BE7B"/>
      </colorScale>
    </cfRule>
    <cfRule type="colorScale" priority="9826">
      <colorScale>
        <cfvo type="percent" val="0"/>
        <cfvo type="percent" val="50"/>
        <cfvo type="percent" val="100"/>
        <color rgb="FFF8696B"/>
        <color rgb="FFFFEB84"/>
        <color rgb="FF63BE7B"/>
      </colorScale>
    </cfRule>
    <cfRule type="colorScale" priority="9827">
      <colorScale>
        <cfvo type="percentile" val="10"/>
        <cfvo type="percentile" val="50"/>
        <cfvo type="percentile" val="90"/>
        <color rgb="FFF8696B"/>
        <color rgb="FFFFEB84"/>
        <color rgb="FF63BE7B"/>
      </colorScale>
    </cfRule>
    <cfRule type="colorScale" priority="9828">
      <colorScale>
        <cfvo type="percentile" val="10"/>
        <cfvo type="percentile" val="50"/>
        <cfvo type="percentile" val="90"/>
        <color rgb="FFF8696B"/>
        <color rgb="FFFFEB84"/>
        <color rgb="FF63BE7B"/>
      </colorScale>
    </cfRule>
  </conditionalFormatting>
  <conditionalFormatting sqref="E4:E11">
    <cfRule type="colorScale" priority="18">
      <colorScale>
        <cfvo type="percentile" val="10"/>
        <cfvo type="percentile" val="50"/>
        <cfvo type="percentile" val="90"/>
        <color rgb="FFF8696B"/>
        <color rgb="FFFFEB84"/>
        <color rgb="FF63BE7B"/>
      </colorScale>
    </cfRule>
  </conditionalFormatting>
  <conditionalFormatting sqref="F4:F11">
    <cfRule type="colorScale" priority="17">
      <colorScale>
        <cfvo type="percentile" val="10"/>
        <cfvo type="percentile" val="50"/>
        <cfvo type="percentile" val="90"/>
        <color rgb="FFF8696B"/>
        <color rgb="FFFFEB84"/>
        <color rgb="FF63BE7B"/>
      </colorScale>
    </cfRule>
  </conditionalFormatting>
  <conditionalFormatting sqref="G4:G11">
    <cfRule type="colorScale" priority="16">
      <colorScale>
        <cfvo type="percentile" val="10"/>
        <cfvo type="percentile" val="50"/>
        <cfvo type="percentile" val="90"/>
        <color rgb="FFF8696B"/>
        <color rgb="FFFFEB84"/>
        <color rgb="FF63BE7B"/>
      </colorScale>
    </cfRule>
  </conditionalFormatting>
  <conditionalFormatting sqref="E33:E40">
    <cfRule type="colorScale" priority="15">
      <colorScale>
        <cfvo type="percentile" val="10"/>
        <cfvo type="percentile" val="50"/>
        <cfvo type="percentile" val="90"/>
        <color rgb="FFF8696B"/>
        <color rgb="FFFFEB84"/>
        <color rgb="FF63BE7B"/>
      </colorScale>
    </cfRule>
  </conditionalFormatting>
  <conditionalFormatting sqref="F33:F40">
    <cfRule type="colorScale" priority="14">
      <colorScale>
        <cfvo type="percentile" val="10"/>
        <cfvo type="percentile" val="50"/>
        <cfvo type="percentile" val="90"/>
        <color rgb="FFF8696B"/>
        <color rgb="FFFFEB84"/>
        <color rgb="FF63BE7B"/>
      </colorScale>
    </cfRule>
  </conditionalFormatting>
  <conditionalFormatting sqref="G33:G40">
    <cfRule type="colorScale" priority="13">
      <colorScale>
        <cfvo type="percentile" val="10"/>
        <cfvo type="percentile" val="50"/>
        <cfvo type="percentile" val="90"/>
        <color rgb="FFF8696B"/>
        <color rgb="FFFFEB84"/>
        <color rgb="FF63BE7B"/>
      </colorScale>
    </cfRule>
  </conditionalFormatting>
  <conditionalFormatting sqref="E62:E65">
    <cfRule type="colorScale" priority="12">
      <colorScale>
        <cfvo type="percentile" val="10"/>
        <cfvo type="percentile" val="50"/>
        <cfvo type="percentile" val="90"/>
        <color rgb="FFF8696B"/>
        <color rgb="FFFFEB84"/>
        <color rgb="FF63BE7B"/>
      </colorScale>
    </cfRule>
  </conditionalFormatting>
  <conditionalFormatting sqref="F62:F65">
    <cfRule type="colorScale" priority="11">
      <colorScale>
        <cfvo type="percentile" val="10"/>
        <cfvo type="percentile" val="50"/>
        <cfvo type="percentile" val="90"/>
        <color rgb="FFF8696B"/>
        <color rgb="FFFFEB84"/>
        <color rgb="FF63BE7B"/>
      </colorScale>
    </cfRule>
  </conditionalFormatting>
  <conditionalFormatting sqref="G62:G65">
    <cfRule type="colorScale" priority="10">
      <colorScale>
        <cfvo type="percentile" val="10"/>
        <cfvo type="percentile" val="50"/>
        <cfvo type="percentile" val="90"/>
        <color rgb="FFF8696B"/>
        <color rgb="FFFFEB84"/>
        <color rgb="FF63BE7B"/>
      </colorScale>
    </cfRule>
  </conditionalFormatting>
  <conditionalFormatting sqref="E87:E89">
    <cfRule type="colorScale" priority="9">
      <colorScale>
        <cfvo type="percentile" val="10"/>
        <cfvo type="percentile" val="50"/>
        <cfvo type="percentile" val="90"/>
        <color rgb="FFF8696B"/>
        <color rgb="FFFFEB84"/>
        <color rgb="FF63BE7B"/>
      </colorScale>
    </cfRule>
  </conditionalFormatting>
  <conditionalFormatting sqref="F87:F89">
    <cfRule type="colorScale" priority="8">
      <colorScale>
        <cfvo type="percentile" val="10"/>
        <cfvo type="percentile" val="50"/>
        <cfvo type="percentile" val="90"/>
        <color rgb="FFF8696B"/>
        <color rgb="FFFFEB84"/>
        <color rgb="FF63BE7B"/>
      </colorScale>
    </cfRule>
  </conditionalFormatting>
  <conditionalFormatting sqref="G87:G89">
    <cfRule type="colorScale" priority="7">
      <colorScale>
        <cfvo type="percentile" val="10"/>
        <cfvo type="percentile" val="50"/>
        <cfvo type="percentile" val="90"/>
        <color rgb="FFF8696B"/>
        <color rgb="FFFFEB84"/>
        <color rgb="FF63BE7B"/>
      </colorScale>
    </cfRule>
  </conditionalFormatting>
  <conditionalFormatting sqref="E110:E113">
    <cfRule type="colorScale" priority="6">
      <colorScale>
        <cfvo type="percentile" val="10"/>
        <cfvo type="percentile" val="50"/>
        <cfvo type="percentile" val="90"/>
        <color rgb="FFF8696B"/>
        <color rgb="FFFFEB84"/>
        <color rgb="FF63BE7B"/>
      </colorScale>
    </cfRule>
  </conditionalFormatting>
  <conditionalFormatting sqref="F110:F113">
    <cfRule type="colorScale" priority="5">
      <colorScale>
        <cfvo type="percentile" val="10"/>
        <cfvo type="percentile" val="50"/>
        <cfvo type="percentile" val="90"/>
        <color rgb="FFF8696B"/>
        <color rgb="FFFFEB84"/>
        <color rgb="FF63BE7B"/>
      </colorScale>
    </cfRule>
  </conditionalFormatting>
  <conditionalFormatting sqref="G110:G113">
    <cfRule type="colorScale" priority="4">
      <colorScale>
        <cfvo type="percentile" val="10"/>
        <cfvo type="percentile" val="50"/>
        <cfvo type="percentile" val="90"/>
        <color rgb="FFF8696B"/>
        <color rgb="FFFFEB84"/>
        <color rgb="FF63BE7B"/>
      </colorScale>
    </cfRule>
  </conditionalFormatting>
  <conditionalFormatting sqref="E135:E136">
    <cfRule type="colorScale" priority="3">
      <colorScale>
        <cfvo type="percentile" val="10"/>
        <cfvo type="percentile" val="50"/>
        <cfvo type="percentile" val="90"/>
        <color rgb="FFF8696B"/>
        <color rgb="FFFFEB84"/>
        <color rgb="FF63BE7B"/>
      </colorScale>
    </cfRule>
  </conditionalFormatting>
  <conditionalFormatting sqref="F135:F136">
    <cfRule type="colorScale" priority="2">
      <colorScale>
        <cfvo type="percentile" val="10"/>
        <cfvo type="percentile" val="50"/>
        <cfvo type="percentile" val="90"/>
        <color rgb="FFF8696B"/>
        <color rgb="FFFFEB84"/>
        <color rgb="FF63BE7B"/>
      </colorScale>
    </cfRule>
  </conditionalFormatting>
  <conditionalFormatting sqref="G135:G136">
    <cfRule type="colorScale" priority="1">
      <colorScale>
        <cfvo type="percentile" val="10"/>
        <cfvo type="percentile" val="50"/>
        <cfvo type="percentile" val="90"/>
        <color rgb="FFF8696B"/>
        <color rgb="FFFFEB84"/>
        <color rgb="FF63BE7B"/>
      </colorScale>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B3BC38"/>
  </sheetPr>
  <dimension ref="A1"/>
  <sheetViews>
    <sheetView showGridLines="0" topLeftCell="A61" workbookViewId="0"/>
  </sheetViews>
  <sheetFormatPr defaultColWidth="11.42578125" defaultRowHeight="15" x14ac:dyDescent="0.25"/>
  <cols>
    <col min="1" max="1" width="6" customWidth="1"/>
  </cols>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B3BC38"/>
  </sheetPr>
  <dimension ref="A1:AR194"/>
  <sheetViews>
    <sheetView showGridLines="0" zoomScaleNormal="100" workbookViewId="0">
      <pane xSplit="1" ySplit="1" topLeftCell="B2" activePane="bottomRight" state="frozen"/>
      <selection pane="topRight" activeCell="B1" sqref="B1"/>
      <selection pane="bottomLeft" activeCell="A2" sqref="A2"/>
      <selection pane="bottomRight"/>
    </sheetView>
  </sheetViews>
  <sheetFormatPr defaultColWidth="11.42578125" defaultRowHeight="15" x14ac:dyDescent="0.25"/>
  <cols>
    <col min="1" max="2" width="11.42578125" style="1"/>
    <col min="3" max="3" width="73.28515625" style="1" bestFit="1" customWidth="1"/>
    <col min="4" max="4" width="10.140625" style="1" bestFit="1" customWidth="1"/>
    <col min="5" max="44" width="11.42578125" style="1"/>
  </cols>
  <sheetData>
    <row r="1" spans="2:5" s="10" customFormat="1" ht="30" customHeight="1" x14ac:dyDescent="0.25">
      <c r="B1" s="12" t="s">
        <v>27</v>
      </c>
      <c r="C1" s="12"/>
    </row>
    <row r="2" spans="2:5" s="1" customFormat="1" x14ac:dyDescent="0.25"/>
    <row r="3" spans="2:5" s="1" customFormat="1" x14ac:dyDescent="0.25"/>
    <row r="4" spans="2:5" s="1" customFormat="1" ht="37.5" x14ac:dyDescent="0.3">
      <c r="B4" s="13" t="s">
        <v>28</v>
      </c>
      <c r="C4" s="14"/>
      <c r="D4" s="188" t="s">
        <v>385</v>
      </c>
      <c r="E4" s="188" t="s">
        <v>334</v>
      </c>
    </row>
    <row r="5" spans="2:5" s="1" customFormat="1" x14ac:dyDescent="0.25">
      <c r="B5" s="187" t="s">
        <v>394</v>
      </c>
      <c r="C5" s="15" t="s">
        <v>390</v>
      </c>
      <c r="D5" s="187">
        <v>3</v>
      </c>
      <c r="E5" s="187" t="s">
        <v>71</v>
      </c>
    </row>
    <row r="6" spans="2:5" s="1" customFormat="1" x14ac:dyDescent="0.25">
      <c r="B6" s="187" t="s">
        <v>395</v>
      </c>
      <c r="C6" s="15" t="s">
        <v>391</v>
      </c>
      <c r="D6" s="187">
        <v>2</v>
      </c>
      <c r="E6" s="187" t="s">
        <v>386</v>
      </c>
    </row>
    <row r="7" spans="2:5" s="1" customFormat="1" x14ac:dyDescent="0.25">
      <c r="B7" s="187" t="s">
        <v>387</v>
      </c>
      <c r="C7" s="15" t="s">
        <v>392</v>
      </c>
      <c r="D7" s="187">
        <v>1</v>
      </c>
      <c r="E7" s="187" t="s">
        <v>388</v>
      </c>
    </row>
    <row r="8" spans="2:5" s="1" customFormat="1" x14ac:dyDescent="0.25">
      <c r="B8" s="187" t="s">
        <v>396</v>
      </c>
      <c r="C8" s="15" t="s">
        <v>393</v>
      </c>
      <c r="D8" s="187">
        <v>0</v>
      </c>
      <c r="E8" s="187" t="s">
        <v>389</v>
      </c>
    </row>
    <row r="9" spans="2:5" s="1" customFormat="1" x14ac:dyDescent="0.25"/>
    <row r="10" spans="2:5" s="1" customFormat="1" x14ac:dyDescent="0.25"/>
    <row r="11" spans="2:5" s="1" customFormat="1" ht="18.75" x14ac:dyDescent="0.25">
      <c r="B11" s="36" t="s">
        <v>57</v>
      </c>
      <c r="C11" s="36" t="s">
        <v>4</v>
      </c>
      <c r="D11" s="36" t="s">
        <v>58</v>
      </c>
      <c r="E11" s="188" t="s">
        <v>334</v>
      </c>
    </row>
    <row r="12" spans="2:5" s="1" customFormat="1" x14ac:dyDescent="0.25">
      <c r="B12" s="4" t="s">
        <v>65</v>
      </c>
      <c r="C12" s="11" t="s">
        <v>336</v>
      </c>
      <c r="D12" s="35">
        <v>1</v>
      </c>
      <c r="E12" s="187" t="s">
        <v>340</v>
      </c>
    </row>
    <row r="13" spans="2:5" s="1" customFormat="1" x14ac:dyDescent="0.25">
      <c r="B13" s="4" t="s">
        <v>0</v>
      </c>
      <c r="C13" s="11" t="s">
        <v>24</v>
      </c>
      <c r="D13" s="35">
        <v>0.7</v>
      </c>
      <c r="E13" s="187" t="s">
        <v>397</v>
      </c>
    </row>
    <row r="14" spans="2:5" s="1" customFormat="1" x14ac:dyDescent="0.25">
      <c r="B14" s="4" t="s">
        <v>1</v>
      </c>
      <c r="C14" s="11" t="s">
        <v>25</v>
      </c>
      <c r="D14" s="35">
        <v>0.6</v>
      </c>
      <c r="E14" s="187" t="s">
        <v>399</v>
      </c>
    </row>
    <row r="15" spans="2:5" s="1" customFormat="1" x14ac:dyDescent="0.25">
      <c r="B15" s="4" t="s">
        <v>70</v>
      </c>
      <c r="C15" s="11" t="s">
        <v>23</v>
      </c>
      <c r="D15" s="35">
        <v>0</v>
      </c>
      <c r="E15" s="187" t="s">
        <v>398</v>
      </c>
    </row>
    <row r="16" spans="2:5" s="1" customFormat="1" ht="30" x14ac:dyDescent="0.25">
      <c r="B16" s="4" t="s">
        <v>55</v>
      </c>
      <c r="C16" s="11" t="s">
        <v>56</v>
      </c>
      <c r="D16" s="35">
        <v>0</v>
      </c>
      <c r="E16" s="190" t="s">
        <v>400</v>
      </c>
    </row>
    <row r="17" s="1" customFormat="1" x14ac:dyDescent="0.25"/>
    <row r="18" s="1" customFormat="1" x14ac:dyDescent="0.25"/>
    <row r="19" s="1" customFormat="1" x14ac:dyDescent="0.25"/>
    <row r="20" s="1" customFormat="1" x14ac:dyDescent="0.25"/>
    <row r="21" s="1" customFormat="1" x14ac:dyDescent="0.25"/>
    <row r="22" s="1" customFormat="1" x14ac:dyDescent="0.25"/>
    <row r="23" s="1" customFormat="1" x14ac:dyDescent="0.25"/>
    <row r="24" s="1" customFormat="1" x14ac:dyDescent="0.25"/>
    <row r="25" s="1" customFormat="1" x14ac:dyDescent="0.25"/>
    <row r="26" s="1" customFormat="1" x14ac:dyDescent="0.25"/>
    <row r="27" s="1" customFormat="1" x14ac:dyDescent="0.25"/>
    <row r="28" s="1" customFormat="1" x14ac:dyDescent="0.25"/>
    <row r="29" s="1" customFormat="1" x14ac:dyDescent="0.25"/>
    <row r="30" s="1" customFormat="1" x14ac:dyDescent="0.25"/>
    <row r="31" s="1" customFormat="1" x14ac:dyDescent="0.25"/>
    <row r="32"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sheetData>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B3BC38"/>
  </sheetPr>
  <dimension ref="C1:XDW117"/>
  <sheetViews>
    <sheetView showGridLines="0" topLeftCell="B1" zoomScale="80" zoomScaleNormal="80" workbookViewId="0">
      <pane xSplit="3" ySplit="2" topLeftCell="E3" activePane="bottomRight" state="frozen"/>
      <selection activeCell="F4" sqref="F4"/>
      <selection pane="topRight" activeCell="F4" sqref="F4"/>
      <selection pane="bottomLeft" activeCell="F4" sqref="F4"/>
      <selection pane="bottomRight" activeCell="C1" sqref="C1"/>
    </sheetView>
  </sheetViews>
  <sheetFormatPr defaultColWidth="11.42578125" defaultRowHeight="12.75" outlineLevelCol="1" x14ac:dyDescent="0.2"/>
  <cols>
    <col min="1" max="1" width="11.42578125" style="151"/>
    <col min="2" max="2" width="2.42578125" style="151" customWidth="1"/>
    <col min="3" max="3" width="11.42578125" style="151" bestFit="1" customWidth="1"/>
    <col min="4" max="4" width="91.85546875" style="156" customWidth="1"/>
    <col min="5" max="5" width="96.140625" style="151" customWidth="1" outlineLevel="1"/>
    <col min="6" max="6" width="11.42578125" style="151"/>
    <col min="7" max="7" width="12.5703125" style="157" customWidth="1"/>
    <col min="8" max="8" width="11.42578125" style="151"/>
    <col min="9" max="9" width="11.42578125" style="158"/>
    <col min="10" max="16384" width="11.42578125" style="151"/>
  </cols>
  <sheetData>
    <row r="1" spans="3:16351" ht="18.75" x14ac:dyDescent="0.2">
      <c r="C1" s="149"/>
      <c r="D1" s="159" t="s">
        <v>158</v>
      </c>
      <c r="E1" s="150"/>
      <c r="F1" s="150"/>
      <c r="G1" s="150"/>
      <c r="I1" s="151"/>
    </row>
    <row r="2" spans="3:16351" ht="25.5" x14ac:dyDescent="0.2">
      <c r="C2" s="200" t="s">
        <v>2</v>
      </c>
      <c r="D2" s="201" t="s">
        <v>135</v>
      </c>
      <c r="E2" s="202" t="s">
        <v>209</v>
      </c>
      <c r="F2" s="338" t="s">
        <v>185</v>
      </c>
      <c r="G2" s="339"/>
      <c r="I2" s="151"/>
    </row>
    <row r="3" spans="3:16351" x14ac:dyDescent="0.2">
      <c r="C3" s="3" t="s">
        <v>161</v>
      </c>
      <c r="D3" s="3" t="s">
        <v>162</v>
      </c>
      <c r="E3" s="3" t="s">
        <v>3</v>
      </c>
      <c r="F3" s="3" t="s">
        <v>5</v>
      </c>
      <c r="G3" s="3" t="s">
        <v>16</v>
      </c>
      <c r="I3" s="151"/>
    </row>
    <row r="4" spans="3:16351" x14ac:dyDescent="0.2">
      <c r="C4" s="203">
        <v>1</v>
      </c>
      <c r="D4" s="204" t="s">
        <v>257</v>
      </c>
      <c r="E4" s="205"/>
      <c r="F4" s="206"/>
      <c r="G4" s="207"/>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c r="BU4" s="152"/>
      <c r="BV4" s="152"/>
      <c r="BW4" s="152"/>
      <c r="BX4" s="152"/>
      <c r="BY4" s="152"/>
      <c r="BZ4" s="152"/>
      <c r="CA4" s="152"/>
      <c r="CB4" s="152"/>
      <c r="CC4" s="152"/>
      <c r="CD4" s="152"/>
      <c r="CE4" s="152"/>
      <c r="CF4" s="152"/>
      <c r="CG4" s="152"/>
      <c r="CH4" s="152"/>
      <c r="CI4" s="152"/>
      <c r="CJ4" s="152"/>
      <c r="CK4" s="152"/>
      <c r="CL4" s="152"/>
      <c r="CM4" s="152"/>
      <c r="CN4" s="152"/>
      <c r="CO4" s="152"/>
      <c r="CP4" s="152"/>
      <c r="CQ4" s="152"/>
      <c r="CR4" s="152"/>
      <c r="CS4" s="152"/>
      <c r="CT4" s="152"/>
      <c r="CU4" s="152"/>
      <c r="CV4" s="152"/>
      <c r="CW4" s="152"/>
      <c r="CX4" s="152"/>
      <c r="CY4" s="152"/>
      <c r="CZ4" s="152"/>
      <c r="DA4" s="152"/>
      <c r="DB4" s="152"/>
      <c r="DC4" s="152"/>
      <c r="DD4" s="152"/>
      <c r="DE4" s="152"/>
      <c r="DF4" s="152"/>
      <c r="DG4" s="152"/>
      <c r="DH4" s="152"/>
      <c r="DI4" s="152"/>
      <c r="DJ4" s="152"/>
      <c r="DK4" s="152"/>
      <c r="DL4" s="152"/>
      <c r="DM4" s="152"/>
      <c r="DN4" s="152"/>
      <c r="DO4" s="152"/>
      <c r="DP4" s="152"/>
      <c r="DQ4" s="152"/>
      <c r="DR4" s="152"/>
      <c r="DS4" s="152"/>
      <c r="DT4" s="152"/>
      <c r="DU4" s="152"/>
      <c r="DV4" s="152"/>
      <c r="DW4" s="152"/>
      <c r="DX4" s="152"/>
      <c r="DY4" s="152"/>
      <c r="DZ4" s="152"/>
      <c r="EA4" s="152"/>
      <c r="EB4" s="152"/>
      <c r="EC4" s="152"/>
      <c r="ED4" s="152"/>
      <c r="EE4" s="152"/>
      <c r="EF4" s="152"/>
      <c r="EG4" s="152"/>
      <c r="EH4" s="152"/>
      <c r="EI4" s="152"/>
      <c r="EJ4" s="152"/>
      <c r="EK4" s="152"/>
      <c r="EL4" s="152"/>
      <c r="EM4" s="152"/>
      <c r="EN4" s="152"/>
      <c r="EO4" s="152"/>
      <c r="EP4" s="152"/>
      <c r="EQ4" s="152"/>
      <c r="ER4" s="152"/>
      <c r="ES4" s="152"/>
      <c r="ET4" s="152"/>
      <c r="EU4" s="152"/>
      <c r="EV4" s="152"/>
      <c r="EW4" s="152"/>
      <c r="EX4" s="152"/>
      <c r="EY4" s="152"/>
      <c r="EZ4" s="152"/>
      <c r="FA4" s="152"/>
      <c r="FB4" s="152"/>
      <c r="FC4" s="152"/>
      <c r="FD4" s="152"/>
      <c r="FE4" s="152"/>
      <c r="FF4" s="152"/>
      <c r="FG4" s="152"/>
      <c r="FH4" s="152"/>
      <c r="FI4" s="152"/>
      <c r="FJ4" s="152"/>
      <c r="FK4" s="152"/>
      <c r="FL4" s="152"/>
      <c r="FM4" s="152"/>
      <c r="FN4" s="152"/>
      <c r="FO4" s="152"/>
      <c r="FP4" s="152"/>
      <c r="FQ4" s="152"/>
      <c r="FR4" s="152"/>
      <c r="FS4" s="152"/>
      <c r="FT4" s="152"/>
      <c r="FU4" s="152"/>
      <c r="FV4" s="152"/>
      <c r="FW4" s="152"/>
      <c r="FX4" s="152"/>
      <c r="FY4" s="152"/>
      <c r="FZ4" s="152"/>
      <c r="GA4" s="152"/>
      <c r="GB4" s="152"/>
      <c r="GC4" s="152"/>
      <c r="GD4" s="152"/>
      <c r="GE4" s="152"/>
      <c r="GF4" s="152"/>
      <c r="GG4" s="152"/>
      <c r="GH4" s="152"/>
      <c r="GI4" s="152"/>
      <c r="GJ4" s="152"/>
      <c r="GK4" s="152"/>
      <c r="GL4" s="152"/>
      <c r="GM4" s="152"/>
      <c r="GN4" s="152"/>
      <c r="GO4" s="152"/>
      <c r="GP4" s="152"/>
      <c r="GQ4" s="152"/>
      <c r="GR4" s="152"/>
      <c r="GS4" s="152"/>
      <c r="GT4" s="152"/>
      <c r="GU4" s="152"/>
      <c r="GV4" s="152"/>
      <c r="GW4" s="152"/>
      <c r="GX4" s="152"/>
      <c r="GY4" s="152"/>
      <c r="GZ4" s="152"/>
      <c r="HA4" s="152"/>
      <c r="HB4" s="152"/>
      <c r="HC4" s="152"/>
      <c r="HD4" s="152"/>
      <c r="HE4" s="152"/>
      <c r="HF4" s="152"/>
      <c r="HG4" s="152"/>
      <c r="HH4" s="152"/>
      <c r="HI4" s="152"/>
      <c r="HJ4" s="152"/>
      <c r="HK4" s="152"/>
      <c r="HL4" s="152"/>
      <c r="HM4" s="152"/>
      <c r="HN4" s="152"/>
      <c r="HO4" s="152"/>
      <c r="HP4" s="152"/>
      <c r="HQ4" s="152"/>
      <c r="HR4" s="152"/>
      <c r="HS4" s="152"/>
      <c r="HT4" s="152"/>
      <c r="HU4" s="152"/>
      <c r="HV4" s="152"/>
      <c r="HW4" s="152"/>
      <c r="HX4" s="152"/>
      <c r="HY4" s="152"/>
      <c r="HZ4" s="152"/>
      <c r="IA4" s="152"/>
      <c r="IB4" s="152"/>
      <c r="IC4" s="152"/>
      <c r="ID4" s="152"/>
      <c r="IE4" s="152"/>
      <c r="IF4" s="152"/>
      <c r="IG4" s="152"/>
      <c r="IH4" s="152"/>
      <c r="II4" s="152"/>
      <c r="IJ4" s="152"/>
      <c r="IK4" s="152"/>
      <c r="IL4" s="152"/>
      <c r="IM4" s="152"/>
      <c r="IN4" s="152"/>
      <c r="IO4" s="152"/>
      <c r="IP4" s="152"/>
      <c r="IQ4" s="152"/>
      <c r="IR4" s="152"/>
      <c r="IS4" s="152"/>
      <c r="IT4" s="152"/>
      <c r="IU4" s="152"/>
      <c r="IV4" s="152"/>
      <c r="IW4" s="152"/>
      <c r="IX4" s="152"/>
      <c r="IY4" s="152"/>
      <c r="IZ4" s="152"/>
      <c r="JA4" s="152"/>
      <c r="JB4" s="152"/>
      <c r="JC4" s="152"/>
      <c r="JD4" s="152"/>
      <c r="JE4" s="152"/>
      <c r="JF4" s="152"/>
      <c r="JG4" s="152"/>
      <c r="JH4" s="152"/>
      <c r="JI4" s="152"/>
      <c r="JJ4" s="152"/>
      <c r="JK4" s="152"/>
      <c r="JL4" s="152"/>
      <c r="JM4" s="152"/>
      <c r="JN4" s="152"/>
      <c r="JO4" s="152"/>
      <c r="JP4" s="152"/>
      <c r="JQ4" s="152"/>
      <c r="JR4" s="152"/>
      <c r="JS4" s="152"/>
      <c r="JT4" s="152"/>
      <c r="JU4" s="152"/>
      <c r="JV4" s="152"/>
      <c r="JW4" s="152"/>
      <c r="JX4" s="152"/>
      <c r="JY4" s="152"/>
      <c r="JZ4" s="152"/>
      <c r="KA4" s="152"/>
      <c r="KB4" s="152"/>
      <c r="KC4" s="152"/>
      <c r="KD4" s="152"/>
      <c r="KE4" s="152"/>
      <c r="KF4" s="152"/>
      <c r="KG4" s="152"/>
      <c r="KH4" s="152"/>
      <c r="KI4" s="152"/>
      <c r="KJ4" s="152"/>
      <c r="KK4" s="152"/>
      <c r="KL4" s="152"/>
      <c r="KM4" s="152"/>
      <c r="KN4" s="152"/>
      <c r="KO4" s="152"/>
      <c r="KP4" s="152"/>
      <c r="KQ4" s="152"/>
      <c r="KR4" s="152"/>
      <c r="KS4" s="152"/>
      <c r="KT4" s="152"/>
      <c r="KU4" s="152"/>
      <c r="KV4" s="152"/>
      <c r="KW4" s="152"/>
      <c r="KX4" s="152"/>
      <c r="KY4" s="152"/>
      <c r="KZ4" s="152"/>
      <c r="LA4" s="152"/>
      <c r="LB4" s="152"/>
      <c r="LC4" s="152"/>
      <c r="LD4" s="152"/>
      <c r="LE4" s="152"/>
      <c r="LF4" s="152"/>
      <c r="LG4" s="152"/>
      <c r="LH4" s="152"/>
      <c r="LI4" s="152"/>
      <c r="LJ4" s="152"/>
      <c r="LK4" s="152"/>
      <c r="LL4" s="152"/>
      <c r="LM4" s="152"/>
      <c r="LN4" s="152"/>
      <c r="LO4" s="152"/>
      <c r="LP4" s="152"/>
      <c r="LQ4" s="152"/>
      <c r="LR4" s="152"/>
      <c r="LS4" s="152"/>
      <c r="LT4" s="152"/>
      <c r="LU4" s="152"/>
      <c r="LV4" s="152"/>
      <c r="LW4" s="152"/>
      <c r="LX4" s="152"/>
      <c r="LY4" s="152"/>
      <c r="LZ4" s="152"/>
      <c r="MA4" s="152"/>
      <c r="MB4" s="152"/>
      <c r="MC4" s="152"/>
      <c r="MD4" s="152"/>
      <c r="ME4" s="152"/>
      <c r="MF4" s="152"/>
      <c r="MG4" s="152"/>
      <c r="MH4" s="152"/>
      <c r="MI4" s="152"/>
      <c r="MJ4" s="152"/>
      <c r="MK4" s="152"/>
      <c r="ML4" s="152"/>
      <c r="MM4" s="152"/>
      <c r="MN4" s="152"/>
      <c r="MO4" s="152"/>
      <c r="MP4" s="152"/>
      <c r="MQ4" s="152"/>
      <c r="MR4" s="152"/>
      <c r="MS4" s="152"/>
      <c r="MT4" s="152"/>
      <c r="MU4" s="152"/>
      <c r="MV4" s="152"/>
      <c r="MW4" s="152"/>
      <c r="MX4" s="152"/>
      <c r="MY4" s="152"/>
      <c r="MZ4" s="152"/>
      <c r="NA4" s="152"/>
      <c r="NB4" s="152"/>
      <c r="NC4" s="152"/>
      <c r="ND4" s="152"/>
      <c r="NE4" s="152"/>
      <c r="NF4" s="152"/>
      <c r="NG4" s="152"/>
      <c r="NH4" s="152"/>
      <c r="NI4" s="152"/>
      <c r="NJ4" s="152"/>
      <c r="NK4" s="152"/>
      <c r="NL4" s="152"/>
      <c r="NM4" s="152"/>
      <c r="NN4" s="152"/>
      <c r="NO4" s="152"/>
      <c r="NP4" s="152"/>
      <c r="NQ4" s="152"/>
      <c r="NR4" s="152"/>
      <c r="NS4" s="152"/>
      <c r="NT4" s="152"/>
      <c r="NU4" s="152"/>
      <c r="NV4" s="152"/>
      <c r="NW4" s="152"/>
      <c r="NX4" s="152"/>
      <c r="NY4" s="152"/>
      <c r="NZ4" s="152"/>
      <c r="OA4" s="152"/>
      <c r="OB4" s="152"/>
      <c r="OC4" s="152"/>
      <c r="OD4" s="152"/>
      <c r="OE4" s="152"/>
      <c r="OF4" s="152"/>
      <c r="OG4" s="152"/>
      <c r="OH4" s="152"/>
      <c r="OI4" s="152"/>
      <c r="OJ4" s="152"/>
      <c r="OK4" s="152"/>
      <c r="OL4" s="152"/>
      <c r="OM4" s="152"/>
      <c r="ON4" s="152"/>
      <c r="OO4" s="152"/>
      <c r="OP4" s="152"/>
      <c r="OQ4" s="152"/>
      <c r="OR4" s="152"/>
      <c r="OS4" s="152"/>
      <c r="OT4" s="152"/>
      <c r="OU4" s="152"/>
      <c r="OV4" s="152"/>
      <c r="OW4" s="152"/>
      <c r="OX4" s="152"/>
      <c r="OY4" s="152"/>
      <c r="OZ4" s="152"/>
      <c r="PA4" s="152"/>
      <c r="PB4" s="152"/>
      <c r="PC4" s="152"/>
      <c r="PD4" s="152"/>
      <c r="PE4" s="152"/>
      <c r="PF4" s="152"/>
      <c r="PG4" s="152"/>
      <c r="PH4" s="152"/>
      <c r="PI4" s="152"/>
      <c r="PJ4" s="152"/>
      <c r="PK4" s="152"/>
      <c r="PL4" s="152"/>
      <c r="PM4" s="152"/>
      <c r="PN4" s="152"/>
      <c r="PO4" s="152"/>
      <c r="PP4" s="152"/>
      <c r="PQ4" s="152"/>
      <c r="PR4" s="152"/>
      <c r="PS4" s="152"/>
      <c r="PT4" s="152"/>
      <c r="PU4" s="152"/>
      <c r="PV4" s="152"/>
      <c r="PW4" s="152"/>
      <c r="PX4" s="152"/>
      <c r="PY4" s="152"/>
      <c r="PZ4" s="152"/>
      <c r="QA4" s="152"/>
      <c r="QB4" s="152"/>
      <c r="QC4" s="152"/>
      <c r="QD4" s="152"/>
      <c r="QE4" s="152"/>
      <c r="QF4" s="152"/>
      <c r="QG4" s="152"/>
      <c r="QH4" s="152"/>
      <c r="QI4" s="152"/>
      <c r="QJ4" s="152"/>
      <c r="QK4" s="152"/>
      <c r="QL4" s="152"/>
      <c r="QM4" s="152"/>
      <c r="QN4" s="152"/>
      <c r="QO4" s="152"/>
      <c r="QP4" s="152"/>
      <c r="QQ4" s="152"/>
      <c r="QR4" s="152"/>
      <c r="QS4" s="152"/>
      <c r="QT4" s="152"/>
      <c r="QU4" s="152"/>
      <c r="QV4" s="152"/>
      <c r="QW4" s="152"/>
      <c r="QX4" s="152"/>
      <c r="QY4" s="152"/>
      <c r="QZ4" s="152"/>
      <c r="RA4" s="152"/>
      <c r="RB4" s="152"/>
      <c r="RC4" s="152"/>
      <c r="RD4" s="152"/>
      <c r="RE4" s="152"/>
      <c r="RF4" s="152"/>
      <c r="RG4" s="152"/>
      <c r="RH4" s="152"/>
      <c r="RI4" s="152"/>
      <c r="RJ4" s="152"/>
      <c r="RK4" s="152"/>
      <c r="RL4" s="152"/>
      <c r="RM4" s="152"/>
      <c r="RN4" s="152"/>
      <c r="RO4" s="152"/>
      <c r="RP4" s="152"/>
      <c r="RQ4" s="152"/>
      <c r="RR4" s="152"/>
      <c r="RS4" s="152"/>
      <c r="RT4" s="152"/>
      <c r="RU4" s="152"/>
      <c r="RV4" s="152"/>
      <c r="RW4" s="152"/>
      <c r="RX4" s="152"/>
      <c r="RY4" s="152"/>
      <c r="RZ4" s="152"/>
      <c r="SA4" s="152"/>
      <c r="SB4" s="152"/>
      <c r="SC4" s="152"/>
      <c r="SD4" s="152"/>
      <c r="SE4" s="152"/>
      <c r="SF4" s="152"/>
      <c r="SG4" s="152"/>
      <c r="SH4" s="152"/>
      <c r="SI4" s="152"/>
      <c r="SJ4" s="152"/>
      <c r="SK4" s="152"/>
      <c r="SL4" s="152"/>
      <c r="SM4" s="152"/>
      <c r="SN4" s="152"/>
      <c r="SO4" s="152"/>
      <c r="SP4" s="152"/>
      <c r="SQ4" s="152"/>
      <c r="SR4" s="152"/>
      <c r="SS4" s="152"/>
      <c r="ST4" s="152"/>
      <c r="SU4" s="152"/>
      <c r="SV4" s="152"/>
      <c r="SW4" s="152"/>
      <c r="SX4" s="152"/>
      <c r="SY4" s="152"/>
      <c r="SZ4" s="152"/>
      <c r="TA4" s="152"/>
      <c r="TB4" s="152"/>
      <c r="TC4" s="152"/>
      <c r="TD4" s="152"/>
      <c r="TE4" s="152"/>
      <c r="TF4" s="152"/>
      <c r="TG4" s="152"/>
      <c r="TH4" s="152"/>
      <c r="TI4" s="152"/>
      <c r="TJ4" s="152"/>
      <c r="TK4" s="152"/>
      <c r="TL4" s="152"/>
      <c r="TM4" s="152"/>
      <c r="TN4" s="152"/>
      <c r="TO4" s="152"/>
      <c r="TP4" s="152"/>
      <c r="TQ4" s="152"/>
      <c r="TR4" s="152"/>
      <c r="TS4" s="152"/>
      <c r="TT4" s="152"/>
      <c r="TU4" s="152"/>
      <c r="TV4" s="152"/>
      <c r="TW4" s="152"/>
      <c r="TX4" s="152"/>
      <c r="TY4" s="152"/>
      <c r="TZ4" s="152"/>
      <c r="UA4" s="152"/>
      <c r="UB4" s="152"/>
      <c r="UC4" s="152"/>
      <c r="UD4" s="152"/>
      <c r="UE4" s="152"/>
      <c r="UF4" s="152"/>
      <c r="UG4" s="152"/>
      <c r="UH4" s="152"/>
      <c r="UI4" s="152"/>
      <c r="UJ4" s="152"/>
      <c r="UK4" s="152"/>
      <c r="UL4" s="152"/>
      <c r="UM4" s="152"/>
      <c r="UN4" s="152"/>
      <c r="UO4" s="152"/>
      <c r="UP4" s="152"/>
      <c r="UQ4" s="152"/>
      <c r="UR4" s="152"/>
      <c r="US4" s="152"/>
      <c r="UT4" s="152"/>
      <c r="UU4" s="152"/>
      <c r="UV4" s="152"/>
      <c r="UW4" s="152"/>
      <c r="UX4" s="152"/>
      <c r="UY4" s="152"/>
      <c r="UZ4" s="152"/>
      <c r="VA4" s="152"/>
      <c r="VB4" s="152"/>
      <c r="VC4" s="152"/>
      <c r="VD4" s="152"/>
      <c r="VE4" s="152"/>
      <c r="VF4" s="152"/>
      <c r="VG4" s="152"/>
      <c r="VH4" s="152"/>
      <c r="VI4" s="152"/>
      <c r="VJ4" s="152"/>
      <c r="VK4" s="152"/>
      <c r="VL4" s="152"/>
      <c r="VM4" s="152"/>
      <c r="VN4" s="152"/>
      <c r="VO4" s="152"/>
      <c r="VP4" s="152"/>
      <c r="VQ4" s="152"/>
      <c r="VR4" s="152"/>
      <c r="VS4" s="152"/>
      <c r="VT4" s="152"/>
      <c r="VU4" s="152"/>
      <c r="VV4" s="152"/>
      <c r="VW4" s="152"/>
      <c r="VX4" s="152"/>
      <c r="VY4" s="152"/>
      <c r="VZ4" s="152"/>
      <c r="WA4" s="152"/>
      <c r="WB4" s="152"/>
      <c r="WC4" s="152"/>
      <c r="WD4" s="152"/>
      <c r="WE4" s="152"/>
      <c r="WF4" s="152"/>
      <c r="WG4" s="152"/>
      <c r="WH4" s="152"/>
      <c r="WI4" s="152"/>
      <c r="WJ4" s="152"/>
      <c r="WK4" s="152"/>
      <c r="WL4" s="152"/>
      <c r="WM4" s="152"/>
      <c r="WN4" s="152"/>
      <c r="WO4" s="152"/>
      <c r="WP4" s="152"/>
      <c r="WQ4" s="152"/>
      <c r="WR4" s="152"/>
      <c r="WS4" s="152"/>
      <c r="WT4" s="152"/>
      <c r="WU4" s="152"/>
      <c r="WV4" s="152"/>
      <c r="WW4" s="152"/>
      <c r="WX4" s="152"/>
      <c r="WY4" s="152"/>
      <c r="WZ4" s="152"/>
      <c r="XA4" s="152"/>
      <c r="XB4" s="152"/>
      <c r="XC4" s="152"/>
      <c r="XD4" s="152"/>
      <c r="XE4" s="152"/>
      <c r="XF4" s="152"/>
      <c r="XG4" s="152"/>
      <c r="XH4" s="152"/>
      <c r="XI4" s="152"/>
      <c r="XJ4" s="152"/>
      <c r="XK4" s="152"/>
      <c r="XL4" s="152"/>
      <c r="XM4" s="152"/>
      <c r="XN4" s="152"/>
      <c r="XO4" s="152"/>
      <c r="XP4" s="152"/>
      <c r="XQ4" s="152"/>
      <c r="XR4" s="152"/>
      <c r="XS4" s="152"/>
      <c r="XT4" s="152"/>
      <c r="XU4" s="152"/>
      <c r="XV4" s="152"/>
      <c r="XW4" s="152"/>
      <c r="XX4" s="152"/>
      <c r="XY4" s="152"/>
      <c r="XZ4" s="152"/>
      <c r="YA4" s="152"/>
      <c r="YB4" s="152"/>
      <c r="YC4" s="152"/>
      <c r="YD4" s="152"/>
      <c r="YE4" s="152"/>
      <c r="YF4" s="152"/>
      <c r="YG4" s="152"/>
      <c r="YH4" s="152"/>
      <c r="YI4" s="152"/>
      <c r="YJ4" s="152"/>
      <c r="YK4" s="152"/>
      <c r="YL4" s="152"/>
      <c r="YM4" s="152"/>
      <c r="YN4" s="152"/>
      <c r="YO4" s="152"/>
      <c r="YP4" s="152"/>
      <c r="YQ4" s="152"/>
      <c r="YR4" s="152"/>
      <c r="YS4" s="152"/>
      <c r="YT4" s="152"/>
      <c r="YU4" s="152"/>
      <c r="YV4" s="152"/>
      <c r="YW4" s="152"/>
      <c r="YX4" s="152"/>
      <c r="YY4" s="152"/>
      <c r="YZ4" s="152"/>
      <c r="ZA4" s="152"/>
      <c r="ZB4" s="152"/>
      <c r="ZC4" s="152"/>
      <c r="ZD4" s="152"/>
      <c r="ZE4" s="152"/>
      <c r="ZF4" s="152"/>
      <c r="ZG4" s="152"/>
      <c r="ZH4" s="152"/>
      <c r="ZI4" s="152"/>
      <c r="ZJ4" s="152"/>
      <c r="ZK4" s="152"/>
      <c r="ZL4" s="152"/>
      <c r="ZM4" s="152"/>
      <c r="ZN4" s="152"/>
      <c r="ZO4" s="152"/>
      <c r="ZP4" s="152"/>
      <c r="ZQ4" s="152"/>
      <c r="ZR4" s="152"/>
      <c r="ZS4" s="152"/>
      <c r="ZT4" s="152"/>
      <c r="ZU4" s="152"/>
      <c r="ZV4" s="152"/>
      <c r="ZW4" s="152"/>
      <c r="ZX4" s="152"/>
      <c r="ZY4" s="152"/>
      <c r="ZZ4" s="152"/>
      <c r="AAA4" s="152"/>
      <c r="AAB4" s="152"/>
      <c r="AAC4" s="152"/>
      <c r="AAD4" s="152"/>
      <c r="AAE4" s="152"/>
      <c r="AAF4" s="152"/>
      <c r="AAG4" s="152"/>
      <c r="AAH4" s="152"/>
      <c r="AAI4" s="152"/>
      <c r="AAJ4" s="152"/>
      <c r="AAK4" s="152"/>
      <c r="AAL4" s="152"/>
      <c r="AAM4" s="152"/>
      <c r="AAN4" s="152"/>
      <c r="AAO4" s="152"/>
      <c r="AAP4" s="152"/>
      <c r="AAQ4" s="152"/>
      <c r="AAR4" s="152"/>
      <c r="AAS4" s="152"/>
      <c r="AAT4" s="152"/>
      <c r="AAU4" s="152"/>
      <c r="AAV4" s="152"/>
      <c r="AAW4" s="152"/>
      <c r="AAX4" s="152"/>
      <c r="AAY4" s="152"/>
      <c r="AAZ4" s="152"/>
      <c r="ABA4" s="152"/>
      <c r="ABB4" s="152"/>
      <c r="ABC4" s="152"/>
      <c r="ABD4" s="152"/>
      <c r="ABE4" s="152"/>
      <c r="ABF4" s="152"/>
      <c r="ABG4" s="152"/>
      <c r="ABH4" s="152"/>
      <c r="ABI4" s="152"/>
      <c r="ABJ4" s="152"/>
      <c r="ABK4" s="152"/>
      <c r="ABL4" s="152"/>
      <c r="ABM4" s="152"/>
      <c r="ABN4" s="152"/>
      <c r="ABO4" s="152"/>
      <c r="ABP4" s="152"/>
      <c r="ABQ4" s="152"/>
      <c r="ABR4" s="152"/>
      <c r="ABS4" s="152"/>
      <c r="ABT4" s="152"/>
      <c r="ABU4" s="152"/>
      <c r="ABV4" s="152"/>
      <c r="ABW4" s="152"/>
      <c r="ABX4" s="152"/>
      <c r="ABY4" s="152"/>
      <c r="ABZ4" s="152"/>
      <c r="ACA4" s="152"/>
      <c r="ACB4" s="152"/>
      <c r="ACC4" s="152"/>
      <c r="ACD4" s="152"/>
      <c r="ACE4" s="152"/>
      <c r="ACF4" s="152"/>
      <c r="ACG4" s="152"/>
      <c r="ACH4" s="152"/>
      <c r="ACI4" s="152"/>
      <c r="ACJ4" s="152"/>
      <c r="ACK4" s="152"/>
      <c r="ACL4" s="152"/>
      <c r="ACM4" s="152"/>
      <c r="ACN4" s="152"/>
      <c r="ACO4" s="152"/>
      <c r="ACP4" s="152"/>
      <c r="ACQ4" s="152"/>
      <c r="ACR4" s="152"/>
      <c r="ACS4" s="152"/>
      <c r="ACT4" s="152"/>
      <c r="ACU4" s="152"/>
      <c r="ACV4" s="152"/>
      <c r="ACW4" s="152"/>
      <c r="ACX4" s="152"/>
      <c r="ACY4" s="152"/>
      <c r="ACZ4" s="152"/>
      <c r="ADA4" s="152"/>
      <c r="ADB4" s="152"/>
      <c r="ADC4" s="152"/>
      <c r="ADD4" s="152"/>
      <c r="ADE4" s="152"/>
      <c r="ADF4" s="152"/>
      <c r="ADG4" s="152"/>
      <c r="ADH4" s="152"/>
      <c r="ADI4" s="152"/>
      <c r="ADJ4" s="152"/>
      <c r="ADK4" s="152"/>
      <c r="ADL4" s="152"/>
      <c r="ADM4" s="152"/>
      <c r="ADN4" s="152"/>
      <c r="ADO4" s="152"/>
      <c r="ADP4" s="152"/>
      <c r="ADQ4" s="152"/>
      <c r="ADR4" s="152"/>
      <c r="ADS4" s="152"/>
      <c r="ADT4" s="152"/>
      <c r="ADU4" s="152"/>
      <c r="ADV4" s="152"/>
      <c r="ADW4" s="152"/>
      <c r="ADX4" s="152"/>
      <c r="ADY4" s="152"/>
      <c r="ADZ4" s="152"/>
      <c r="AEA4" s="152"/>
      <c r="AEB4" s="152"/>
      <c r="AEC4" s="152"/>
      <c r="AED4" s="152"/>
      <c r="AEE4" s="152"/>
      <c r="AEF4" s="152"/>
      <c r="AEG4" s="152"/>
      <c r="AEH4" s="152"/>
      <c r="AEI4" s="152"/>
      <c r="AEJ4" s="152"/>
      <c r="AEK4" s="152"/>
      <c r="AEL4" s="152"/>
      <c r="AEM4" s="152"/>
      <c r="AEN4" s="152"/>
      <c r="AEO4" s="152"/>
      <c r="AEP4" s="152"/>
      <c r="AEQ4" s="152"/>
      <c r="AER4" s="152"/>
      <c r="AES4" s="152"/>
      <c r="AET4" s="152"/>
      <c r="AEU4" s="152"/>
      <c r="AEV4" s="152"/>
      <c r="AEW4" s="152"/>
      <c r="AEX4" s="152"/>
      <c r="AEY4" s="152"/>
      <c r="AEZ4" s="152"/>
      <c r="AFA4" s="152"/>
      <c r="AFB4" s="152"/>
      <c r="AFC4" s="152"/>
      <c r="AFD4" s="152"/>
      <c r="AFE4" s="152"/>
      <c r="AFF4" s="152"/>
      <c r="AFG4" s="152"/>
      <c r="AFH4" s="152"/>
      <c r="AFI4" s="152"/>
      <c r="AFJ4" s="152"/>
      <c r="AFK4" s="152"/>
      <c r="AFL4" s="152"/>
      <c r="AFM4" s="152"/>
      <c r="AFN4" s="152"/>
      <c r="AFO4" s="152"/>
      <c r="AFP4" s="152"/>
      <c r="AFQ4" s="152"/>
      <c r="AFR4" s="152"/>
      <c r="AFS4" s="152"/>
      <c r="AFT4" s="152"/>
      <c r="AFU4" s="152"/>
      <c r="AFV4" s="152"/>
      <c r="AFW4" s="152"/>
      <c r="AFX4" s="152"/>
      <c r="AFY4" s="152"/>
      <c r="AFZ4" s="152"/>
      <c r="AGA4" s="152"/>
      <c r="AGB4" s="152"/>
      <c r="AGC4" s="152"/>
      <c r="AGD4" s="152"/>
      <c r="AGE4" s="152"/>
      <c r="AGF4" s="152"/>
      <c r="AGG4" s="152"/>
      <c r="AGH4" s="152"/>
      <c r="AGI4" s="152"/>
      <c r="AGJ4" s="152"/>
      <c r="AGK4" s="152"/>
      <c r="AGL4" s="152"/>
      <c r="AGM4" s="152"/>
      <c r="AGN4" s="152"/>
      <c r="AGO4" s="152"/>
      <c r="AGP4" s="152"/>
      <c r="AGQ4" s="152"/>
      <c r="AGR4" s="152"/>
      <c r="AGS4" s="152"/>
      <c r="AGT4" s="152"/>
      <c r="AGU4" s="152"/>
      <c r="AGV4" s="152"/>
      <c r="AGW4" s="152"/>
      <c r="AGX4" s="152"/>
      <c r="AGY4" s="152"/>
      <c r="AGZ4" s="152"/>
      <c r="AHA4" s="152"/>
      <c r="AHB4" s="152"/>
      <c r="AHC4" s="152"/>
      <c r="AHD4" s="152"/>
      <c r="AHE4" s="152"/>
      <c r="AHF4" s="152"/>
      <c r="AHG4" s="152"/>
      <c r="AHH4" s="152"/>
      <c r="AHI4" s="152"/>
      <c r="AHJ4" s="152"/>
      <c r="AHK4" s="152"/>
      <c r="AHL4" s="152"/>
      <c r="AHM4" s="152"/>
      <c r="AHN4" s="152"/>
      <c r="AHO4" s="152"/>
      <c r="AHP4" s="152"/>
      <c r="AHQ4" s="152"/>
      <c r="AHR4" s="152"/>
      <c r="AHS4" s="152"/>
      <c r="AHT4" s="152"/>
      <c r="AHU4" s="152"/>
      <c r="AHV4" s="152"/>
      <c r="AHW4" s="152"/>
      <c r="AHX4" s="152"/>
      <c r="AHY4" s="152"/>
      <c r="AHZ4" s="152"/>
      <c r="AIA4" s="152"/>
      <c r="AIB4" s="152"/>
      <c r="AIC4" s="152"/>
      <c r="AID4" s="152"/>
      <c r="AIE4" s="152"/>
      <c r="AIF4" s="152"/>
      <c r="AIG4" s="152"/>
      <c r="AIH4" s="152"/>
      <c r="AII4" s="152"/>
      <c r="AIJ4" s="152"/>
      <c r="AIK4" s="152"/>
      <c r="AIL4" s="152"/>
      <c r="AIM4" s="152"/>
      <c r="AIN4" s="152"/>
      <c r="AIO4" s="152"/>
      <c r="AIP4" s="152"/>
      <c r="AIQ4" s="152"/>
      <c r="AIR4" s="152"/>
      <c r="AIS4" s="152"/>
      <c r="AIT4" s="152"/>
      <c r="AIU4" s="152"/>
      <c r="AIV4" s="152"/>
      <c r="AIW4" s="152"/>
      <c r="AIX4" s="152"/>
      <c r="AIY4" s="152"/>
      <c r="AIZ4" s="152"/>
      <c r="AJA4" s="152"/>
      <c r="AJB4" s="152"/>
      <c r="AJC4" s="152"/>
      <c r="AJD4" s="152"/>
      <c r="AJE4" s="152"/>
      <c r="AJF4" s="152"/>
      <c r="AJG4" s="152"/>
      <c r="AJH4" s="152"/>
      <c r="AJI4" s="152"/>
      <c r="AJJ4" s="152"/>
      <c r="AJK4" s="152"/>
      <c r="AJL4" s="152"/>
      <c r="AJM4" s="152"/>
      <c r="AJN4" s="152"/>
      <c r="AJO4" s="152"/>
      <c r="AJP4" s="152"/>
      <c r="AJQ4" s="152"/>
      <c r="AJR4" s="152"/>
      <c r="AJS4" s="152"/>
      <c r="AJT4" s="152"/>
      <c r="AJU4" s="152"/>
      <c r="AJV4" s="152"/>
      <c r="AJW4" s="152"/>
      <c r="AJX4" s="152"/>
      <c r="AJY4" s="152"/>
      <c r="AJZ4" s="152"/>
      <c r="AKA4" s="152"/>
      <c r="AKB4" s="152"/>
      <c r="AKC4" s="152"/>
      <c r="AKD4" s="152"/>
      <c r="AKE4" s="152"/>
      <c r="AKF4" s="152"/>
      <c r="AKG4" s="152"/>
      <c r="AKH4" s="152"/>
      <c r="AKI4" s="152"/>
      <c r="AKJ4" s="152"/>
      <c r="AKK4" s="152"/>
      <c r="AKL4" s="152"/>
      <c r="AKM4" s="152"/>
      <c r="AKN4" s="152"/>
      <c r="AKO4" s="152"/>
      <c r="AKP4" s="152"/>
      <c r="AKQ4" s="152"/>
      <c r="AKR4" s="152"/>
      <c r="AKS4" s="152"/>
      <c r="AKT4" s="152"/>
      <c r="AKU4" s="152"/>
      <c r="AKV4" s="152"/>
      <c r="AKW4" s="152"/>
      <c r="AKX4" s="152"/>
      <c r="AKY4" s="152"/>
      <c r="AKZ4" s="152"/>
      <c r="ALA4" s="152"/>
      <c r="ALB4" s="152"/>
      <c r="ALC4" s="152"/>
      <c r="ALD4" s="152"/>
      <c r="ALE4" s="152"/>
      <c r="ALF4" s="152"/>
      <c r="ALG4" s="152"/>
      <c r="ALH4" s="152"/>
      <c r="ALI4" s="152"/>
      <c r="ALJ4" s="152"/>
      <c r="ALK4" s="152"/>
      <c r="ALL4" s="152"/>
      <c r="ALM4" s="152"/>
      <c r="ALN4" s="152"/>
      <c r="ALO4" s="152"/>
      <c r="ALP4" s="152"/>
      <c r="ALQ4" s="152"/>
      <c r="ALR4" s="152"/>
      <c r="ALS4" s="152"/>
      <c r="ALT4" s="152"/>
      <c r="ALU4" s="152"/>
      <c r="ALV4" s="152"/>
      <c r="ALW4" s="152"/>
      <c r="ALX4" s="152"/>
      <c r="ALY4" s="152"/>
      <c r="ALZ4" s="152"/>
      <c r="AMA4" s="152"/>
      <c r="AMB4" s="152"/>
      <c r="AMC4" s="152"/>
      <c r="AMD4" s="152"/>
      <c r="AME4" s="152"/>
      <c r="AMF4" s="152"/>
      <c r="AMG4" s="152"/>
      <c r="AMH4" s="152"/>
      <c r="AMI4" s="152"/>
      <c r="AMJ4" s="152"/>
      <c r="AMK4" s="152"/>
      <c r="AML4" s="152"/>
      <c r="AMM4" s="152"/>
      <c r="AMN4" s="152"/>
      <c r="AMO4" s="152"/>
      <c r="AMP4" s="152"/>
      <c r="AMQ4" s="152"/>
      <c r="AMR4" s="152"/>
      <c r="AMS4" s="152"/>
      <c r="AMT4" s="152"/>
      <c r="AMU4" s="152"/>
      <c r="AMV4" s="152"/>
      <c r="AMW4" s="152"/>
      <c r="AMX4" s="152"/>
      <c r="AMY4" s="152"/>
      <c r="AMZ4" s="152"/>
      <c r="ANA4" s="152"/>
      <c r="ANB4" s="152"/>
      <c r="ANC4" s="152"/>
      <c r="AND4" s="152"/>
      <c r="ANE4" s="152"/>
      <c r="ANF4" s="152"/>
      <c r="ANG4" s="152"/>
      <c r="ANH4" s="152"/>
      <c r="ANI4" s="152"/>
      <c r="ANJ4" s="152"/>
      <c r="ANK4" s="152"/>
      <c r="ANL4" s="152"/>
      <c r="ANM4" s="152"/>
      <c r="ANN4" s="152"/>
      <c r="ANO4" s="152"/>
      <c r="ANP4" s="152"/>
      <c r="ANQ4" s="152"/>
      <c r="ANR4" s="152"/>
      <c r="ANS4" s="152"/>
      <c r="ANT4" s="152"/>
      <c r="ANU4" s="152"/>
      <c r="ANV4" s="152"/>
      <c r="ANW4" s="152"/>
      <c r="ANX4" s="152"/>
      <c r="ANY4" s="152"/>
      <c r="ANZ4" s="152"/>
      <c r="AOA4" s="152"/>
      <c r="AOB4" s="152"/>
      <c r="AOC4" s="152"/>
      <c r="AOD4" s="152"/>
      <c r="AOE4" s="152"/>
      <c r="AOF4" s="152"/>
      <c r="AOG4" s="152"/>
      <c r="AOH4" s="152"/>
      <c r="AOI4" s="152"/>
      <c r="AOJ4" s="152"/>
      <c r="AOK4" s="152"/>
      <c r="AOL4" s="152"/>
      <c r="AOM4" s="152"/>
      <c r="AON4" s="152"/>
      <c r="AOO4" s="152"/>
      <c r="AOP4" s="152"/>
      <c r="AOQ4" s="152"/>
      <c r="AOR4" s="152"/>
      <c r="AOS4" s="152"/>
      <c r="AOT4" s="152"/>
      <c r="AOU4" s="152"/>
      <c r="AOV4" s="152"/>
      <c r="AOW4" s="152"/>
      <c r="AOX4" s="152"/>
      <c r="AOY4" s="152"/>
      <c r="AOZ4" s="152"/>
      <c r="APA4" s="152"/>
      <c r="APB4" s="152"/>
      <c r="APC4" s="152"/>
      <c r="APD4" s="152"/>
      <c r="APE4" s="152"/>
      <c r="APF4" s="152"/>
      <c r="APG4" s="152"/>
      <c r="APH4" s="152"/>
      <c r="API4" s="152"/>
      <c r="APJ4" s="152"/>
      <c r="APK4" s="152"/>
      <c r="APL4" s="152"/>
      <c r="APM4" s="152"/>
      <c r="APN4" s="152"/>
      <c r="APO4" s="152"/>
      <c r="APP4" s="152"/>
      <c r="APQ4" s="152"/>
      <c r="APR4" s="152"/>
      <c r="APS4" s="152"/>
      <c r="APT4" s="152"/>
      <c r="APU4" s="152"/>
      <c r="APV4" s="152"/>
      <c r="APW4" s="152"/>
      <c r="APX4" s="152"/>
      <c r="APY4" s="152"/>
      <c r="APZ4" s="152"/>
      <c r="AQA4" s="152"/>
      <c r="AQB4" s="152"/>
      <c r="AQC4" s="152"/>
      <c r="AQD4" s="152"/>
      <c r="AQE4" s="152"/>
      <c r="AQF4" s="152"/>
      <c r="AQG4" s="152"/>
      <c r="AQH4" s="152"/>
      <c r="AQI4" s="152"/>
      <c r="AQJ4" s="152"/>
      <c r="AQK4" s="152"/>
      <c r="AQL4" s="152"/>
      <c r="AQM4" s="152"/>
      <c r="AQN4" s="152"/>
      <c r="AQO4" s="152"/>
      <c r="AQP4" s="152"/>
      <c r="AQQ4" s="152"/>
      <c r="AQR4" s="152"/>
      <c r="AQS4" s="152"/>
      <c r="AQT4" s="152"/>
      <c r="AQU4" s="152"/>
      <c r="AQV4" s="152"/>
      <c r="AQW4" s="152"/>
      <c r="AQX4" s="152"/>
      <c r="AQY4" s="152"/>
      <c r="AQZ4" s="152"/>
      <c r="ARA4" s="152"/>
      <c r="ARB4" s="152"/>
      <c r="ARC4" s="152"/>
      <c r="ARD4" s="152"/>
      <c r="ARE4" s="152"/>
      <c r="ARF4" s="152"/>
      <c r="ARG4" s="152"/>
      <c r="ARH4" s="152"/>
      <c r="ARI4" s="152"/>
      <c r="ARJ4" s="152"/>
      <c r="ARK4" s="152"/>
      <c r="ARL4" s="152"/>
      <c r="ARM4" s="152"/>
      <c r="ARN4" s="152"/>
      <c r="ARO4" s="152"/>
      <c r="ARP4" s="152"/>
      <c r="ARQ4" s="152"/>
      <c r="ARR4" s="152"/>
      <c r="ARS4" s="152"/>
      <c r="ART4" s="152"/>
      <c r="ARU4" s="152"/>
      <c r="ARV4" s="152"/>
      <c r="ARW4" s="152"/>
      <c r="ARX4" s="152"/>
      <c r="ARY4" s="152"/>
      <c r="ARZ4" s="152"/>
      <c r="ASA4" s="152"/>
      <c r="ASB4" s="152"/>
      <c r="ASC4" s="152"/>
      <c r="ASD4" s="152"/>
      <c r="ASE4" s="152"/>
      <c r="ASF4" s="152"/>
      <c r="ASG4" s="152"/>
      <c r="ASH4" s="152"/>
      <c r="ASI4" s="152"/>
      <c r="ASJ4" s="152"/>
      <c r="ASK4" s="152"/>
      <c r="ASL4" s="152"/>
      <c r="ASM4" s="152"/>
      <c r="ASN4" s="152"/>
      <c r="ASO4" s="152"/>
      <c r="ASP4" s="152"/>
      <c r="ASQ4" s="152"/>
      <c r="ASR4" s="152"/>
      <c r="ASS4" s="152"/>
      <c r="AST4" s="152"/>
      <c r="ASU4" s="152"/>
      <c r="ASV4" s="152"/>
      <c r="ASW4" s="152"/>
      <c r="ASX4" s="152"/>
      <c r="ASY4" s="152"/>
      <c r="ASZ4" s="152"/>
      <c r="ATA4" s="152"/>
      <c r="ATB4" s="152"/>
      <c r="ATC4" s="152"/>
      <c r="ATD4" s="152"/>
      <c r="ATE4" s="152"/>
      <c r="ATF4" s="152"/>
      <c r="ATG4" s="152"/>
      <c r="ATH4" s="152"/>
      <c r="ATI4" s="152"/>
      <c r="ATJ4" s="152"/>
      <c r="ATK4" s="152"/>
      <c r="ATL4" s="152"/>
      <c r="ATM4" s="152"/>
      <c r="ATN4" s="152"/>
      <c r="ATO4" s="152"/>
      <c r="ATP4" s="152"/>
      <c r="ATQ4" s="152"/>
      <c r="ATR4" s="152"/>
      <c r="ATS4" s="152"/>
      <c r="ATT4" s="152"/>
      <c r="ATU4" s="152"/>
      <c r="ATV4" s="152"/>
      <c r="ATW4" s="152"/>
      <c r="ATX4" s="152"/>
      <c r="ATY4" s="152"/>
      <c r="ATZ4" s="152"/>
      <c r="AUA4" s="152"/>
      <c r="AUB4" s="152"/>
      <c r="AUC4" s="152"/>
      <c r="AUD4" s="152"/>
      <c r="AUE4" s="152"/>
      <c r="AUF4" s="152"/>
      <c r="AUG4" s="152"/>
      <c r="AUH4" s="152"/>
      <c r="AUI4" s="152"/>
      <c r="AUJ4" s="152"/>
      <c r="AUK4" s="152"/>
      <c r="AUL4" s="152"/>
      <c r="AUM4" s="152"/>
      <c r="AUN4" s="152"/>
      <c r="AUO4" s="152"/>
      <c r="AUP4" s="152"/>
      <c r="AUQ4" s="152"/>
      <c r="AUR4" s="152"/>
      <c r="AUS4" s="152"/>
      <c r="AUT4" s="152"/>
      <c r="AUU4" s="152"/>
      <c r="AUV4" s="152"/>
      <c r="AUW4" s="152"/>
      <c r="AUX4" s="152"/>
      <c r="AUY4" s="152"/>
      <c r="AUZ4" s="152"/>
      <c r="AVA4" s="152"/>
      <c r="AVB4" s="152"/>
      <c r="AVC4" s="152"/>
      <c r="AVD4" s="152"/>
      <c r="AVE4" s="152"/>
      <c r="AVF4" s="152"/>
      <c r="AVG4" s="152"/>
      <c r="AVH4" s="152"/>
      <c r="AVI4" s="152"/>
      <c r="AVJ4" s="152"/>
      <c r="AVK4" s="152"/>
      <c r="AVL4" s="152"/>
      <c r="AVM4" s="152"/>
      <c r="AVN4" s="152"/>
      <c r="AVO4" s="152"/>
      <c r="AVP4" s="152"/>
      <c r="AVQ4" s="152"/>
      <c r="AVR4" s="152"/>
      <c r="AVS4" s="152"/>
      <c r="AVT4" s="152"/>
      <c r="AVU4" s="152"/>
      <c r="AVV4" s="152"/>
      <c r="AVW4" s="152"/>
      <c r="AVX4" s="152"/>
      <c r="AVY4" s="152"/>
      <c r="AVZ4" s="152"/>
      <c r="AWA4" s="152"/>
      <c r="AWB4" s="152"/>
      <c r="AWC4" s="152"/>
      <c r="AWD4" s="152"/>
      <c r="AWE4" s="152"/>
      <c r="AWF4" s="152"/>
      <c r="AWG4" s="152"/>
      <c r="AWH4" s="152"/>
      <c r="AWI4" s="152"/>
      <c r="AWJ4" s="152"/>
      <c r="AWK4" s="152"/>
      <c r="AWL4" s="152"/>
      <c r="AWM4" s="152"/>
      <c r="AWN4" s="152"/>
      <c r="AWO4" s="152"/>
      <c r="AWP4" s="152"/>
      <c r="AWQ4" s="152"/>
      <c r="AWR4" s="152"/>
      <c r="AWS4" s="152"/>
      <c r="AWT4" s="152"/>
      <c r="AWU4" s="152"/>
      <c r="AWV4" s="152"/>
      <c r="AWW4" s="152"/>
      <c r="AWX4" s="152"/>
      <c r="AWY4" s="152"/>
      <c r="AWZ4" s="152"/>
      <c r="AXA4" s="152"/>
      <c r="AXB4" s="152"/>
      <c r="AXC4" s="152"/>
      <c r="AXD4" s="152"/>
      <c r="AXE4" s="152"/>
      <c r="AXF4" s="152"/>
      <c r="AXG4" s="152"/>
      <c r="AXH4" s="152"/>
      <c r="AXI4" s="152"/>
      <c r="AXJ4" s="152"/>
      <c r="AXK4" s="152"/>
      <c r="AXL4" s="152"/>
      <c r="AXM4" s="152"/>
      <c r="AXN4" s="152"/>
      <c r="AXO4" s="152"/>
      <c r="AXP4" s="152"/>
      <c r="AXQ4" s="152"/>
      <c r="AXR4" s="152"/>
      <c r="AXS4" s="152"/>
      <c r="AXT4" s="152"/>
      <c r="AXU4" s="152"/>
      <c r="AXV4" s="152"/>
      <c r="AXW4" s="152"/>
      <c r="AXX4" s="152"/>
      <c r="AXY4" s="152"/>
      <c r="AXZ4" s="152"/>
      <c r="AYA4" s="152"/>
      <c r="AYB4" s="152"/>
      <c r="AYC4" s="152"/>
      <c r="AYD4" s="152"/>
      <c r="AYE4" s="152"/>
      <c r="AYF4" s="152"/>
      <c r="AYG4" s="152"/>
      <c r="AYH4" s="152"/>
      <c r="AYI4" s="152"/>
      <c r="AYJ4" s="152"/>
      <c r="AYK4" s="152"/>
      <c r="AYL4" s="152"/>
      <c r="AYM4" s="152"/>
      <c r="AYN4" s="152"/>
      <c r="AYO4" s="152"/>
      <c r="AYP4" s="152"/>
      <c r="AYQ4" s="152"/>
      <c r="AYR4" s="152"/>
      <c r="AYS4" s="152"/>
      <c r="AYT4" s="152"/>
      <c r="AYU4" s="152"/>
      <c r="AYV4" s="152"/>
      <c r="AYW4" s="152"/>
      <c r="AYX4" s="152"/>
      <c r="AYY4" s="152"/>
      <c r="AYZ4" s="152"/>
      <c r="AZA4" s="152"/>
      <c r="AZB4" s="152"/>
      <c r="AZC4" s="152"/>
      <c r="AZD4" s="152"/>
      <c r="AZE4" s="152"/>
      <c r="AZF4" s="152"/>
      <c r="AZG4" s="152"/>
      <c r="AZH4" s="152"/>
      <c r="AZI4" s="152"/>
      <c r="AZJ4" s="152"/>
      <c r="AZK4" s="152"/>
      <c r="AZL4" s="152"/>
      <c r="AZM4" s="152"/>
      <c r="AZN4" s="152"/>
      <c r="AZO4" s="152"/>
      <c r="AZP4" s="152"/>
      <c r="AZQ4" s="152"/>
      <c r="AZR4" s="152"/>
      <c r="AZS4" s="152"/>
      <c r="AZT4" s="152"/>
      <c r="AZU4" s="152"/>
      <c r="AZV4" s="152"/>
      <c r="AZW4" s="152"/>
      <c r="AZX4" s="152"/>
      <c r="AZY4" s="152"/>
      <c r="AZZ4" s="152"/>
      <c r="BAA4" s="152"/>
      <c r="BAB4" s="152"/>
      <c r="BAC4" s="152"/>
      <c r="BAD4" s="152"/>
      <c r="BAE4" s="152"/>
      <c r="BAF4" s="152"/>
      <c r="BAG4" s="152"/>
      <c r="BAH4" s="152"/>
      <c r="BAI4" s="152"/>
      <c r="BAJ4" s="152"/>
      <c r="BAK4" s="152"/>
      <c r="BAL4" s="152"/>
      <c r="BAM4" s="152"/>
      <c r="BAN4" s="152"/>
      <c r="BAO4" s="152"/>
      <c r="BAP4" s="152"/>
      <c r="BAQ4" s="152"/>
      <c r="BAR4" s="152"/>
      <c r="BAS4" s="152"/>
      <c r="BAT4" s="152"/>
      <c r="BAU4" s="152"/>
      <c r="BAV4" s="152"/>
      <c r="BAW4" s="152"/>
      <c r="BAX4" s="152"/>
      <c r="BAY4" s="152"/>
      <c r="BAZ4" s="152"/>
      <c r="BBA4" s="152"/>
      <c r="BBB4" s="152"/>
      <c r="BBC4" s="152"/>
      <c r="BBD4" s="152"/>
      <c r="BBE4" s="152"/>
      <c r="BBF4" s="152"/>
      <c r="BBG4" s="152"/>
      <c r="BBH4" s="152"/>
      <c r="BBI4" s="152"/>
      <c r="BBJ4" s="152"/>
      <c r="BBK4" s="152"/>
      <c r="BBL4" s="152"/>
      <c r="BBM4" s="152"/>
      <c r="BBN4" s="152"/>
      <c r="BBO4" s="152"/>
      <c r="BBP4" s="152"/>
      <c r="BBQ4" s="152"/>
      <c r="BBR4" s="152"/>
      <c r="BBS4" s="152"/>
      <c r="BBT4" s="152"/>
      <c r="BBU4" s="152"/>
      <c r="BBV4" s="152"/>
      <c r="BBW4" s="152"/>
      <c r="BBX4" s="152"/>
      <c r="BBY4" s="152"/>
      <c r="BBZ4" s="152"/>
      <c r="BCA4" s="152"/>
      <c r="BCB4" s="152"/>
      <c r="BCC4" s="152"/>
      <c r="BCD4" s="152"/>
      <c r="BCE4" s="152"/>
      <c r="BCF4" s="152"/>
      <c r="BCG4" s="152"/>
      <c r="BCH4" s="152"/>
      <c r="BCI4" s="152"/>
      <c r="BCJ4" s="152"/>
      <c r="BCK4" s="152"/>
      <c r="BCL4" s="152"/>
      <c r="BCM4" s="152"/>
      <c r="BCN4" s="152"/>
      <c r="BCO4" s="152"/>
      <c r="BCP4" s="152"/>
      <c r="BCQ4" s="152"/>
      <c r="BCR4" s="152"/>
      <c r="BCS4" s="152"/>
      <c r="BCT4" s="152"/>
      <c r="BCU4" s="152"/>
      <c r="BCV4" s="152"/>
      <c r="BCW4" s="152"/>
      <c r="BCX4" s="152"/>
      <c r="BCY4" s="152"/>
      <c r="BCZ4" s="152"/>
      <c r="BDA4" s="152"/>
      <c r="BDB4" s="152"/>
      <c r="BDC4" s="152"/>
      <c r="BDD4" s="152"/>
      <c r="BDE4" s="152"/>
      <c r="BDF4" s="152"/>
      <c r="BDG4" s="152"/>
      <c r="BDH4" s="152"/>
      <c r="BDI4" s="152"/>
      <c r="BDJ4" s="152"/>
      <c r="BDK4" s="152"/>
      <c r="BDL4" s="152"/>
      <c r="BDM4" s="152"/>
      <c r="BDN4" s="152"/>
      <c r="BDO4" s="152"/>
      <c r="BDP4" s="152"/>
      <c r="BDQ4" s="152"/>
      <c r="BDR4" s="152"/>
      <c r="BDS4" s="152"/>
      <c r="BDT4" s="152"/>
      <c r="BDU4" s="152"/>
      <c r="BDV4" s="152"/>
      <c r="BDW4" s="152"/>
      <c r="BDX4" s="152"/>
      <c r="BDY4" s="152"/>
      <c r="BDZ4" s="152"/>
      <c r="BEA4" s="152"/>
      <c r="BEB4" s="152"/>
      <c r="BEC4" s="152"/>
      <c r="BED4" s="152"/>
      <c r="BEE4" s="152"/>
      <c r="BEF4" s="152"/>
      <c r="BEG4" s="152"/>
      <c r="BEH4" s="152"/>
      <c r="BEI4" s="152"/>
      <c r="BEJ4" s="152"/>
      <c r="BEK4" s="152"/>
      <c r="BEL4" s="152"/>
      <c r="BEM4" s="152"/>
      <c r="BEN4" s="152"/>
      <c r="BEO4" s="152"/>
      <c r="BEP4" s="152"/>
      <c r="BEQ4" s="152"/>
      <c r="BER4" s="152"/>
      <c r="BES4" s="152"/>
      <c r="BET4" s="152"/>
      <c r="BEU4" s="152"/>
      <c r="BEV4" s="152"/>
      <c r="BEW4" s="152"/>
      <c r="BEX4" s="152"/>
      <c r="BEY4" s="152"/>
      <c r="BEZ4" s="152"/>
      <c r="BFA4" s="152"/>
      <c r="BFB4" s="152"/>
      <c r="BFC4" s="152"/>
      <c r="BFD4" s="152"/>
      <c r="BFE4" s="152"/>
      <c r="BFF4" s="152"/>
      <c r="BFG4" s="152"/>
      <c r="BFH4" s="152"/>
      <c r="BFI4" s="152"/>
      <c r="BFJ4" s="152"/>
      <c r="BFK4" s="152"/>
      <c r="BFL4" s="152"/>
      <c r="BFM4" s="152"/>
      <c r="BFN4" s="152"/>
      <c r="BFO4" s="152"/>
      <c r="BFP4" s="152"/>
      <c r="BFQ4" s="152"/>
      <c r="BFR4" s="152"/>
      <c r="BFS4" s="152"/>
      <c r="BFT4" s="152"/>
      <c r="BFU4" s="152"/>
      <c r="BFV4" s="152"/>
      <c r="BFW4" s="152"/>
      <c r="BFX4" s="152"/>
      <c r="BFY4" s="152"/>
      <c r="BFZ4" s="152"/>
      <c r="BGA4" s="152"/>
      <c r="BGB4" s="152"/>
      <c r="BGC4" s="152"/>
      <c r="BGD4" s="152"/>
      <c r="BGE4" s="152"/>
      <c r="BGF4" s="152"/>
      <c r="BGG4" s="152"/>
      <c r="BGH4" s="152"/>
      <c r="BGI4" s="152"/>
      <c r="BGJ4" s="152"/>
      <c r="BGK4" s="152"/>
      <c r="BGL4" s="152"/>
      <c r="BGM4" s="152"/>
      <c r="BGN4" s="152"/>
      <c r="BGO4" s="152"/>
      <c r="BGP4" s="152"/>
      <c r="BGQ4" s="152"/>
      <c r="BGR4" s="152"/>
      <c r="BGS4" s="152"/>
      <c r="BGT4" s="152"/>
      <c r="BGU4" s="152"/>
      <c r="BGV4" s="152"/>
      <c r="BGW4" s="152"/>
      <c r="BGX4" s="152"/>
      <c r="BGY4" s="152"/>
      <c r="BGZ4" s="152"/>
      <c r="BHA4" s="152"/>
      <c r="BHB4" s="152"/>
      <c r="BHC4" s="152"/>
      <c r="BHD4" s="152"/>
      <c r="BHE4" s="152"/>
      <c r="BHF4" s="152"/>
      <c r="BHG4" s="152"/>
      <c r="BHH4" s="152"/>
      <c r="BHI4" s="152"/>
      <c r="BHJ4" s="152"/>
      <c r="BHK4" s="152"/>
      <c r="BHL4" s="152"/>
      <c r="BHM4" s="152"/>
      <c r="BHN4" s="152"/>
      <c r="BHO4" s="152"/>
      <c r="BHP4" s="152"/>
      <c r="BHQ4" s="152"/>
      <c r="BHR4" s="152"/>
      <c r="BHS4" s="152"/>
      <c r="BHT4" s="152"/>
      <c r="BHU4" s="152"/>
      <c r="BHV4" s="152"/>
      <c r="BHW4" s="152"/>
      <c r="BHX4" s="152"/>
      <c r="BHY4" s="152"/>
      <c r="BHZ4" s="152"/>
      <c r="BIA4" s="152"/>
      <c r="BIB4" s="152"/>
      <c r="BIC4" s="152"/>
      <c r="BID4" s="152"/>
      <c r="BIE4" s="152"/>
      <c r="BIF4" s="152"/>
      <c r="BIG4" s="152"/>
      <c r="BIH4" s="152"/>
      <c r="BII4" s="152"/>
      <c r="BIJ4" s="152"/>
      <c r="BIK4" s="152"/>
      <c r="BIL4" s="152"/>
      <c r="BIM4" s="152"/>
      <c r="BIN4" s="152"/>
      <c r="BIO4" s="152"/>
      <c r="BIP4" s="152"/>
      <c r="BIQ4" s="152"/>
      <c r="BIR4" s="152"/>
      <c r="BIS4" s="152"/>
      <c r="BIT4" s="152"/>
      <c r="BIU4" s="152"/>
      <c r="BIV4" s="152"/>
      <c r="BIW4" s="152"/>
      <c r="BIX4" s="152"/>
      <c r="BIY4" s="152"/>
      <c r="BIZ4" s="152"/>
      <c r="BJA4" s="152"/>
      <c r="BJB4" s="152"/>
      <c r="BJC4" s="152"/>
      <c r="BJD4" s="152"/>
      <c r="BJE4" s="152"/>
      <c r="BJF4" s="152"/>
      <c r="BJG4" s="152"/>
      <c r="BJH4" s="152"/>
      <c r="BJI4" s="152"/>
      <c r="BJJ4" s="152"/>
      <c r="BJK4" s="152"/>
      <c r="BJL4" s="152"/>
      <c r="BJM4" s="152"/>
      <c r="BJN4" s="152"/>
      <c r="BJO4" s="152"/>
      <c r="BJP4" s="152"/>
      <c r="BJQ4" s="152"/>
      <c r="BJR4" s="152"/>
      <c r="BJS4" s="152"/>
      <c r="BJT4" s="152"/>
      <c r="BJU4" s="152"/>
      <c r="BJV4" s="152"/>
      <c r="BJW4" s="152"/>
      <c r="BJX4" s="152"/>
      <c r="BJY4" s="152"/>
      <c r="BJZ4" s="152"/>
      <c r="BKA4" s="152"/>
      <c r="BKB4" s="152"/>
      <c r="BKC4" s="152"/>
      <c r="BKD4" s="152"/>
      <c r="BKE4" s="152"/>
      <c r="BKF4" s="152"/>
      <c r="BKG4" s="152"/>
      <c r="BKH4" s="152"/>
      <c r="BKI4" s="152"/>
      <c r="BKJ4" s="152"/>
      <c r="BKK4" s="152"/>
      <c r="BKL4" s="152"/>
      <c r="BKM4" s="152"/>
      <c r="BKN4" s="152"/>
      <c r="BKO4" s="152"/>
      <c r="BKP4" s="152"/>
      <c r="BKQ4" s="152"/>
      <c r="BKR4" s="152"/>
      <c r="BKS4" s="152"/>
      <c r="BKT4" s="152"/>
      <c r="BKU4" s="152"/>
      <c r="BKV4" s="152"/>
      <c r="BKW4" s="152"/>
      <c r="BKX4" s="152"/>
      <c r="BKY4" s="152"/>
      <c r="BKZ4" s="152"/>
      <c r="BLA4" s="152"/>
      <c r="BLB4" s="152"/>
      <c r="BLC4" s="152"/>
      <c r="BLD4" s="152"/>
      <c r="BLE4" s="152"/>
      <c r="BLF4" s="152"/>
      <c r="BLG4" s="152"/>
      <c r="BLH4" s="152"/>
      <c r="BLI4" s="152"/>
      <c r="BLJ4" s="152"/>
      <c r="BLK4" s="152"/>
      <c r="BLL4" s="152"/>
      <c r="BLM4" s="152"/>
      <c r="BLN4" s="152"/>
      <c r="BLO4" s="152"/>
      <c r="BLP4" s="152"/>
      <c r="BLQ4" s="152"/>
      <c r="BLR4" s="152"/>
      <c r="BLS4" s="152"/>
      <c r="BLT4" s="152"/>
      <c r="BLU4" s="152"/>
      <c r="BLV4" s="152"/>
      <c r="BLW4" s="152"/>
      <c r="BLX4" s="152"/>
      <c r="BLY4" s="152"/>
      <c r="BLZ4" s="152"/>
      <c r="BMA4" s="152"/>
      <c r="BMB4" s="152"/>
      <c r="BMC4" s="152"/>
      <c r="BMD4" s="152"/>
      <c r="BME4" s="152"/>
      <c r="BMF4" s="152"/>
      <c r="BMG4" s="152"/>
      <c r="BMH4" s="152"/>
      <c r="BMI4" s="152"/>
      <c r="BMJ4" s="152"/>
      <c r="BMK4" s="152"/>
      <c r="BML4" s="152"/>
      <c r="BMM4" s="152"/>
      <c r="BMN4" s="152"/>
      <c r="BMO4" s="152"/>
      <c r="BMP4" s="152"/>
      <c r="BMQ4" s="152"/>
      <c r="BMR4" s="152"/>
      <c r="BMS4" s="152"/>
      <c r="BMT4" s="152"/>
      <c r="BMU4" s="152"/>
      <c r="BMV4" s="152"/>
      <c r="BMW4" s="152"/>
      <c r="BMX4" s="152"/>
      <c r="BMY4" s="152"/>
      <c r="BMZ4" s="152"/>
      <c r="BNA4" s="152"/>
      <c r="BNB4" s="152"/>
      <c r="BNC4" s="152"/>
      <c r="BND4" s="152"/>
      <c r="BNE4" s="152"/>
      <c r="BNF4" s="152"/>
      <c r="BNG4" s="152"/>
      <c r="BNH4" s="152"/>
      <c r="BNI4" s="152"/>
      <c r="BNJ4" s="152"/>
      <c r="BNK4" s="152"/>
      <c r="BNL4" s="152"/>
      <c r="BNM4" s="152"/>
      <c r="BNN4" s="152"/>
      <c r="BNO4" s="152"/>
      <c r="BNP4" s="152"/>
      <c r="BNQ4" s="152"/>
      <c r="BNR4" s="152"/>
      <c r="BNS4" s="152"/>
      <c r="BNT4" s="152"/>
      <c r="BNU4" s="152"/>
      <c r="BNV4" s="152"/>
      <c r="BNW4" s="152"/>
      <c r="BNX4" s="152"/>
      <c r="BNY4" s="152"/>
      <c r="BNZ4" s="152"/>
      <c r="BOA4" s="152"/>
      <c r="BOB4" s="152"/>
      <c r="BOC4" s="152"/>
      <c r="BOD4" s="152"/>
      <c r="BOE4" s="152"/>
      <c r="BOF4" s="152"/>
      <c r="BOG4" s="152"/>
      <c r="BOH4" s="152"/>
      <c r="BOI4" s="152"/>
      <c r="BOJ4" s="152"/>
      <c r="BOK4" s="152"/>
      <c r="BOL4" s="152"/>
      <c r="BOM4" s="152"/>
      <c r="BON4" s="152"/>
      <c r="BOO4" s="152"/>
      <c r="BOP4" s="152"/>
      <c r="BOQ4" s="152"/>
      <c r="BOR4" s="152"/>
      <c r="BOS4" s="152"/>
      <c r="BOT4" s="152"/>
      <c r="BOU4" s="152"/>
      <c r="BOV4" s="152"/>
      <c r="BOW4" s="152"/>
      <c r="BOX4" s="152"/>
      <c r="BOY4" s="152"/>
      <c r="BOZ4" s="152"/>
      <c r="BPA4" s="152"/>
      <c r="BPB4" s="152"/>
      <c r="BPC4" s="152"/>
      <c r="BPD4" s="152"/>
      <c r="BPE4" s="152"/>
      <c r="BPF4" s="152"/>
      <c r="BPG4" s="152"/>
      <c r="BPH4" s="152"/>
      <c r="BPI4" s="152"/>
      <c r="BPJ4" s="152"/>
      <c r="BPK4" s="152"/>
      <c r="BPL4" s="152"/>
      <c r="BPM4" s="152"/>
      <c r="BPN4" s="152"/>
      <c r="BPO4" s="152"/>
      <c r="BPP4" s="152"/>
      <c r="BPQ4" s="152"/>
      <c r="BPR4" s="152"/>
      <c r="BPS4" s="152"/>
      <c r="BPT4" s="152"/>
      <c r="BPU4" s="152"/>
      <c r="BPV4" s="152"/>
      <c r="BPW4" s="152"/>
      <c r="BPX4" s="152"/>
      <c r="BPY4" s="152"/>
      <c r="BPZ4" s="152"/>
      <c r="BQA4" s="152"/>
      <c r="BQB4" s="152"/>
      <c r="BQC4" s="152"/>
      <c r="BQD4" s="152"/>
      <c r="BQE4" s="152"/>
      <c r="BQF4" s="152"/>
      <c r="BQG4" s="152"/>
      <c r="BQH4" s="152"/>
      <c r="BQI4" s="152"/>
      <c r="BQJ4" s="152"/>
      <c r="BQK4" s="152"/>
      <c r="BQL4" s="152"/>
      <c r="BQM4" s="152"/>
      <c r="BQN4" s="152"/>
      <c r="BQO4" s="152"/>
      <c r="BQP4" s="152"/>
      <c r="BQQ4" s="152"/>
      <c r="BQR4" s="152"/>
      <c r="BQS4" s="152"/>
      <c r="BQT4" s="152"/>
      <c r="BQU4" s="152"/>
      <c r="BQV4" s="152"/>
      <c r="BQW4" s="152"/>
      <c r="BQX4" s="152"/>
      <c r="BQY4" s="152"/>
      <c r="BQZ4" s="152"/>
      <c r="BRA4" s="152"/>
      <c r="BRB4" s="152"/>
      <c r="BRC4" s="152"/>
      <c r="BRD4" s="152"/>
      <c r="BRE4" s="152"/>
      <c r="BRF4" s="152"/>
      <c r="BRG4" s="152"/>
      <c r="BRH4" s="152"/>
      <c r="BRI4" s="152"/>
      <c r="BRJ4" s="152"/>
      <c r="BRK4" s="152"/>
      <c r="BRL4" s="152"/>
      <c r="BRM4" s="152"/>
      <c r="BRN4" s="152"/>
      <c r="BRO4" s="152"/>
      <c r="BRP4" s="152"/>
      <c r="BRQ4" s="152"/>
      <c r="BRR4" s="152"/>
      <c r="BRS4" s="152"/>
      <c r="BRT4" s="152"/>
      <c r="BRU4" s="152"/>
      <c r="BRV4" s="152"/>
      <c r="BRW4" s="152"/>
      <c r="BRX4" s="152"/>
      <c r="BRY4" s="152"/>
      <c r="BRZ4" s="152"/>
      <c r="BSA4" s="152"/>
      <c r="BSB4" s="152"/>
      <c r="BSC4" s="152"/>
      <c r="BSD4" s="152"/>
      <c r="BSE4" s="152"/>
      <c r="BSF4" s="152"/>
      <c r="BSG4" s="152"/>
      <c r="BSH4" s="152"/>
      <c r="BSI4" s="152"/>
      <c r="BSJ4" s="152"/>
      <c r="BSK4" s="152"/>
      <c r="BSL4" s="152"/>
      <c r="BSM4" s="152"/>
      <c r="BSN4" s="152"/>
      <c r="BSO4" s="152"/>
      <c r="BSP4" s="152"/>
      <c r="BSQ4" s="152"/>
      <c r="BSR4" s="152"/>
      <c r="BSS4" s="152"/>
      <c r="BST4" s="152"/>
      <c r="BSU4" s="152"/>
      <c r="BSV4" s="152"/>
      <c r="BSW4" s="152"/>
      <c r="BSX4" s="152"/>
      <c r="BSY4" s="152"/>
      <c r="BSZ4" s="152"/>
      <c r="BTA4" s="152"/>
      <c r="BTB4" s="152"/>
      <c r="BTC4" s="152"/>
      <c r="BTD4" s="152"/>
      <c r="BTE4" s="152"/>
      <c r="BTF4" s="152"/>
      <c r="BTG4" s="152"/>
      <c r="BTH4" s="152"/>
      <c r="BTI4" s="152"/>
      <c r="BTJ4" s="152"/>
      <c r="BTK4" s="152"/>
      <c r="BTL4" s="152"/>
      <c r="BTM4" s="152"/>
      <c r="BTN4" s="152"/>
      <c r="BTO4" s="152"/>
      <c r="BTP4" s="152"/>
      <c r="BTQ4" s="152"/>
      <c r="BTR4" s="152"/>
      <c r="BTS4" s="152"/>
      <c r="BTT4" s="152"/>
      <c r="BTU4" s="152"/>
      <c r="BTV4" s="152"/>
      <c r="BTW4" s="152"/>
      <c r="BTX4" s="152"/>
      <c r="BTY4" s="152"/>
      <c r="BTZ4" s="152"/>
      <c r="BUA4" s="152"/>
      <c r="BUB4" s="152"/>
      <c r="BUC4" s="152"/>
      <c r="BUD4" s="152"/>
      <c r="BUE4" s="152"/>
      <c r="BUF4" s="152"/>
      <c r="BUG4" s="152"/>
      <c r="BUH4" s="152"/>
      <c r="BUI4" s="152"/>
      <c r="BUJ4" s="152"/>
      <c r="BUK4" s="152"/>
      <c r="BUL4" s="152"/>
      <c r="BUM4" s="152"/>
      <c r="BUN4" s="152"/>
      <c r="BUO4" s="152"/>
      <c r="BUP4" s="152"/>
      <c r="BUQ4" s="152"/>
      <c r="BUR4" s="152"/>
      <c r="BUS4" s="152"/>
      <c r="BUT4" s="152"/>
      <c r="BUU4" s="152"/>
      <c r="BUV4" s="152"/>
      <c r="BUW4" s="152"/>
      <c r="BUX4" s="152"/>
      <c r="BUY4" s="152"/>
      <c r="BUZ4" s="152"/>
      <c r="BVA4" s="152"/>
      <c r="BVB4" s="152"/>
      <c r="BVC4" s="152"/>
      <c r="BVD4" s="152"/>
      <c r="BVE4" s="152"/>
      <c r="BVF4" s="152"/>
      <c r="BVG4" s="152"/>
      <c r="BVH4" s="152"/>
      <c r="BVI4" s="152"/>
      <c r="BVJ4" s="152"/>
      <c r="BVK4" s="152"/>
      <c r="BVL4" s="152"/>
      <c r="BVM4" s="152"/>
      <c r="BVN4" s="152"/>
      <c r="BVO4" s="152"/>
      <c r="BVP4" s="152"/>
      <c r="BVQ4" s="152"/>
      <c r="BVR4" s="152"/>
      <c r="BVS4" s="152"/>
      <c r="BVT4" s="152"/>
      <c r="BVU4" s="152"/>
      <c r="BVV4" s="152"/>
      <c r="BVW4" s="152"/>
      <c r="BVX4" s="152"/>
      <c r="BVY4" s="152"/>
      <c r="BVZ4" s="152"/>
      <c r="BWA4" s="152"/>
      <c r="BWB4" s="152"/>
      <c r="BWC4" s="152"/>
      <c r="BWD4" s="152"/>
      <c r="BWE4" s="152"/>
      <c r="BWF4" s="152"/>
      <c r="BWG4" s="152"/>
      <c r="BWH4" s="152"/>
      <c r="BWI4" s="152"/>
      <c r="BWJ4" s="152"/>
      <c r="BWK4" s="152"/>
      <c r="BWL4" s="152"/>
      <c r="BWM4" s="152"/>
      <c r="BWN4" s="152"/>
      <c r="BWO4" s="152"/>
      <c r="BWP4" s="152"/>
      <c r="BWQ4" s="152"/>
      <c r="BWR4" s="152"/>
      <c r="BWS4" s="152"/>
      <c r="BWT4" s="152"/>
      <c r="BWU4" s="152"/>
      <c r="BWV4" s="152"/>
      <c r="BWW4" s="152"/>
      <c r="BWX4" s="152"/>
      <c r="BWY4" s="152"/>
      <c r="BWZ4" s="152"/>
      <c r="BXA4" s="152"/>
      <c r="BXB4" s="152"/>
      <c r="BXC4" s="152"/>
      <c r="BXD4" s="152"/>
      <c r="BXE4" s="152"/>
      <c r="BXF4" s="152"/>
      <c r="BXG4" s="152"/>
      <c r="BXH4" s="152"/>
      <c r="BXI4" s="152"/>
      <c r="BXJ4" s="152"/>
      <c r="BXK4" s="152"/>
      <c r="BXL4" s="152"/>
      <c r="BXM4" s="152"/>
      <c r="BXN4" s="152"/>
      <c r="BXO4" s="152"/>
      <c r="BXP4" s="152"/>
      <c r="BXQ4" s="152"/>
      <c r="BXR4" s="152"/>
      <c r="BXS4" s="152"/>
      <c r="BXT4" s="152"/>
      <c r="BXU4" s="152"/>
      <c r="BXV4" s="152"/>
      <c r="BXW4" s="152"/>
      <c r="BXX4" s="152"/>
      <c r="BXY4" s="152"/>
      <c r="BXZ4" s="152"/>
      <c r="BYA4" s="152"/>
      <c r="BYB4" s="152"/>
      <c r="BYC4" s="152"/>
      <c r="BYD4" s="152"/>
      <c r="BYE4" s="152"/>
      <c r="BYF4" s="152"/>
      <c r="BYG4" s="152"/>
      <c r="BYH4" s="152"/>
      <c r="BYI4" s="152"/>
      <c r="BYJ4" s="152"/>
      <c r="BYK4" s="152"/>
      <c r="BYL4" s="152"/>
      <c r="BYM4" s="152"/>
      <c r="BYN4" s="152"/>
      <c r="BYO4" s="152"/>
      <c r="BYP4" s="152"/>
      <c r="BYQ4" s="152"/>
      <c r="BYR4" s="152"/>
      <c r="BYS4" s="152"/>
      <c r="BYT4" s="152"/>
      <c r="BYU4" s="152"/>
      <c r="BYV4" s="152"/>
      <c r="BYW4" s="152"/>
      <c r="BYX4" s="152"/>
      <c r="BYY4" s="152"/>
      <c r="BYZ4" s="152"/>
      <c r="BZA4" s="152"/>
      <c r="BZB4" s="152"/>
      <c r="BZC4" s="152"/>
      <c r="BZD4" s="152"/>
      <c r="BZE4" s="152"/>
      <c r="BZF4" s="152"/>
      <c r="BZG4" s="152"/>
      <c r="BZH4" s="152"/>
      <c r="BZI4" s="152"/>
      <c r="BZJ4" s="152"/>
      <c r="BZK4" s="152"/>
      <c r="BZL4" s="152"/>
      <c r="BZM4" s="152"/>
      <c r="BZN4" s="152"/>
      <c r="BZO4" s="152"/>
      <c r="BZP4" s="152"/>
      <c r="BZQ4" s="152"/>
      <c r="BZR4" s="152"/>
      <c r="BZS4" s="152"/>
      <c r="BZT4" s="152"/>
      <c r="BZU4" s="152"/>
      <c r="BZV4" s="152"/>
      <c r="BZW4" s="152"/>
      <c r="BZX4" s="152"/>
      <c r="BZY4" s="152"/>
      <c r="BZZ4" s="152"/>
      <c r="CAA4" s="152"/>
      <c r="CAB4" s="152"/>
      <c r="CAC4" s="152"/>
      <c r="CAD4" s="152"/>
      <c r="CAE4" s="152"/>
      <c r="CAF4" s="152"/>
      <c r="CAG4" s="152"/>
      <c r="CAH4" s="152"/>
      <c r="CAI4" s="152"/>
      <c r="CAJ4" s="152"/>
      <c r="CAK4" s="152"/>
      <c r="CAL4" s="152"/>
      <c r="CAM4" s="152"/>
      <c r="CAN4" s="152"/>
      <c r="CAO4" s="152"/>
      <c r="CAP4" s="152"/>
      <c r="CAQ4" s="152"/>
      <c r="CAR4" s="152"/>
      <c r="CAS4" s="152"/>
      <c r="CAT4" s="152"/>
      <c r="CAU4" s="152"/>
      <c r="CAV4" s="152"/>
      <c r="CAW4" s="152"/>
      <c r="CAX4" s="152"/>
      <c r="CAY4" s="152"/>
      <c r="CAZ4" s="152"/>
      <c r="CBA4" s="152"/>
      <c r="CBB4" s="152"/>
      <c r="CBC4" s="152"/>
      <c r="CBD4" s="152"/>
      <c r="CBE4" s="152"/>
      <c r="CBF4" s="152"/>
      <c r="CBG4" s="152"/>
      <c r="CBH4" s="152"/>
      <c r="CBI4" s="152"/>
      <c r="CBJ4" s="152"/>
      <c r="CBK4" s="152"/>
      <c r="CBL4" s="152"/>
      <c r="CBM4" s="152"/>
      <c r="CBN4" s="152"/>
      <c r="CBO4" s="152"/>
      <c r="CBP4" s="152"/>
      <c r="CBQ4" s="152"/>
      <c r="CBR4" s="152"/>
      <c r="CBS4" s="152"/>
      <c r="CBT4" s="152"/>
      <c r="CBU4" s="152"/>
      <c r="CBV4" s="152"/>
      <c r="CBW4" s="152"/>
      <c r="CBX4" s="152"/>
      <c r="CBY4" s="152"/>
      <c r="CBZ4" s="152"/>
      <c r="CCA4" s="152"/>
      <c r="CCB4" s="152"/>
      <c r="CCC4" s="152"/>
      <c r="CCD4" s="152"/>
      <c r="CCE4" s="152"/>
      <c r="CCF4" s="152"/>
      <c r="CCG4" s="152"/>
      <c r="CCH4" s="152"/>
      <c r="CCI4" s="152"/>
      <c r="CCJ4" s="152"/>
      <c r="CCK4" s="152"/>
      <c r="CCL4" s="152"/>
      <c r="CCM4" s="152"/>
      <c r="CCN4" s="152"/>
      <c r="CCO4" s="152"/>
      <c r="CCP4" s="152"/>
      <c r="CCQ4" s="152"/>
      <c r="CCR4" s="152"/>
      <c r="CCS4" s="152"/>
      <c r="CCT4" s="152"/>
      <c r="CCU4" s="152"/>
      <c r="CCV4" s="152"/>
      <c r="CCW4" s="152"/>
      <c r="CCX4" s="152"/>
      <c r="CCY4" s="152"/>
      <c r="CCZ4" s="152"/>
      <c r="CDA4" s="152"/>
      <c r="CDB4" s="152"/>
      <c r="CDC4" s="152"/>
      <c r="CDD4" s="152"/>
      <c r="CDE4" s="152"/>
      <c r="CDF4" s="152"/>
      <c r="CDG4" s="152"/>
      <c r="CDH4" s="152"/>
      <c r="CDI4" s="152"/>
      <c r="CDJ4" s="152"/>
      <c r="CDK4" s="152"/>
      <c r="CDL4" s="152"/>
      <c r="CDM4" s="152"/>
      <c r="CDN4" s="152"/>
      <c r="CDO4" s="152"/>
      <c r="CDP4" s="152"/>
      <c r="CDQ4" s="152"/>
      <c r="CDR4" s="152"/>
      <c r="CDS4" s="152"/>
      <c r="CDT4" s="152"/>
      <c r="CDU4" s="152"/>
      <c r="CDV4" s="152"/>
      <c r="CDW4" s="152"/>
      <c r="CDX4" s="152"/>
      <c r="CDY4" s="152"/>
      <c r="CDZ4" s="152"/>
      <c r="CEA4" s="152"/>
      <c r="CEB4" s="152"/>
      <c r="CEC4" s="152"/>
      <c r="CED4" s="152"/>
      <c r="CEE4" s="152"/>
      <c r="CEF4" s="152"/>
      <c r="CEG4" s="152"/>
      <c r="CEH4" s="152"/>
      <c r="CEI4" s="152"/>
      <c r="CEJ4" s="152"/>
      <c r="CEK4" s="152"/>
      <c r="CEL4" s="152"/>
      <c r="CEM4" s="152"/>
      <c r="CEN4" s="152"/>
      <c r="CEO4" s="152"/>
      <c r="CEP4" s="152"/>
      <c r="CEQ4" s="152"/>
      <c r="CER4" s="152"/>
      <c r="CES4" s="152"/>
      <c r="CET4" s="152"/>
      <c r="CEU4" s="152"/>
      <c r="CEV4" s="152"/>
      <c r="CEW4" s="152"/>
      <c r="CEX4" s="152"/>
      <c r="CEY4" s="152"/>
      <c r="CEZ4" s="152"/>
      <c r="CFA4" s="152"/>
      <c r="CFB4" s="152"/>
      <c r="CFC4" s="152"/>
      <c r="CFD4" s="152"/>
      <c r="CFE4" s="152"/>
      <c r="CFF4" s="152"/>
      <c r="CFG4" s="152"/>
      <c r="CFH4" s="152"/>
      <c r="CFI4" s="152"/>
      <c r="CFJ4" s="152"/>
      <c r="CFK4" s="152"/>
      <c r="CFL4" s="152"/>
      <c r="CFM4" s="152"/>
      <c r="CFN4" s="152"/>
      <c r="CFO4" s="152"/>
      <c r="CFP4" s="152"/>
      <c r="CFQ4" s="152"/>
      <c r="CFR4" s="152"/>
      <c r="CFS4" s="152"/>
      <c r="CFT4" s="152"/>
      <c r="CFU4" s="152"/>
      <c r="CFV4" s="152"/>
      <c r="CFW4" s="152"/>
      <c r="CFX4" s="152"/>
      <c r="CFY4" s="152"/>
      <c r="CFZ4" s="152"/>
      <c r="CGA4" s="152"/>
      <c r="CGB4" s="152"/>
      <c r="CGC4" s="152"/>
      <c r="CGD4" s="152"/>
      <c r="CGE4" s="152"/>
      <c r="CGF4" s="152"/>
      <c r="CGG4" s="152"/>
      <c r="CGH4" s="152"/>
      <c r="CGI4" s="152"/>
      <c r="CGJ4" s="152"/>
      <c r="CGK4" s="152"/>
      <c r="CGL4" s="152"/>
      <c r="CGM4" s="152"/>
      <c r="CGN4" s="152"/>
      <c r="CGO4" s="152"/>
      <c r="CGP4" s="152"/>
      <c r="CGQ4" s="152"/>
      <c r="CGR4" s="152"/>
      <c r="CGS4" s="152"/>
      <c r="CGT4" s="152"/>
      <c r="CGU4" s="152"/>
      <c r="CGV4" s="152"/>
      <c r="CGW4" s="152"/>
      <c r="CGX4" s="152"/>
      <c r="CGY4" s="152"/>
      <c r="CGZ4" s="152"/>
      <c r="CHA4" s="152"/>
      <c r="CHB4" s="152"/>
      <c r="CHC4" s="152"/>
      <c r="CHD4" s="152"/>
      <c r="CHE4" s="152"/>
      <c r="CHF4" s="152"/>
      <c r="CHG4" s="152"/>
      <c r="CHH4" s="152"/>
      <c r="CHI4" s="152"/>
      <c r="CHJ4" s="152"/>
      <c r="CHK4" s="152"/>
      <c r="CHL4" s="152"/>
      <c r="CHM4" s="152"/>
      <c r="CHN4" s="152"/>
      <c r="CHO4" s="152"/>
      <c r="CHP4" s="152"/>
      <c r="CHQ4" s="152"/>
      <c r="CHR4" s="152"/>
      <c r="CHS4" s="152"/>
      <c r="CHT4" s="152"/>
      <c r="CHU4" s="152"/>
      <c r="CHV4" s="152"/>
      <c r="CHW4" s="152"/>
      <c r="CHX4" s="152"/>
      <c r="CHY4" s="152"/>
      <c r="CHZ4" s="152"/>
      <c r="CIA4" s="152"/>
      <c r="CIB4" s="152"/>
      <c r="CIC4" s="152"/>
      <c r="CID4" s="152"/>
      <c r="CIE4" s="152"/>
      <c r="CIF4" s="152"/>
      <c r="CIG4" s="152"/>
      <c r="CIH4" s="152"/>
      <c r="CII4" s="152"/>
      <c r="CIJ4" s="152"/>
      <c r="CIK4" s="152"/>
      <c r="CIL4" s="152"/>
      <c r="CIM4" s="152"/>
      <c r="CIN4" s="152"/>
      <c r="CIO4" s="152"/>
      <c r="CIP4" s="152"/>
      <c r="CIQ4" s="152"/>
      <c r="CIR4" s="152"/>
      <c r="CIS4" s="152"/>
      <c r="CIT4" s="152"/>
      <c r="CIU4" s="152"/>
      <c r="CIV4" s="152"/>
      <c r="CIW4" s="152"/>
      <c r="CIX4" s="152"/>
      <c r="CIY4" s="152"/>
      <c r="CIZ4" s="152"/>
      <c r="CJA4" s="152"/>
      <c r="CJB4" s="152"/>
      <c r="CJC4" s="152"/>
      <c r="CJD4" s="152"/>
      <c r="CJE4" s="152"/>
      <c r="CJF4" s="152"/>
      <c r="CJG4" s="152"/>
      <c r="CJH4" s="152"/>
      <c r="CJI4" s="152"/>
      <c r="CJJ4" s="152"/>
      <c r="CJK4" s="152"/>
      <c r="CJL4" s="152"/>
      <c r="CJM4" s="152"/>
      <c r="CJN4" s="152"/>
      <c r="CJO4" s="152"/>
      <c r="CJP4" s="152"/>
      <c r="CJQ4" s="152"/>
      <c r="CJR4" s="152"/>
      <c r="CJS4" s="152"/>
      <c r="CJT4" s="152"/>
      <c r="CJU4" s="152"/>
      <c r="CJV4" s="152"/>
      <c r="CJW4" s="152"/>
      <c r="CJX4" s="152"/>
      <c r="CJY4" s="152"/>
      <c r="CJZ4" s="152"/>
      <c r="CKA4" s="152"/>
      <c r="CKB4" s="152"/>
      <c r="CKC4" s="152"/>
      <c r="CKD4" s="152"/>
      <c r="CKE4" s="152"/>
      <c r="CKF4" s="152"/>
      <c r="CKG4" s="152"/>
      <c r="CKH4" s="152"/>
      <c r="CKI4" s="152"/>
      <c r="CKJ4" s="152"/>
      <c r="CKK4" s="152"/>
      <c r="CKL4" s="152"/>
      <c r="CKM4" s="152"/>
      <c r="CKN4" s="152"/>
      <c r="CKO4" s="152"/>
      <c r="CKP4" s="152"/>
      <c r="CKQ4" s="152"/>
      <c r="CKR4" s="152"/>
      <c r="CKS4" s="152"/>
      <c r="CKT4" s="152"/>
      <c r="CKU4" s="152"/>
      <c r="CKV4" s="152"/>
      <c r="CKW4" s="152"/>
      <c r="CKX4" s="152"/>
      <c r="CKY4" s="152"/>
      <c r="CKZ4" s="152"/>
      <c r="CLA4" s="152"/>
      <c r="CLB4" s="152"/>
      <c r="CLC4" s="152"/>
      <c r="CLD4" s="152"/>
      <c r="CLE4" s="152"/>
      <c r="CLF4" s="152"/>
      <c r="CLG4" s="152"/>
      <c r="CLH4" s="152"/>
      <c r="CLI4" s="152"/>
      <c r="CLJ4" s="152"/>
      <c r="CLK4" s="152"/>
      <c r="CLL4" s="152"/>
      <c r="CLM4" s="152"/>
      <c r="CLN4" s="152"/>
      <c r="CLO4" s="152"/>
      <c r="CLP4" s="152"/>
      <c r="CLQ4" s="152"/>
      <c r="CLR4" s="152"/>
      <c r="CLS4" s="152"/>
      <c r="CLT4" s="152"/>
      <c r="CLU4" s="152"/>
      <c r="CLV4" s="152"/>
      <c r="CLW4" s="152"/>
      <c r="CLX4" s="152"/>
      <c r="CLY4" s="152"/>
      <c r="CLZ4" s="152"/>
      <c r="CMA4" s="152"/>
      <c r="CMB4" s="152"/>
      <c r="CMC4" s="152"/>
      <c r="CMD4" s="152"/>
      <c r="CME4" s="152"/>
      <c r="CMF4" s="152"/>
      <c r="CMG4" s="152"/>
      <c r="CMH4" s="152"/>
      <c r="CMI4" s="152"/>
      <c r="CMJ4" s="152"/>
      <c r="CMK4" s="152"/>
      <c r="CML4" s="152"/>
      <c r="CMM4" s="152"/>
      <c r="CMN4" s="152"/>
      <c r="CMO4" s="152"/>
      <c r="CMP4" s="152"/>
      <c r="CMQ4" s="152"/>
      <c r="CMR4" s="152"/>
      <c r="CMS4" s="152"/>
      <c r="CMT4" s="152"/>
      <c r="CMU4" s="152"/>
      <c r="CMV4" s="152"/>
      <c r="CMW4" s="152"/>
      <c r="CMX4" s="152"/>
      <c r="CMY4" s="152"/>
      <c r="CMZ4" s="152"/>
      <c r="CNA4" s="152"/>
      <c r="CNB4" s="152"/>
      <c r="CNC4" s="152"/>
      <c r="CND4" s="152"/>
      <c r="CNE4" s="152"/>
      <c r="CNF4" s="152"/>
      <c r="CNG4" s="152"/>
      <c r="CNH4" s="152"/>
      <c r="CNI4" s="152"/>
      <c r="CNJ4" s="152"/>
      <c r="CNK4" s="152"/>
      <c r="CNL4" s="152"/>
      <c r="CNM4" s="152"/>
      <c r="CNN4" s="152"/>
      <c r="CNO4" s="152"/>
      <c r="CNP4" s="152"/>
      <c r="CNQ4" s="152"/>
      <c r="CNR4" s="152"/>
      <c r="CNS4" s="152"/>
      <c r="CNT4" s="152"/>
      <c r="CNU4" s="152"/>
      <c r="CNV4" s="152"/>
      <c r="CNW4" s="152"/>
      <c r="CNX4" s="152"/>
      <c r="CNY4" s="152"/>
      <c r="CNZ4" s="152"/>
      <c r="COA4" s="152"/>
      <c r="COB4" s="152"/>
      <c r="COC4" s="152"/>
      <c r="COD4" s="152"/>
      <c r="COE4" s="152"/>
      <c r="COF4" s="152"/>
      <c r="COG4" s="152"/>
      <c r="COH4" s="152"/>
      <c r="COI4" s="152"/>
      <c r="COJ4" s="152"/>
      <c r="COK4" s="152"/>
      <c r="COL4" s="152"/>
      <c r="COM4" s="152"/>
      <c r="CON4" s="152"/>
      <c r="COO4" s="152"/>
      <c r="COP4" s="152"/>
      <c r="COQ4" s="152"/>
      <c r="COR4" s="152"/>
      <c r="COS4" s="152"/>
      <c r="COT4" s="152"/>
      <c r="COU4" s="152"/>
      <c r="COV4" s="152"/>
      <c r="COW4" s="152"/>
      <c r="COX4" s="152"/>
      <c r="COY4" s="152"/>
      <c r="COZ4" s="152"/>
      <c r="CPA4" s="152"/>
      <c r="CPB4" s="152"/>
      <c r="CPC4" s="152"/>
      <c r="CPD4" s="152"/>
      <c r="CPE4" s="152"/>
      <c r="CPF4" s="152"/>
      <c r="CPG4" s="152"/>
      <c r="CPH4" s="152"/>
      <c r="CPI4" s="152"/>
      <c r="CPJ4" s="152"/>
      <c r="CPK4" s="152"/>
      <c r="CPL4" s="152"/>
      <c r="CPM4" s="152"/>
      <c r="CPN4" s="152"/>
      <c r="CPO4" s="152"/>
      <c r="CPP4" s="152"/>
      <c r="CPQ4" s="152"/>
      <c r="CPR4" s="152"/>
      <c r="CPS4" s="152"/>
      <c r="CPT4" s="152"/>
      <c r="CPU4" s="152"/>
      <c r="CPV4" s="152"/>
      <c r="CPW4" s="152"/>
      <c r="CPX4" s="152"/>
      <c r="CPY4" s="152"/>
      <c r="CPZ4" s="152"/>
      <c r="CQA4" s="152"/>
      <c r="CQB4" s="152"/>
      <c r="CQC4" s="152"/>
      <c r="CQD4" s="152"/>
      <c r="CQE4" s="152"/>
      <c r="CQF4" s="152"/>
      <c r="CQG4" s="152"/>
      <c r="CQH4" s="152"/>
      <c r="CQI4" s="152"/>
      <c r="CQJ4" s="152"/>
      <c r="CQK4" s="152"/>
      <c r="CQL4" s="152"/>
      <c r="CQM4" s="152"/>
      <c r="CQN4" s="152"/>
      <c r="CQO4" s="152"/>
      <c r="CQP4" s="152"/>
      <c r="CQQ4" s="152"/>
      <c r="CQR4" s="152"/>
      <c r="CQS4" s="152"/>
      <c r="CQT4" s="152"/>
      <c r="CQU4" s="152"/>
      <c r="CQV4" s="152"/>
      <c r="CQW4" s="152"/>
      <c r="CQX4" s="152"/>
      <c r="CQY4" s="152"/>
      <c r="CQZ4" s="152"/>
      <c r="CRA4" s="152"/>
      <c r="CRB4" s="152"/>
      <c r="CRC4" s="152"/>
      <c r="CRD4" s="152"/>
      <c r="CRE4" s="152"/>
      <c r="CRF4" s="152"/>
      <c r="CRG4" s="152"/>
      <c r="CRH4" s="152"/>
      <c r="CRI4" s="152"/>
      <c r="CRJ4" s="152"/>
      <c r="CRK4" s="152"/>
      <c r="CRL4" s="152"/>
      <c r="CRM4" s="152"/>
      <c r="CRN4" s="152"/>
      <c r="CRO4" s="152"/>
      <c r="CRP4" s="152"/>
      <c r="CRQ4" s="152"/>
      <c r="CRR4" s="152"/>
      <c r="CRS4" s="152"/>
      <c r="CRT4" s="152"/>
      <c r="CRU4" s="152"/>
      <c r="CRV4" s="152"/>
      <c r="CRW4" s="152"/>
      <c r="CRX4" s="152"/>
      <c r="CRY4" s="152"/>
      <c r="CRZ4" s="152"/>
      <c r="CSA4" s="152"/>
      <c r="CSB4" s="152"/>
      <c r="CSC4" s="152"/>
      <c r="CSD4" s="152"/>
      <c r="CSE4" s="152"/>
      <c r="CSF4" s="152"/>
      <c r="CSG4" s="152"/>
      <c r="CSH4" s="152"/>
      <c r="CSI4" s="152"/>
      <c r="CSJ4" s="152"/>
      <c r="CSK4" s="152"/>
      <c r="CSL4" s="152"/>
      <c r="CSM4" s="152"/>
      <c r="CSN4" s="152"/>
      <c r="CSO4" s="152"/>
      <c r="CSP4" s="152"/>
      <c r="CSQ4" s="152"/>
      <c r="CSR4" s="152"/>
      <c r="CSS4" s="152"/>
      <c r="CST4" s="152"/>
      <c r="CSU4" s="152"/>
      <c r="CSV4" s="152"/>
      <c r="CSW4" s="152"/>
      <c r="CSX4" s="152"/>
      <c r="CSY4" s="152"/>
      <c r="CSZ4" s="152"/>
      <c r="CTA4" s="152"/>
      <c r="CTB4" s="152"/>
      <c r="CTC4" s="152"/>
      <c r="CTD4" s="152"/>
      <c r="CTE4" s="152"/>
      <c r="CTF4" s="152"/>
      <c r="CTG4" s="152"/>
      <c r="CTH4" s="152"/>
      <c r="CTI4" s="152"/>
      <c r="CTJ4" s="152"/>
      <c r="CTK4" s="152"/>
      <c r="CTL4" s="152"/>
      <c r="CTM4" s="152"/>
      <c r="CTN4" s="152"/>
      <c r="CTO4" s="152"/>
      <c r="CTP4" s="152"/>
      <c r="CTQ4" s="152"/>
      <c r="CTR4" s="152"/>
      <c r="CTS4" s="152"/>
      <c r="CTT4" s="152"/>
      <c r="CTU4" s="152"/>
      <c r="CTV4" s="152"/>
      <c r="CTW4" s="152"/>
      <c r="CTX4" s="152"/>
      <c r="CTY4" s="152"/>
      <c r="CTZ4" s="152"/>
      <c r="CUA4" s="152"/>
      <c r="CUB4" s="152"/>
      <c r="CUC4" s="152"/>
      <c r="CUD4" s="152"/>
      <c r="CUE4" s="152"/>
      <c r="CUF4" s="152"/>
      <c r="CUG4" s="152"/>
      <c r="CUH4" s="152"/>
      <c r="CUI4" s="152"/>
      <c r="CUJ4" s="152"/>
      <c r="CUK4" s="152"/>
      <c r="CUL4" s="152"/>
      <c r="CUM4" s="152"/>
      <c r="CUN4" s="152"/>
      <c r="CUO4" s="152"/>
      <c r="CUP4" s="152"/>
      <c r="CUQ4" s="152"/>
      <c r="CUR4" s="152"/>
      <c r="CUS4" s="152"/>
      <c r="CUT4" s="152"/>
      <c r="CUU4" s="152"/>
      <c r="CUV4" s="152"/>
      <c r="CUW4" s="152"/>
      <c r="CUX4" s="152"/>
      <c r="CUY4" s="152"/>
      <c r="CUZ4" s="152"/>
      <c r="CVA4" s="152"/>
      <c r="CVB4" s="152"/>
      <c r="CVC4" s="152"/>
      <c r="CVD4" s="152"/>
      <c r="CVE4" s="152"/>
      <c r="CVF4" s="152"/>
      <c r="CVG4" s="152"/>
      <c r="CVH4" s="152"/>
      <c r="CVI4" s="152"/>
      <c r="CVJ4" s="152"/>
      <c r="CVK4" s="152"/>
      <c r="CVL4" s="152"/>
      <c r="CVM4" s="152"/>
      <c r="CVN4" s="152"/>
      <c r="CVO4" s="152"/>
      <c r="CVP4" s="152"/>
      <c r="CVQ4" s="152"/>
      <c r="CVR4" s="152"/>
      <c r="CVS4" s="152"/>
      <c r="CVT4" s="152"/>
      <c r="CVU4" s="152"/>
      <c r="CVV4" s="152"/>
      <c r="CVW4" s="152"/>
      <c r="CVX4" s="152"/>
      <c r="CVY4" s="152"/>
      <c r="CVZ4" s="152"/>
      <c r="CWA4" s="152"/>
      <c r="CWB4" s="152"/>
      <c r="CWC4" s="152"/>
      <c r="CWD4" s="152"/>
      <c r="CWE4" s="152"/>
      <c r="CWF4" s="152"/>
      <c r="CWG4" s="152"/>
      <c r="CWH4" s="152"/>
      <c r="CWI4" s="152"/>
      <c r="CWJ4" s="152"/>
      <c r="CWK4" s="152"/>
      <c r="CWL4" s="152"/>
      <c r="CWM4" s="152"/>
      <c r="CWN4" s="152"/>
      <c r="CWO4" s="152"/>
      <c r="CWP4" s="152"/>
      <c r="CWQ4" s="152"/>
      <c r="CWR4" s="152"/>
      <c r="CWS4" s="152"/>
      <c r="CWT4" s="152"/>
      <c r="CWU4" s="152"/>
      <c r="CWV4" s="152"/>
      <c r="CWW4" s="152"/>
      <c r="CWX4" s="152"/>
      <c r="CWY4" s="152"/>
      <c r="CWZ4" s="152"/>
      <c r="CXA4" s="152"/>
      <c r="CXB4" s="152"/>
      <c r="CXC4" s="152"/>
      <c r="CXD4" s="152"/>
      <c r="CXE4" s="152"/>
      <c r="CXF4" s="152"/>
      <c r="CXG4" s="152"/>
      <c r="CXH4" s="152"/>
      <c r="CXI4" s="152"/>
      <c r="CXJ4" s="152"/>
      <c r="CXK4" s="152"/>
      <c r="CXL4" s="152"/>
      <c r="CXM4" s="152"/>
      <c r="CXN4" s="152"/>
      <c r="CXO4" s="152"/>
      <c r="CXP4" s="152"/>
      <c r="CXQ4" s="152"/>
      <c r="CXR4" s="152"/>
      <c r="CXS4" s="152"/>
      <c r="CXT4" s="152"/>
      <c r="CXU4" s="152"/>
      <c r="CXV4" s="152"/>
      <c r="CXW4" s="152"/>
      <c r="CXX4" s="152"/>
      <c r="CXY4" s="152"/>
      <c r="CXZ4" s="152"/>
      <c r="CYA4" s="152"/>
      <c r="CYB4" s="152"/>
      <c r="CYC4" s="152"/>
      <c r="CYD4" s="152"/>
      <c r="CYE4" s="152"/>
      <c r="CYF4" s="152"/>
      <c r="CYG4" s="152"/>
      <c r="CYH4" s="152"/>
      <c r="CYI4" s="152"/>
      <c r="CYJ4" s="152"/>
      <c r="CYK4" s="152"/>
      <c r="CYL4" s="152"/>
      <c r="CYM4" s="152"/>
      <c r="CYN4" s="152"/>
      <c r="CYO4" s="152"/>
      <c r="CYP4" s="152"/>
      <c r="CYQ4" s="152"/>
      <c r="CYR4" s="152"/>
      <c r="CYS4" s="152"/>
      <c r="CYT4" s="152"/>
      <c r="CYU4" s="152"/>
      <c r="CYV4" s="152"/>
      <c r="CYW4" s="152"/>
      <c r="CYX4" s="152"/>
      <c r="CYY4" s="152"/>
      <c r="CYZ4" s="152"/>
      <c r="CZA4" s="152"/>
      <c r="CZB4" s="152"/>
      <c r="CZC4" s="152"/>
      <c r="CZD4" s="152"/>
      <c r="CZE4" s="152"/>
      <c r="CZF4" s="152"/>
      <c r="CZG4" s="152"/>
      <c r="CZH4" s="152"/>
      <c r="CZI4" s="152"/>
      <c r="CZJ4" s="152"/>
      <c r="CZK4" s="152"/>
      <c r="CZL4" s="152"/>
      <c r="CZM4" s="152"/>
      <c r="CZN4" s="152"/>
      <c r="CZO4" s="152"/>
      <c r="CZP4" s="152"/>
      <c r="CZQ4" s="152"/>
      <c r="CZR4" s="152"/>
      <c r="CZS4" s="152"/>
      <c r="CZT4" s="152"/>
      <c r="CZU4" s="152"/>
      <c r="CZV4" s="152"/>
      <c r="CZW4" s="152"/>
      <c r="CZX4" s="152"/>
      <c r="CZY4" s="152"/>
      <c r="CZZ4" s="152"/>
      <c r="DAA4" s="152"/>
      <c r="DAB4" s="152"/>
      <c r="DAC4" s="152"/>
      <c r="DAD4" s="152"/>
      <c r="DAE4" s="152"/>
      <c r="DAF4" s="152"/>
      <c r="DAG4" s="152"/>
      <c r="DAH4" s="152"/>
      <c r="DAI4" s="152"/>
      <c r="DAJ4" s="152"/>
      <c r="DAK4" s="152"/>
      <c r="DAL4" s="152"/>
      <c r="DAM4" s="152"/>
      <c r="DAN4" s="152"/>
      <c r="DAO4" s="152"/>
      <c r="DAP4" s="152"/>
      <c r="DAQ4" s="152"/>
      <c r="DAR4" s="152"/>
      <c r="DAS4" s="152"/>
      <c r="DAT4" s="152"/>
      <c r="DAU4" s="152"/>
      <c r="DAV4" s="152"/>
      <c r="DAW4" s="152"/>
      <c r="DAX4" s="152"/>
      <c r="DAY4" s="152"/>
      <c r="DAZ4" s="152"/>
      <c r="DBA4" s="152"/>
      <c r="DBB4" s="152"/>
      <c r="DBC4" s="152"/>
      <c r="DBD4" s="152"/>
      <c r="DBE4" s="152"/>
      <c r="DBF4" s="152"/>
      <c r="DBG4" s="152"/>
      <c r="DBH4" s="152"/>
      <c r="DBI4" s="152"/>
      <c r="DBJ4" s="152"/>
      <c r="DBK4" s="152"/>
      <c r="DBL4" s="152"/>
      <c r="DBM4" s="152"/>
      <c r="DBN4" s="152"/>
      <c r="DBO4" s="152"/>
      <c r="DBP4" s="152"/>
      <c r="DBQ4" s="152"/>
      <c r="DBR4" s="152"/>
      <c r="DBS4" s="152"/>
      <c r="DBT4" s="152"/>
      <c r="DBU4" s="152"/>
      <c r="DBV4" s="152"/>
      <c r="DBW4" s="152"/>
      <c r="DBX4" s="152"/>
      <c r="DBY4" s="152"/>
      <c r="DBZ4" s="152"/>
      <c r="DCA4" s="152"/>
      <c r="DCB4" s="152"/>
      <c r="DCC4" s="152"/>
      <c r="DCD4" s="152"/>
      <c r="DCE4" s="152"/>
      <c r="DCF4" s="152"/>
      <c r="DCG4" s="152"/>
      <c r="DCH4" s="152"/>
      <c r="DCI4" s="152"/>
      <c r="DCJ4" s="152"/>
      <c r="DCK4" s="152"/>
      <c r="DCL4" s="152"/>
      <c r="DCM4" s="152"/>
      <c r="DCN4" s="152"/>
      <c r="DCO4" s="152"/>
      <c r="DCP4" s="152"/>
      <c r="DCQ4" s="152"/>
      <c r="DCR4" s="152"/>
      <c r="DCS4" s="152"/>
      <c r="DCT4" s="152"/>
      <c r="DCU4" s="152"/>
      <c r="DCV4" s="152"/>
      <c r="DCW4" s="152"/>
      <c r="DCX4" s="152"/>
      <c r="DCY4" s="152"/>
      <c r="DCZ4" s="152"/>
      <c r="DDA4" s="152"/>
      <c r="DDB4" s="152"/>
      <c r="DDC4" s="152"/>
      <c r="DDD4" s="152"/>
      <c r="DDE4" s="152"/>
      <c r="DDF4" s="152"/>
      <c r="DDG4" s="152"/>
      <c r="DDH4" s="152"/>
      <c r="DDI4" s="152"/>
      <c r="DDJ4" s="152"/>
      <c r="DDK4" s="152"/>
      <c r="DDL4" s="152"/>
      <c r="DDM4" s="152"/>
      <c r="DDN4" s="152"/>
      <c r="DDO4" s="152"/>
      <c r="DDP4" s="152"/>
      <c r="DDQ4" s="152"/>
      <c r="DDR4" s="152"/>
      <c r="DDS4" s="152"/>
      <c r="DDT4" s="152"/>
      <c r="DDU4" s="152"/>
      <c r="DDV4" s="152"/>
      <c r="DDW4" s="152"/>
      <c r="DDX4" s="152"/>
      <c r="DDY4" s="152"/>
      <c r="DDZ4" s="152"/>
      <c r="DEA4" s="152"/>
      <c r="DEB4" s="152"/>
      <c r="DEC4" s="152"/>
      <c r="DED4" s="152"/>
      <c r="DEE4" s="152"/>
      <c r="DEF4" s="152"/>
      <c r="DEG4" s="152"/>
      <c r="DEH4" s="152"/>
      <c r="DEI4" s="152"/>
      <c r="DEJ4" s="152"/>
      <c r="DEK4" s="152"/>
      <c r="DEL4" s="152"/>
      <c r="DEM4" s="152"/>
      <c r="DEN4" s="152"/>
      <c r="DEO4" s="152"/>
      <c r="DEP4" s="152"/>
      <c r="DEQ4" s="152"/>
      <c r="DER4" s="152"/>
      <c r="DES4" s="152"/>
      <c r="DET4" s="152"/>
      <c r="DEU4" s="152"/>
      <c r="DEV4" s="152"/>
      <c r="DEW4" s="152"/>
      <c r="DEX4" s="152"/>
      <c r="DEY4" s="152"/>
      <c r="DEZ4" s="152"/>
      <c r="DFA4" s="152"/>
      <c r="DFB4" s="152"/>
      <c r="DFC4" s="152"/>
      <c r="DFD4" s="152"/>
      <c r="DFE4" s="152"/>
      <c r="DFF4" s="152"/>
      <c r="DFG4" s="152"/>
      <c r="DFH4" s="152"/>
      <c r="DFI4" s="152"/>
      <c r="DFJ4" s="152"/>
      <c r="DFK4" s="152"/>
      <c r="DFL4" s="152"/>
      <c r="DFM4" s="152"/>
      <c r="DFN4" s="152"/>
      <c r="DFO4" s="152"/>
      <c r="DFP4" s="152"/>
      <c r="DFQ4" s="152"/>
      <c r="DFR4" s="152"/>
      <c r="DFS4" s="152"/>
      <c r="DFT4" s="152"/>
      <c r="DFU4" s="152"/>
      <c r="DFV4" s="152"/>
      <c r="DFW4" s="152"/>
      <c r="DFX4" s="152"/>
      <c r="DFY4" s="152"/>
      <c r="DFZ4" s="152"/>
      <c r="DGA4" s="152"/>
      <c r="DGB4" s="152"/>
      <c r="DGC4" s="152"/>
      <c r="DGD4" s="152"/>
      <c r="DGE4" s="152"/>
      <c r="DGF4" s="152"/>
      <c r="DGG4" s="152"/>
      <c r="DGH4" s="152"/>
      <c r="DGI4" s="152"/>
      <c r="DGJ4" s="152"/>
      <c r="DGK4" s="152"/>
      <c r="DGL4" s="152"/>
      <c r="DGM4" s="152"/>
      <c r="DGN4" s="152"/>
      <c r="DGO4" s="152"/>
      <c r="DGP4" s="152"/>
      <c r="DGQ4" s="152"/>
      <c r="DGR4" s="152"/>
      <c r="DGS4" s="152"/>
      <c r="DGT4" s="152"/>
      <c r="DGU4" s="152"/>
      <c r="DGV4" s="152"/>
      <c r="DGW4" s="152"/>
      <c r="DGX4" s="152"/>
      <c r="DGY4" s="152"/>
      <c r="DGZ4" s="152"/>
      <c r="DHA4" s="152"/>
      <c r="DHB4" s="152"/>
      <c r="DHC4" s="152"/>
      <c r="DHD4" s="152"/>
      <c r="DHE4" s="152"/>
      <c r="DHF4" s="152"/>
      <c r="DHG4" s="152"/>
      <c r="DHH4" s="152"/>
      <c r="DHI4" s="152"/>
      <c r="DHJ4" s="152"/>
      <c r="DHK4" s="152"/>
      <c r="DHL4" s="152"/>
      <c r="DHM4" s="152"/>
      <c r="DHN4" s="152"/>
      <c r="DHO4" s="152"/>
      <c r="DHP4" s="152"/>
      <c r="DHQ4" s="152"/>
      <c r="DHR4" s="152"/>
      <c r="DHS4" s="152"/>
      <c r="DHT4" s="152"/>
      <c r="DHU4" s="152"/>
      <c r="DHV4" s="152"/>
      <c r="DHW4" s="152"/>
      <c r="DHX4" s="152"/>
      <c r="DHY4" s="152"/>
      <c r="DHZ4" s="152"/>
      <c r="DIA4" s="152"/>
      <c r="DIB4" s="152"/>
      <c r="DIC4" s="152"/>
      <c r="DID4" s="152"/>
      <c r="DIE4" s="152"/>
      <c r="DIF4" s="152"/>
      <c r="DIG4" s="152"/>
      <c r="DIH4" s="152"/>
      <c r="DII4" s="152"/>
      <c r="DIJ4" s="152"/>
      <c r="DIK4" s="152"/>
      <c r="DIL4" s="152"/>
      <c r="DIM4" s="152"/>
      <c r="DIN4" s="152"/>
      <c r="DIO4" s="152"/>
      <c r="DIP4" s="152"/>
      <c r="DIQ4" s="152"/>
      <c r="DIR4" s="152"/>
      <c r="DIS4" s="152"/>
      <c r="DIT4" s="152"/>
      <c r="DIU4" s="152"/>
      <c r="DIV4" s="152"/>
      <c r="DIW4" s="152"/>
      <c r="DIX4" s="152"/>
      <c r="DIY4" s="152"/>
      <c r="DIZ4" s="152"/>
      <c r="DJA4" s="152"/>
      <c r="DJB4" s="152"/>
      <c r="DJC4" s="152"/>
      <c r="DJD4" s="152"/>
      <c r="DJE4" s="152"/>
      <c r="DJF4" s="152"/>
      <c r="DJG4" s="152"/>
      <c r="DJH4" s="152"/>
      <c r="DJI4" s="152"/>
      <c r="DJJ4" s="152"/>
      <c r="DJK4" s="152"/>
      <c r="DJL4" s="152"/>
      <c r="DJM4" s="152"/>
      <c r="DJN4" s="152"/>
      <c r="DJO4" s="152"/>
      <c r="DJP4" s="152"/>
      <c r="DJQ4" s="152"/>
      <c r="DJR4" s="152"/>
      <c r="DJS4" s="152"/>
      <c r="DJT4" s="152"/>
      <c r="DJU4" s="152"/>
      <c r="DJV4" s="152"/>
      <c r="DJW4" s="152"/>
      <c r="DJX4" s="152"/>
      <c r="DJY4" s="152"/>
      <c r="DJZ4" s="152"/>
      <c r="DKA4" s="152"/>
      <c r="DKB4" s="152"/>
      <c r="DKC4" s="152"/>
      <c r="DKD4" s="152"/>
      <c r="DKE4" s="152"/>
      <c r="DKF4" s="152"/>
      <c r="DKG4" s="152"/>
      <c r="DKH4" s="152"/>
      <c r="DKI4" s="152"/>
      <c r="DKJ4" s="152"/>
      <c r="DKK4" s="152"/>
      <c r="DKL4" s="152"/>
      <c r="DKM4" s="152"/>
      <c r="DKN4" s="152"/>
      <c r="DKO4" s="152"/>
      <c r="DKP4" s="152"/>
      <c r="DKQ4" s="152"/>
      <c r="DKR4" s="152"/>
      <c r="DKS4" s="152"/>
      <c r="DKT4" s="152"/>
      <c r="DKU4" s="152"/>
      <c r="DKV4" s="152"/>
      <c r="DKW4" s="152"/>
      <c r="DKX4" s="152"/>
      <c r="DKY4" s="152"/>
      <c r="DKZ4" s="152"/>
      <c r="DLA4" s="152"/>
      <c r="DLB4" s="152"/>
      <c r="DLC4" s="152"/>
      <c r="DLD4" s="152"/>
      <c r="DLE4" s="152"/>
      <c r="DLF4" s="152"/>
      <c r="DLG4" s="152"/>
      <c r="DLH4" s="152"/>
      <c r="DLI4" s="152"/>
      <c r="DLJ4" s="152"/>
      <c r="DLK4" s="152"/>
      <c r="DLL4" s="152"/>
      <c r="DLM4" s="152"/>
      <c r="DLN4" s="152"/>
      <c r="DLO4" s="152"/>
      <c r="DLP4" s="152"/>
      <c r="DLQ4" s="152"/>
      <c r="DLR4" s="152"/>
      <c r="DLS4" s="152"/>
      <c r="DLT4" s="152"/>
      <c r="DLU4" s="152"/>
      <c r="DLV4" s="152"/>
      <c r="DLW4" s="152"/>
      <c r="DLX4" s="152"/>
      <c r="DLY4" s="152"/>
      <c r="DLZ4" s="152"/>
      <c r="DMA4" s="152"/>
      <c r="DMB4" s="152"/>
      <c r="DMC4" s="152"/>
      <c r="DMD4" s="152"/>
      <c r="DME4" s="152"/>
      <c r="DMF4" s="152"/>
      <c r="DMG4" s="152"/>
      <c r="DMH4" s="152"/>
      <c r="DMI4" s="152"/>
      <c r="DMJ4" s="152"/>
      <c r="DMK4" s="152"/>
      <c r="DML4" s="152"/>
      <c r="DMM4" s="152"/>
      <c r="DMN4" s="152"/>
      <c r="DMO4" s="152"/>
      <c r="DMP4" s="152"/>
      <c r="DMQ4" s="152"/>
      <c r="DMR4" s="152"/>
      <c r="DMS4" s="152"/>
      <c r="DMT4" s="152"/>
      <c r="DMU4" s="152"/>
      <c r="DMV4" s="152"/>
      <c r="DMW4" s="152"/>
      <c r="DMX4" s="152"/>
      <c r="DMY4" s="152"/>
      <c r="DMZ4" s="152"/>
      <c r="DNA4" s="152"/>
      <c r="DNB4" s="152"/>
      <c r="DNC4" s="152"/>
      <c r="DND4" s="152"/>
      <c r="DNE4" s="152"/>
      <c r="DNF4" s="152"/>
      <c r="DNG4" s="152"/>
      <c r="DNH4" s="152"/>
      <c r="DNI4" s="152"/>
      <c r="DNJ4" s="152"/>
      <c r="DNK4" s="152"/>
      <c r="DNL4" s="152"/>
      <c r="DNM4" s="152"/>
      <c r="DNN4" s="152"/>
      <c r="DNO4" s="152"/>
      <c r="DNP4" s="152"/>
      <c r="DNQ4" s="152"/>
      <c r="DNR4" s="152"/>
      <c r="DNS4" s="152"/>
      <c r="DNT4" s="152"/>
      <c r="DNU4" s="152"/>
      <c r="DNV4" s="152"/>
      <c r="DNW4" s="152"/>
      <c r="DNX4" s="152"/>
      <c r="DNY4" s="152"/>
      <c r="DNZ4" s="152"/>
      <c r="DOA4" s="152"/>
      <c r="DOB4" s="152"/>
      <c r="DOC4" s="152"/>
      <c r="DOD4" s="152"/>
      <c r="DOE4" s="152"/>
      <c r="DOF4" s="152"/>
      <c r="DOG4" s="152"/>
      <c r="DOH4" s="152"/>
      <c r="DOI4" s="152"/>
      <c r="DOJ4" s="152"/>
      <c r="DOK4" s="152"/>
      <c r="DOL4" s="152"/>
      <c r="DOM4" s="152"/>
      <c r="DON4" s="152"/>
      <c r="DOO4" s="152"/>
      <c r="DOP4" s="152"/>
      <c r="DOQ4" s="152"/>
      <c r="DOR4" s="152"/>
      <c r="DOS4" s="152"/>
      <c r="DOT4" s="152"/>
      <c r="DOU4" s="152"/>
      <c r="DOV4" s="152"/>
      <c r="DOW4" s="152"/>
      <c r="DOX4" s="152"/>
      <c r="DOY4" s="152"/>
      <c r="DOZ4" s="152"/>
      <c r="DPA4" s="152"/>
      <c r="DPB4" s="152"/>
      <c r="DPC4" s="152"/>
      <c r="DPD4" s="152"/>
      <c r="DPE4" s="152"/>
      <c r="DPF4" s="152"/>
      <c r="DPG4" s="152"/>
      <c r="DPH4" s="152"/>
      <c r="DPI4" s="152"/>
      <c r="DPJ4" s="152"/>
      <c r="DPK4" s="152"/>
      <c r="DPL4" s="152"/>
      <c r="DPM4" s="152"/>
      <c r="DPN4" s="152"/>
      <c r="DPO4" s="152"/>
      <c r="DPP4" s="152"/>
      <c r="DPQ4" s="152"/>
      <c r="DPR4" s="152"/>
      <c r="DPS4" s="152"/>
      <c r="DPT4" s="152"/>
      <c r="DPU4" s="152"/>
      <c r="DPV4" s="152"/>
      <c r="DPW4" s="152"/>
      <c r="DPX4" s="152"/>
      <c r="DPY4" s="152"/>
      <c r="DPZ4" s="152"/>
      <c r="DQA4" s="152"/>
      <c r="DQB4" s="152"/>
      <c r="DQC4" s="152"/>
      <c r="DQD4" s="152"/>
      <c r="DQE4" s="152"/>
      <c r="DQF4" s="152"/>
      <c r="DQG4" s="152"/>
      <c r="DQH4" s="152"/>
      <c r="DQI4" s="152"/>
      <c r="DQJ4" s="152"/>
      <c r="DQK4" s="152"/>
      <c r="DQL4" s="152"/>
      <c r="DQM4" s="152"/>
      <c r="DQN4" s="152"/>
      <c r="DQO4" s="152"/>
      <c r="DQP4" s="152"/>
      <c r="DQQ4" s="152"/>
      <c r="DQR4" s="152"/>
      <c r="DQS4" s="152"/>
      <c r="DQT4" s="152"/>
      <c r="DQU4" s="152"/>
      <c r="DQV4" s="152"/>
      <c r="DQW4" s="152"/>
      <c r="DQX4" s="152"/>
      <c r="DQY4" s="152"/>
      <c r="DQZ4" s="152"/>
      <c r="DRA4" s="152"/>
      <c r="DRB4" s="152"/>
      <c r="DRC4" s="152"/>
      <c r="DRD4" s="152"/>
      <c r="DRE4" s="152"/>
      <c r="DRF4" s="152"/>
      <c r="DRG4" s="152"/>
      <c r="DRH4" s="152"/>
      <c r="DRI4" s="152"/>
      <c r="DRJ4" s="152"/>
      <c r="DRK4" s="152"/>
      <c r="DRL4" s="152"/>
      <c r="DRM4" s="152"/>
      <c r="DRN4" s="152"/>
      <c r="DRO4" s="152"/>
      <c r="DRP4" s="152"/>
      <c r="DRQ4" s="152"/>
      <c r="DRR4" s="152"/>
      <c r="DRS4" s="152"/>
      <c r="DRT4" s="152"/>
      <c r="DRU4" s="152"/>
      <c r="DRV4" s="152"/>
      <c r="DRW4" s="152"/>
      <c r="DRX4" s="152"/>
      <c r="DRY4" s="152"/>
      <c r="DRZ4" s="152"/>
      <c r="DSA4" s="152"/>
      <c r="DSB4" s="152"/>
      <c r="DSC4" s="152"/>
      <c r="DSD4" s="152"/>
      <c r="DSE4" s="152"/>
      <c r="DSF4" s="152"/>
      <c r="DSG4" s="152"/>
      <c r="DSH4" s="152"/>
      <c r="DSI4" s="152"/>
      <c r="DSJ4" s="152"/>
      <c r="DSK4" s="152"/>
      <c r="DSL4" s="152"/>
      <c r="DSM4" s="152"/>
      <c r="DSN4" s="152"/>
      <c r="DSO4" s="152"/>
      <c r="DSP4" s="152"/>
      <c r="DSQ4" s="152"/>
      <c r="DSR4" s="152"/>
      <c r="DSS4" s="152"/>
      <c r="DST4" s="152"/>
      <c r="DSU4" s="152"/>
      <c r="DSV4" s="152"/>
      <c r="DSW4" s="152"/>
      <c r="DSX4" s="152"/>
      <c r="DSY4" s="152"/>
      <c r="DSZ4" s="152"/>
      <c r="DTA4" s="152"/>
      <c r="DTB4" s="152"/>
      <c r="DTC4" s="152"/>
      <c r="DTD4" s="152"/>
      <c r="DTE4" s="152"/>
      <c r="DTF4" s="152"/>
      <c r="DTG4" s="152"/>
      <c r="DTH4" s="152"/>
      <c r="DTI4" s="152"/>
      <c r="DTJ4" s="152"/>
      <c r="DTK4" s="152"/>
      <c r="DTL4" s="152"/>
      <c r="DTM4" s="152"/>
      <c r="DTN4" s="152"/>
      <c r="DTO4" s="152"/>
      <c r="DTP4" s="152"/>
      <c r="DTQ4" s="152"/>
      <c r="DTR4" s="152"/>
      <c r="DTS4" s="152"/>
      <c r="DTT4" s="152"/>
      <c r="DTU4" s="152"/>
      <c r="DTV4" s="152"/>
      <c r="DTW4" s="152"/>
      <c r="DTX4" s="152"/>
      <c r="DTY4" s="152"/>
      <c r="DTZ4" s="152"/>
      <c r="DUA4" s="152"/>
      <c r="DUB4" s="152"/>
      <c r="DUC4" s="152"/>
      <c r="DUD4" s="152"/>
      <c r="DUE4" s="152"/>
      <c r="DUF4" s="152"/>
      <c r="DUG4" s="152"/>
      <c r="DUH4" s="152"/>
      <c r="DUI4" s="152"/>
      <c r="DUJ4" s="152"/>
      <c r="DUK4" s="152"/>
      <c r="DUL4" s="152"/>
      <c r="DUM4" s="152"/>
      <c r="DUN4" s="152"/>
      <c r="DUO4" s="152"/>
      <c r="DUP4" s="152"/>
      <c r="DUQ4" s="152"/>
      <c r="DUR4" s="152"/>
      <c r="DUS4" s="152"/>
      <c r="DUT4" s="152"/>
      <c r="DUU4" s="152"/>
      <c r="DUV4" s="152"/>
      <c r="DUW4" s="152"/>
      <c r="DUX4" s="152"/>
      <c r="DUY4" s="152"/>
      <c r="DUZ4" s="152"/>
      <c r="DVA4" s="152"/>
      <c r="DVB4" s="152"/>
      <c r="DVC4" s="152"/>
      <c r="DVD4" s="152"/>
      <c r="DVE4" s="152"/>
      <c r="DVF4" s="152"/>
      <c r="DVG4" s="152"/>
      <c r="DVH4" s="152"/>
      <c r="DVI4" s="152"/>
      <c r="DVJ4" s="152"/>
      <c r="DVK4" s="152"/>
      <c r="DVL4" s="152"/>
      <c r="DVM4" s="152"/>
      <c r="DVN4" s="152"/>
      <c r="DVO4" s="152"/>
      <c r="DVP4" s="152"/>
      <c r="DVQ4" s="152"/>
      <c r="DVR4" s="152"/>
      <c r="DVS4" s="152"/>
      <c r="DVT4" s="152"/>
      <c r="DVU4" s="152"/>
      <c r="DVV4" s="152"/>
      <c r="DVW4" s="152"/>
      <c r="DVX4" s="152"/>
      <c r="DVY4" s="152"/>
      <c r="DVZ4" s="152"/>
      <c r="DWA4" s="152"/>
      <c r="DWB4" s="152"/>
      <c r="DWC4" s="152"/>
      <c r="DWD4" s="152"/>
      <c r="DWE4" s="152"/>
      <c r="DWF4" s="152"/>
      <c r="DWG4" s="152"/>
      <c r="DWH4" s="152"/>
      <c r="DWI4" s="152"/>
      <c r="DWJ4" s="152"/>
      <c r="DWK4" s="152"/>
      <c r="DWL4" s="152"/>
      <c r="DWM4" s="152"/>
      <c r="DWN4" s="152"/>
      <c r="DWO4" s="152"/>
      <c r="DWP4" s="152"/>
      <c r="DWQ4" s="152"/>
      <c r="DWR4" s="152"/>
      <c r="DWS4" s="152"/>
      <c r="DWT4" s="152"/>
      <c r="DWU4" s="152"/>
      <c r="DWV4" s="152"/>
      <c r="DWW4" s="152"/>
      <c r="DWX4" s="152"/>
      <c r="DWY4" s="152"/>
      <c r="DWZ4" s="152"/>
      <c r="DXA4" s="152"/>
      <c r="DXB4" s="152"/>
      <c r="DXC4" s="152"/>
      <c r="DXD4" s="152"/>
      <c r="DXE4" s="152"/>
      <c r="DXF4" s="152"/>
      <c r="DXG4" s="152"/>
      <c r="DXH4" s="152"/>
      <c r="DXI4" s="152"/>
      <c r="DXJ4" s="152"/>
      <c r="DXK4" s="152"/>
      <c r="DXL4" s="152"/>
      <c r="DXM4" s="152"/>
      <c r="DXN4" s="152"/>
      <c r="DXO4" s="152"/>
      <c r="DXP4" s="152"/>
      <c r="DXQ4" s="152"/>
      <c r="DXR4" s="152"/>
      <c r="DXS4" s="152"/>
      <c r="DXT4" s="152"/>
      <c r="DXU4" s="152"/>
      <c r="DXV4" s="152"/>
      <c r="DXW4" s="152"/>
      <c r="DXX4" s="152"/>
      <c r="DXY4" s="152"/>
      <c r="DXZ4" s="152"/>
      <c r="DYA4" s="152"/>
      <c r="DYB4" s="152"/>
      <c r="DYC4" s="152"/>
      <c r="DYD4" s="152"/>
      <c r="DYE4" s="152"/>
      <c r="DYF4" s="152"/>
      <c r="DYG4" s="152"/>
      <c r="DYH4" s="152"/>
      <c r="DYI4" s="152"/>
      <c r="DYJ4" s="152"/>
      <c r="DYK4" s="152"/>
      <c r="DYL4" s="152"/>
      <c r="DYM4" s="152"/>
      <c r="DYN4" s="152"/>
      <c r="DYO4" s="152"/>
      <c r="DYP4" s="152"/>
      <c r="DYQ4" s="152"/>
      <c r="DYR4" s="152"/>
      <c r="DYS4" s="152"/>
      <c r="DYT4" s="152"/>
      <c r="DYU4" s="152"/>
      <c r="DYV4" s="152"/>
      <c r="DYW4" s="152"/>
      <c r="DYX4" s="152"/>
      <c r="DYY4" s="152"/>
      <c r="DYZ4" s="152"/>
      <c r="DZA4" s="152"/>
      <c r="DZB4" s="152"/>
      <c r="DZC4" s="152"/>
      <c r="DZD4" s="152"/>
      <c r="DZE4" s="152"/>
      <c r="DZF4" s="152"/>
      <c r="DZG4" s="152"/>
      <c r="DZH4" s="152"/>
      <c r="DZI4" s="152"/>
      <c r="DZJ4" s="152"/>
      <c r="DZK4" s="152"/>
      <c r="DZL4" s="152"/>
      <c r="DZM4" s="152"/>
      <c r="DZN4" s="152"/>
      <c r="DZO4" s="152"/>
      <c r="DZP4" s="152"/>
      <c r="DZQ4" s="152"/>
      <c r="DZR4" s="152"/>
      <c r="DZS4" s="152"/>
      <c r="DZT4" s="152"/>
      <c r="DZU4" s="152"/>
      <c r="DZV4" s="152"/>
      <c r="DZW4" s="152"/>
      <c r="DZX4" s="152"/>
      <c r="DZY4" s="152"/>
      <c r="DZZ4" s="152"/>
      <c r="EAA4" s="152"/>
      <c r="EAB4" s="152"/>
      <c r="EAC4" s="152"/>
      <c r="EAD4" s="152"/>
      <c r="EAE4" s="152"/>
      <c r="EAF4" s="152"/>
      <c r="EAG4" s="152"/>
      <c r="EAH4" s="152"/>
      <c r="EAI4" s="152"/>
      <c r="EAJ4" s="152"/>
      <c r="EAK4" s="152"/>
      <c r="EAL4" s="152"/>
      <c r="EAM4" s="152"/>
      <c r="EAN4" s="152"/>
      <c r="EAO4" s="152"/>
      <c r="EAP4" s="152"/>
      <c r="EAQ4" s="152"/>
      <c r="EAR4" s="152"/>
      <c r="EAS4" s="152"/>
      <c r="EAT4" s="152"/>
      <c r="EAU4" s="152"/>
      <c r="EAV4" s="152"/>
      <c r="EAW4" s="152"/>
      <c r="EAX4" s="152"/>
      <c r="EAY4" s="152"/>
      <c r="EAZ4" s="152"/>
      <c r="EBA4" s="152"/>
      <c r="EBB4" s="152"/>
      <c r="EBC4" s="152"/>
      <c r="EBD4" s="152"/>
      <c r="EBE4" s="152"/>
      <c r="EBF4" s="152"/>
      <c r="EBG4" s="152"/>
      <c r="EBH4" s="152"/>
      <c r="EBI4" s="152"/>
      <c r="EBJ4" s="152"/>
      <c r="EBK4" s="152"/>
      <c r="EBL4" s="152"/>
      <c r="EBM4" s="152"/>
      <c r="EBN4" s="152"/>
      <c r="EBO4" s="152"/>
      <c r="EBP4" s="152"/>
      <c r="EBQ4" s="152"/>
      <c r="EBR4" s="152"/>
      <c r="EBS4" s="152"/>
      <c r="EBT4" s="152"/>
      <c r="EBU4" s="152"/>
      <c r="EBV4" s="152"/>
      <c r="EBW4" s="152"/>
      <c r="EBX4" s="152"/>
      <c r="EBY4" s="152"/>
      <c r="EBZ4" s="152"/>
      <c r="ECA4" s="152"/>
      <c r="ECB4" s="152"/>
      <c r="ECC4" s="152"/>
      <c r="ECD4" s="152"/>
      <c r="ECE4" s="152"/>
      <c r="ECF4" s="152"/>
      <c r="ECG4" s="152"/>
      <c r="ECH4" s="152"/>
      <c r="ECI4" s="152"/>
      <c r="ECJ4" s="152"/>
      <c r="ECK4" s="152"/>
      <c r="ECL4" s="152"/>
      <c r="ECM4" s="152"/>
      <c r="ECN4" s="152"/>
      <c r="ECO4" s="152"/>
      <c r="ECP4" s="152"/>
      <c r="ECQ4" s="152"/>
      <c r="ECR4" s="152"/>
      <c r="ECS4" s="152"/>
      <c r="ECT4" s="152"/>
      <c r="ECU4" s="152"/>
      <c r="ECV4" s="152"/>
      <c r="ECW4" s="152"/>
      <c r="ECX4" s="152"/>
      <c r="ECY4" s="152"/>
      <c r="ECZ4" s="152"/>
      <c r="EDA4" s="152"/>
      <c r="EDB4" s="152"/>
      <c r="EDC4" s="152"/>
      <c r="EDD4" s="152"/>
      <c r="EDE4" s="152"/>
      <c r="EDF4" s="152"/>
      <c r="EDG4" s="152"/>
      <c r="EDH4" s="152"/>
      <c r="EDI4" s="152"/>
      <c r="EDJ4" s="152"/>
      <c r="EDK4" s="152"/>
      <c r="EDL4" s="152"/>
      <c r="EDM4" s="152"/>
      <c r="EDN4" s="152"/>
      <c r="EDO4" s="152"/>
      <c r="EDP4" s="152"/>
      <c r="EDQ4" s="152"/>
      <c r="EDR4" s="152"/>
      <c r="EDS4" s="152"/>
      <c r="EDT4" s="152"/>
      <c r="EDU4" s="152"/>
      <c r="EDV4" s="152"/>
      <c r="EDW4" s="152"/>
      <c r="EDX4" s="152"/>
      <c r="EDY4" s="152"/>
      <c r="EDZ4" s="152"/>
      <c r="EEA4" s="152"/>
      <c r="EEB4" s="152"/>
      <c r="EEC4" s="152"/>
      <c r="EED4" s="152"/>
      <c r="EEE4" s="152"/>
      <c r="EEF4" s="152"/>
      <c r="EEG4" s="152"/>
      <c r="EEH4" s="152"/>
      <c r="EEI4" s="152"/>
      <c r="EEJ4" s="152"/>
      <c r="EEK4" s="152"/>
      <c r="EEL4" s="152"/>
      <c r="EEM4" s="152"/>
      <c r="EEN4" s="152"/>
      <c r="EEO4" s="152"/>
      <c r="EEP4" s="152"/>
      <c r="EEQ4" s="152"/>
      <c r="EER4" s="152"/>
      <c r="EES4" s="152"/>
      <c r="EET4" s="152"/>
      <c r="EEU4" s="152"/>
      <c r="EEV4" s="152"/>
      <c r="EEW4" s="152"/>
      <c r="EEX4" s="152"/>
      <c r="EEY4" s="152"/>
      <c r="EEZ4" s="152"/>
      <c r="EFA4" s="152"/>
      <c r="EFB4" s="152"/>
      <c r="EFC4" s="152"/>
      <c r="EFD4" s="152"/>
      <c r="EFE4" s="152"/>
      <c r="EFF4" s="152"/>
      <c r="EFG4" s="152"/>
      <c r="EFH4" s="152"/>
      <c r="EFI4" s="152"/>
      <c r="EFJ4" s="152"/>
      <c r="EFK4" s="152"/>
      <c r="EFL4" s="152"/>
      <c r="EFM4" s="152"/>
      <c r="EFN4" s="152"/>
      <c r="EFO4" s="152"/>
      <c r="EFP4" s="152"/>
      <c r="EFQ4" s="152"/>
      <c r="EFR4" s="152"/>
      <c r="EFS4" s="152"/>
      <c r="EFT4" s="152"/>
      <c r="EFU4" s="152"/>
      <c r="EFV4" s="152"/>
      <c r="EFW4" s="152"/>
      <c r="EFX4" s="152"/>
      <c r="EFY4" s="152"/>
      <c r="EFZ4" s="152"/>
      <c r="EGA4" s="152"/>
      <c r="EGB4" s="152"/>
      <c r="EGC4" s="152"/>
      <c r="EGD4" s="152"/>
      <c r="EGE4" s="152"/>
      <c r="EGF4" s="152"/>
      <c r="EGG4" s="152"/>
      <c r="EGH4" s="152"/>
      <c r="EGI4" s="152"/>
      <c r="EGJ4" s="152"/>
      <c r="EGK4" s="152"/>
      <c r="EGL4" s="152"/>
      <c r="EGM4" s="152"/>
      <c r="EGN4" s="152"/>
      <c r="EGO4" s="152"/>
      <c r="EGP4" s="152"/>
      <c r="EGQ4" s="152"/>
      <c r="EGR4" s="152"/>
      <c r="EGS4" s="152"/>
      <c r="EGT4" s="152"/>
      <c r="EGU4" s="152"/>
      <c r="EGV4" s="152"/>
      <c r="EGW4" s="152"/>
      <c r="EGX4" s="152"/>
      <c r="EGY4" s="152"/>
      <c r="EGZ4" s="152"/>
      <c r="EHA4" s="152"/>
      <c r="EHB4" s="152"/>
      <c r="EHC4" s="152"/>
      <c r="EHD4" s="152"/>
      <c r="EHE4" s="152"/>
      <c r="EHF4" s="152"/>
      <c r="EHG4" s="152"/>
      <c r="EHH4" s="152"/>
      <c r="EHI4" s="152"/>
      <c r="EHJ4" s="152"/>
      <c r="EHK4" s="152"/>
      <c r="EHL4" s="152"/>
      <c r="EHM4" s="152"/>
      <c r="EHN4" s="152"/>
      <c r="EHO4" s="152"/>
      <c r="EHP4" s="152"/>
      <c r="EHQ4" s="152"/>
      <c r="EHR4" s="152"/>
      <c r="EHS4" s="152"/>
      <c r="EHT4" s="152"/>
      <c r="EHU4" s="152"/>
      <c r="EHV4" s="152"/>
      <c r="EHW4" s="152"/>
      <c r="EHX4" s="152"/>
      <c r="EHY4" s="152"/>
      <c r="EHZ4" s="152"/>
      <c r="EIA4" s="152"/>
      <c r="EIB4" s="152"/>
      <c r="EIC4" s="152"/>
      <c r="EID4" s="152"/>
      <c r="EIE4" s="152"/>
      <c r="EIF4" s="152"/>
      <c r="EIG4" s="152"/>
      <c r="EIH4" s="152"/>
      <c r="EII4" s="152"/>
      <c r="EIJ4" s="152"/>
      <c r="EIK4" s="152"/>
      <c r="EIL4" s="152"/>
      <c r="EIM4" s="152"/>
      <c r="EIN4" s="152"/>
      <c r="EIO4" s="152"/>
      <c r="EIP4" s="152"/>
      <c r="EIQ4" s="152"/>
      <c r="EIR4" s="152"/>
      <c r="EIS4" s="152"/>
      <c r="EIT4" s="152"/>
      <c r="EIU4" s="152"/>
      <c r="EIV4" s="152"/>
      <c r="EIW4" s="152"/>
      <c r="EIX4" s="152"/>
      <c r="EIY4" s="152"/>
      <c r="EIZ4" s="152"/>
      <c r="EJA4" s="152"/>
      <c r="EJB4" s="152"/>
      <c r="EJC4" s="152"/>
      <c r="EJD4" s="152"/>
      <c r="EJE4" s="152"/>
      <c r="EJF4" s="152"/>
      <c r="EJG4" s="152"/>
      <c r="EJH4" s="152"/>
      <c r="EJI4" s="152"/>
      <c r="EJJ4" s="152"/>
      <c r="EJK4" s="152"/>
      <c r="EJL4" s="152"/>
      <c r="EJM4" s="152"/>
      <c r="EJN4" s="152"/>
      <c r="EJO4" s="152"/>
      <c r="EJP4" s="152"/>
      <c r="EJQ4" s="152"/>
      <c r="EJR4" s="152"/>
      <c r="EJS4" s="152"/>
      <c r="EJT4" s="152"/>
      <c r="EJU4" s="152"/>
      <c r="EJV4" s="152"/>
      <c r="EJW4" s="152"/>
      <c r="EJX4" s="152"/>
      <c r="EJY4" s="152"/>
      <c r="EJZ4" s="152"/>
      <c r="EKA4" s="152"/>
      <c r="EKB4" s="152"/>
      <c r="EKC4" s="152"/>
      <c r="EKD4" s="152"/>
      <c r="EKE4" s="152"/>
      <c r="EKF4" s="152"/>
      <c r="EKG4" s="152"/>
      <c r="EKH4" s="152"/>
      <c r="EKI4" s="152"/>
      <c r="EKJ4" s="152"/>
      <c r="EKK4" s="152"/>
      <c r="EKL4" s="152"/>
      <c r="EKM4" s="152"/>
      <c r="EKN4" s="152"/>
      <c r="EKO4" s="152"/>
      <c r="EKP4" s="152"/>
      <c r="EKQ4" s="152"/>
      <c r="EKR4" s="152"/>
      <c r="EKS4" s="152"/>
      <c r="EKT4" s="152"/>
      <c r="EKU4" s="152"/>
      <c r="EKV4" s="152"/>
      <c r="EKW4" s="152"/>
      <c r="EKX4" s="152"/>
      <c r="EKY4" s="152"/>
      <c r="EKZ4" s="152"/>
      <c r="ELA4" s="152"/>
      <c r="ELB4" s="152"/>
      <c r="ELC4" s="152"/>
      <c r="ELD4" s="152"/>
      <c r="ELE4" s="152"/>
      <c r="ELF4" s="152"/>
      <c r="ELG4" s="152"/>
      <c r="ELH4" s="152"/>
      <c r="ELI4" s="152"/>
      <c r="ELJ4" s="152"/>
      <c r="ELK4" s="152"/>
      <c r="ELL4" s="152"/>
      <c r="ELM4" s="152"/>
      <c r="ELN4" s="152"/>
      <c r="ELO4" s="152"/>
      <c r="ELP4" s="152"/>
      <c r="ELQ4" s="152"/>
      <c r="ELR4" s="152"/>
      <c r="ELS4" s="152"/>
      <c r="ELT4" s="152"/>
      <c r="ELU4" s="152"/>
      <c r="ELV4" s="152"/>
      <c r="ELW4" s="152"/>
      <c r="ELX4" s="152"/>
      <c r="ELY4" s="152"/>
      <c r="ELZ4" s="152"/>
      <c r="EMA4" s="152"/>
      <c r="EMB4" s="152"/>
      <c r="EMC4" s="152"/>
      <c r="EMD4" s="152"/>
      <c r="EME4" s="152"/>
      <c r="EMF4" s="152"/>
      <c r="EMG4" s="152"/>
      <c r="EMH4" s="152"/>
      <c r="EMI4" s="152"/>
      <c r="EMJ4" s="152"/>
      <c r="EMK4" s="152"/>
      <c r="EML4" s="152"/>
      <c r="EMM4" s="152"/>
      <c r="EMN4" s="152"/>
      <c r="EMO4" s="152"/>
      <c r="EMP4" s="152"/>
      <c r="EMQ4" s="152"/>
      <c r="EMR4" s="152"/>
      <c r="EMS4" s="152"/>
      <c r="EMT4" s="152"/>
      <c r="EMU4" s="152"/>
      <c r="EMV4" s="152"/>
      <c r="EMW4" s="152"/>
      <c r="EMX4" s="152"/>
      <c r="EMY4" s="152"/>
      <c r="EMZ4" s="152"/>
      <c r="ENA4" s="152"/>
      <c r="ENB4" s="152"/>
      <c r="ENC4" s="152"/>
      <c r="END4" s="152"/>
      <c r="ENE4" s="152"/>
      <c r="ENF4" s="152"/>
      <c r="ENG4" s="152"/>
      <c r="ENH4" s="152"/>
      <c r="ENI4" s="152"/>
      <c r="ENJ4" s="152"/>
      <c r="ENK4" s="152"/>
      <c r="ENL4" s="152"/>
      <c r="ENM4" s="152"/>
      <c r="ENN4" s="152"/>
      <c r="ENO4" s="152"/>
      <c r="ENP4" s="152"/>
      <c r="ENQ4" s="152"/>
      <c r="ENR4" s="152"/>
      <c r="ENS4" s="152"/>
      <c r="ENT4" s="152"/>
      <c r="ENU4" s="152"/>
      <c r="ENV4" s="152"/>
      <c r="ENW4" s="152"/>
      <c r="ENX4" s="152"/>
      <c r="ENY4" s="152"/>
      <c r="ENZ4" s="152"/>
      <c r="EOA4" s="152"/>
      <c r="EOB4" s="152"/>
      <c r="EOC4" s="152"/>
      <c r="EOD4" s="152"/>
      <c r="EOE4" s="152"/>
      <c r="EOF4" s="152"/>
      <c r="EOG4" s="152"/>
      <c r="EOH4" s="152"/>
      <c r="EOI4" s="152"/>
      <c r="EOJ4" s="152"/>
      <c r="EOK4" s="152"/>
      <c r="EOL4" s="152"/>
      <c r="EOM4" s="152"/>
      <c r="EON4" s="152"/>
      <c r="EOO4" s="152"/>
      <c r="EOP4" s="152"/>
      <c r="EOQ4" s="152"/>
      <c r="EOR4" s="152"/>
      <c r="EOS4" s="152"/>
      <c r="EOT4" s="152"/>
      <c r="EOU4" s="152"/>
      <c r="EOV4" s="152"/>
      <c r="EOW4" s="152"/>
      <c r="EOX4" s="152"/>
      <c r="EOY4" s="152"/>
      <c r="EOZ4" s="152"/>
      <c r="EPA4" s="152"/>
      <c r="EPB4" s="152"/>
      <c r="EPC4" s="152"/>
      <c r="EPD4" s="152"/>
      <c r="EPE4" s="152"/>
      <c r="EPF4" s="152"/>
      <c r="EPG4" s="152"/>
      <c r="EPH4" s="152"/>
      <c r="EPI4" s="152"/>
      <c r="EPJ4" s="152"/>
      <c r="EPK4" s="152"/>
      <c r="EPL4" s="152"/>
      <c r="EPM4" s="152"/>
      <c r="EPN4" s="152"/>
      <c r="EPO4" s="152"/>
      <c r="EPP4" s="152"/>
      <c r="EPQ4" s="152"/>
      <c r="EPR4" s="152"/>
      <c r="EPS4" s="152"/>
      <c r="EPT4" s="152"/>
      <c r="EPU4" s="152"/>
      <c r="EPV4" s="152"/>
      <c r="EPW4" s="152"/>
      <c r="EPX4" s="152"/>
      <c r="EPY4" s="152"/>
      <c r="EPZ4" s="152"/>
      <c r="EQA4" s="152"/>
      <c r="EQB4" s="152"/>
      <c r="EQC4" s="152"/>
      <c r="EQD4" s="152"/>
      <c r="EQE4" s="152"/>
      <c r="EQF4" s="152"/>
      <c r="EQG4" s="152"/>
      <c r="EQH4" s="152"/>
      <c r="EQI4" s="152"/>
      <c r="EQJ4" s="152"/>
      <c r="EQK4" s="152"/>
      <c r="EQL4" s="152"/>
      <c r="EQM4" s="152"/>
      <c r="EQN4" s="152"/>
      <c r="EQO4" s="152"/>
      <c r="EQP4" s="152"/>
      <c r="EQQ4" s="152"/>
      <c r="EQR4" s="152"/>
      <c r="EQS4" s="152"/>
      <c r="EQT4" s="152"/>
      <c r="EQU4" s="152"/>
      <c r="EQV4" s="152"/>
      <c r="EQW4" s="152"/>
      <c r="EQX4" s="152"/>
      <c r="EQY4" s="152"/>
      <c r="EQZ4" s="152"/>
      <c r="ERA4" s="152"/>
      <c r="ERB4" s="152"/>
      <c r="ERC4" s="152"/>
      <c r="ERD4" s="152"/>
      <c r="ERE4" s="152"/>
      <c r="ERF4" s="152"/>
      <c r="ERG4" s="152"/>
      <c r="ERH4" s="152"/>
      <c r="ERI4" s="152"/>
      <c r="ERJ4" s="152"/>
      <c r="ERK4" s="152"/>
      <c r="ERL4" s="152"/>
      <c r="ERM4" s="152"/>
      <c r="ERN4" s="152"/>
      <c r="ERO4" s="152"/>
      <c r="ERP4" s="152"/>
      <c r="ERQ4" s="152"/>
      <c r="ERR4" s="152"/>
      <c r="ERS4" s="152"/>
      <c r="ERT4" s="152"/>
      <c r="ERU4" s="152"/>
      <c r="ERV4" s="152"/>
      <c r="ERW4" s="152"/>
      <c r="ERX4" s="152"/>
      <c r="ERY4" s="152"/>
      <c r="ERZ4" s="152"/>
      <c r="ESA4" s="152"/>
      <c r="ESB4" s="152"/>
      <c r="ESC4" s="152"/>
      <c r="ESD4" s="152"/>
      <c r="ESE4" s="152"/>
      <c r="ESF4" s="152"/>
      <c r="ESG4" s="152"/>
      <c r="ESH4" s="152"/>
      <c r="ESI4" s="152"/>
      <c r="ESJ4" s="152"/>
      <c r="ESK4" s="152"/>
      <c r="ESL4" s="152"/>
      <c r="ESM4" s="152"/>
      <c r="ESN4" s="152"/>
      <c r="ESO4" s="152"/>
      <c r="ESP4" s="152"/>
      <c r="ESQ4" s="152"/>
      <c r="ESR4" s="152"/>
      <c r="ESS4" s="152"/>
      <c r="EST4" s="152"/>
      <c r="ESU4" s="152"/>
      <c r="ESV4" s="152"/>
      <c r="ESW4" s="152"/>
      <c r="ESX4" s="152"/>
      <c r="ESY4" s="152"/>
      <c r="ESZ4" s="152"/>
      <c r="ETA4" s="152"/>
      <c r="ETB4" s="152"/>
      <c r="ETC4" s="152"/>
      <c r="ETD4" s="152"/>
      <c r="ETE4" s="152"/>
      <c r="ETF4" s="152"/>
      <c r="ETG4" s="152"/>
      <c r="ETH4" s="152"/>
      <c r="ETI4" s="152"/>
      <c r="ETJ4" s="152"/>
      <c r="ETK4" s="152"/>
      <c r="ETL4" s="152"/>
      <c r="ETM4" s="152"/>
      <c r="ETN4" s="152"/>
      <c r="ETO4" s="152"/>
      <c r="ETP4" s="152"/>
      <c r="ETQ4" s="152"/>
      <c r="ETR4" s="152"/>
      <c r="ETS4" s="152"/>
      <c r="ETT4" s="152"/>
      <c r="ETU4" s="152"/>
      <c r="ETV4" s="152"/>
      <c r="ETW4" s="152"/>
      <c r="ETX4" s="152"/>
      <c r="ETY4" s="152"/>
      <c r="ETZ4" s="152"/>
      <c r="EUA4" s="152"/>
      <c r="EUB4" s="152"/>
      <c r="EUC4" s="152"/>
      <c r="EUD4" s="152"/>
      <c r="EUE4" s="152"/>
      <c r="EUF4" s="152"/>
      <c r="EUG4" s="152"/>
      <c r="EUH4" s="152"/>
      <c r="EUI4" s="152"/>
      <c r="EUJ4" s="152"/>
      <c r="EUK4" s="152"/>
      <c r="EUL4" s="152"/>
      <c r="EUM4" s="152"/>
      <c r="EUN4" s="152"/>
      <c r="EUO4" s="152"/>
      <c r="EUP4" s="152"/>
      <c r="EUQ4" s="152"/>
      <c r="EUR4" s="152"/>
      <c r="EUS4" s="152"/>
      <c r="EUT4" s="152"/>
      <c r="EUU4" s="152"/>
      <c r="EUV4" s="152"/>
      <c r="EUW4" s="152"/>
      <c r="EUX4" s="152"/>
      <c r="EUY4" s="152"/>
      <c r="EUZ4" s="152"/>
      <c r="EVA4" s="152"/>
      <c r="EVB4" s="152"/>
      <c r="EVC4" s="152"/>
      <c r="EVD4" s="152"/>
      <c r="EVE4" s="152"/>
      <c r="EVF4" s="152"/>
      <c r="EVG4" s="152"/>
      <c r="EVH4" s="152"/>
      <c r="EVI4" s="152"/>
      <c r="EVJ4" s="152"/>
      <c r="EVK4" s="152"/>
      <c r="EVL4" s="152"/>
      <c r="EVM4" s="152"/>
      <c r="EVN4" s="152"/>
      <c r="EVO4" s="152"/>
      <c r="EVP4" s="152"/>
      <c r="EVQ4" s="152"/>
      <c r="EVR4" s="152"/>
      <c r="EVS4" s="152"/>
      <c r="EVT4" s="152"/>
      <c r="EVU4" s="152"/>
      <c r="EVV4" s="152"/>
      <c r="EVW4" s="152"/>
      <c r="EVX4" s="152"/>
      <c r="EVY4" s="152"/>
      <c r="EVZ4" s="152"/>
      <c r="EWA4" s="152"/>
      <c r="EWB4" s="152"/>
      <c r="EWC4" s="152"/>
      <c r="EWD4" s="152"/>
      <c r="EWE4" s="152"/>
      <c r="EWF4" s="152"/>
      <c r="EWG4" s="152"/>
      <c r="EWH4" s="152"/>
      <c r="EWI4" s="152"/>
      <c r="EWJ4" s="152"/>
      <c r="EWK4" s="152"/>
      <c r="EWL4" s="152"/>
      <c r="EWM4" s="152"/>
      <c r="EWN4" s="152"/>
      <c r="EWO4" s="152"/>
      <c r="EWP4" s="152"/>
      <c r="EWQ4" s="152"/>
      <c r="EWR4" s="152"/>
      <c r="EWS4" s="152"/>
      <c r="EWT4" s="152"/>
      <c r="EWU4" s="152"/>
      <c r="EWV4" s="152"/>
      <c r="EWW4" s="152"/>
      <c r="EWX4" s="152"/>
      <c r="EWY4" s="152"/>
      <c r="EWZ4" s="152"/>
      <c r="EXA4" s="152"/>
      <c r="EXB4" s="152"/>
      <c r="EXC4" s="152"/>
      <c r="EXD4" s="152"/>
      <c r="EXE4" s="152"/>
      <c r="EXF4" s="152"/>
      <c r="EXG4" s="152"/>
      <c r="EXH4" s="152"/>
      <c r="EXI4" s="152"/>
      <c r="EXJ4" s="152"/>
      <c r="EXK4" s="152"/>
      <c r="EXL4" s="152"/>
      <c r="EXM4" s="152"/>
      <c r="EXN4" s="152"/>
      <c r="EXO4" s="152"/>
      <c r="EXP4" s="152"/>
      <c r="EXQ4" s="152"/>
      <c r="EXR4" s="152"/>
      <c r="EXS4" s="152"/>
      <c r="EXT4" s="152"/>
      <c r="EXU4" s="152"/>
      <c r="EXV4" s="152"/>
      <c r="EXW4" s="152"/>
      <c r="EXX4" s="152"/>
      <c r="EXY4" s="152"/>
      <c r="EXZ4" s="152"/>
      <c r="EYA4" s="152"/>
      <c r="EYB4" s="152"/>
      <c r="EYC4" s="152"/>
      <c r="EYD4" s="152"/>
      <c r="EYE4" s="152"/>
      <c r="EYF4" s="152"/>
      <c r="EYG4" s="152"/>
      <c r="EYH4" s="152"/>
      <c r="EYI4" s="152"/>
      <c r="EYJ4" s="152"/>
      <c r="EYK4" s="152"/>
      <c r="EYL4" s="152"/>
      <c r="EYM4" s="152"/>
      <c r="EYN4" s="152"/>
      <c r="EYO4" s="152"/>
      <c r="EYP4" s="152"/>
      <c r="EYQ4" s="152"/>
      <c r="EYR4" s="152"/>
      <c r="EYS4" s="152"/>
      <c r="EYT4" s="152"/>
      <c r="EYU4" s="152"/>
      <c r="EYV4" s="152"/>
      <c r="EYW4" s="152"/>
      <c r="EYX4" s="152"/>
      <c r="EYY4" s="152"/>
      <c r="EYZ4" s="152"/>
      <c r="EZA4" s="152"/>
      <c r="EZB4" s="152"/>
      <c r="EZC4" s="152"/>
      <c r="EZD4" s="152"/>
      <c r="EZE4" s="152"/>
      <c r="EZF4" s="152"/>
      <c r="EZG4" s="152"/>
      <c r="EZH4" s="152"/>
      <c r="EZI4" s="152"/>
      <c r="EZJ4" s="152"/>
      <c r="EZK4" s="152"/>
      <c r="EZL4" s="152"/>
      <c r="EZM4" s="152"/>
      <c r="EZN4" s="152"/>
      <c r="EZO4" s="152"/>
      <c r="EZP4" s="152"/>
      <c r="EZQ4" s="152"/>
      <c r="EZR4" s="152"/>
      <c r="EZS4" s="152"/>
      <c r="EZT4" s="152"/>
      <c r="EZU4" s="152"/>
      <c r="EZV4" s="152"/>
      <c r="EZW4" s="152"/>
      <c r="EZX4" s="152"/>
      <c r="EZY4" s="152"/>
      <c r="EZZ4" s="152"/>
      <c r="FAA4" s="152"/>
      <c r="FAB4" s="152"/>
      <c r="FAC4" s="152"/>
      <c r="FAD4" s="152"/>
      <c r="FAE4" s="152"/>
      <c r="FAF4" s="152"/>
      <c r="FAG4" s="152"/>
      <c r="FAH4" s="152"/>
      <c r="FAI4" s="152"/>
      <c r="FAJ4" s="152"/>
      <c r="FAK4" s="152"/>
      <c r="FAL4" s="152"/>
      <c r="FAM4" s="152"/>
      <c r="FAN4" s="152"/>
      <c r="FAO4" s="152"/>
      <c r="FAP4" s="152"/>
      <c r="FAQ4" s="152"/>
      <c r="FAR4" s="152"/>
      <c r="FAS4" s="152"/>
      <c r="FAT4" s="152"/>
      <c r="FAU4" s="152"/>
      <c r="FAV4" s="152"/>
      <c r="FAW4" s="152"/>
      <c r="FAX4" s="152"/>
      <c r="FAY4" s="152"/>
      <c r="FAZ4" s="152"/>
      <c r="FBA4" s="152"/>
      <c r="FBB4" s="152"/>
      <c r="FBC4" s="152"/>
      <c r="FBD4" s="152"/>
      <c r="FBE4" s="152"/>
      <c r="FBF4" s="152"/>
      <c r="FBG4" s="152"/>
      <c r="FBH4" s="152"/>
      <c r="FBI4" s="152"/>
      <c r="FBJ4" s="152"/>
      <c r="FBK4" s="152"/>
      <c r="FBL4" s="152"/>
      <c r="FBM4" s="152"/>
      <c r="FBN4" s="152"/>
      <c r="FBO4" s="152"/>
      <c r="FBP4" s="152"/>
      <c r="FBQ4" s="152"/>
      <c r="FBR4" s="152"/>
      <c r="FBS4" s="152"/>
      <c r="FBT4" s="152"/>
      <c r="FBU4" s="152"/>
      <c r="FBV4" s="152"/>
      <c r="FBW4" s="152"/>
      <c r="FBX4" s="152"/>
      <c r="FBY4" s="152"/>
      <c r="FBZ4" s="152"/>
      <c r="FCA4" s="152"/>
      <c r="FCB4" s="152"/>
      <c r="FCC4" s="152"/>
      <c r="FCD4" s="152"/>
      <c r="FCE4" s="152"/>
      <c r="FCF4" s="152"/>
      <c r="FCG4" s="152"/>
      <c r="FCH4" s="152"/>
      <c r="FCI4" s="152"/>
      <c r="FCJ4" s="152"/>
      <c r="FCK4" s="152"/>
      <c r="FCL4" s="152"/>
      <c r="FCM4" s="152"/>
      <c r="FCN4" s="152"/>
      <c r="FCO4" s="152"/>
      <c r="FCP4" s="152"/>
      <c r="FCQ4" s="152"/>
      <c r="FCR4" s="152"/>
      <c r="FCS4" s="152"/>
      <c r="FCT4" s="152"/>
      <c r="FCU4" s="152"/>
      <c r="FCV4" s="152"/>
      <c r="FCW4" s="152"/>
      <c r="FCX4" s="152"/>
      <c r="FCY4" s="152"/>
      <c r="FCZ4" s="152"/>
      <c r="FDA4" s="152"/>
      <c r="FDB4" s="152"/>
      <c r="FDC4" s="152"/>
      <c r="FDD4" s="152"/>
      <c r="FDE4" s="152"/>
      <c r="FDF4" s="152"/>
      <c r="FDG4" s="152"/>
      <c r="FDH4" s="152"/>
      <c r="FDI4" s="152"/>
      <c r="FDJ4" s="152"/>
      <c r="FDK4" s="152"/>
      <c r="FDL4" s="152"/>
      <c r="FDM4" s="152"/>
      <c r="FDN4" s="152"/>
      <c r="FDO4" s="152"/>
      <c r="FDP4" s="152"/>
      <c r="FDQ4" s="152"/>
      <c r="FDR4" s="152"/>
      <c r="FDS4" s="152"/>
      <c r="FDT4" s="152"/>
      <c r="FDU4" s="152"/>
      <c r="FDV4" s="152"/>
      <c r="FDW4" s="152"/>
      <c r="FDX4" s="152"/>
      <c r="FDY4" s="152"/>
      <c r="FDZ4" s="152"/>
      <c r="FEA4" s="152"/>
      <c r="FEB4" s="152"/>
      <c r="FEC4" s="152"/>
      <c r="FED4" s="152"/>
      <c r="FEE4" s="152"/>
      <c r="FEF4" s="152"/>
      <c r="FEG4" s="152"/>
      <c r="FEH4" s="152"/>
      <c r="FEI4" s="152"/>
      <c r="FEJ4" s="152"/>
      <c r="FEK4" s="152"/>
      <c r="FEL4" s="152"/>
      <c r="FEM4" s="152"/>
      <c r="FEN4" s="152"/>
      <c r="FEO4" s="152"/>
      <c r="FEP4" s="152"/>
      <c r="FEQ4" s="152"/>
      <c r="FER4" s="152"/>
      <c r="FES4" s="152"/>
      <c r="FET4" s="152"/>
      <c r="FEU4" s="152"/>
      <c r="FEV4" s="152"/>
      <c r="FEW4" s="152"/>
      <c r="FEX4" s="152"/>
      <c r="FEY4" s="152"/>
      <c r="FEZ4" s="152"/>
      <c r="FFA4" s="152"/>
      <c r="FFB4" s="152"/>
      <c r="FFC4" s="152"/>
      <c r="FFD4" s="152"/>
      <c r="FFE4" s="152"/>
      <c r="FFF4" s="152"/>
      <c r="FFG4" s="152"/>
      <c r="FFH4" s="152"/>
      <c r="FFI4" s="152"/>
      <c r="FFJ4" s="152"/>
      <c r="FFK4" s="152"/>
      <c r="FFL4" s="152"/>
      <c r="FFM4" s="152"/>
      <c r="FFN4" s="152"/>
      <c r="FFO4" s="152"/>
      <c r="FFP4" s="152"/>
      <c r="FFQ4" s="152"/>
      <c r="FFR4" s="152"/>
      <c r="FFS4" s="152"/>
      <c r="FFT4" s="152"/>
      <c r="FFU4" s="152"/>
      <c r="FFV4" s="152"/>
      <c r="FFW4" s="152"/>
      <c r="FFX4" s="152"/>
      <c r="FFY4" s="152"/>
      <c r="FFZ4" s="152"/>
      <c r="FGA4" s="152"/>
      <c r="FGB4" s="152"/>
      <c r="FGC4" s="152"/>
      <c r="FGD4" s="152"/>
      <c r="FGE4" s="152"/>
      <c r="FGF4" s="152"/>
      <c r="FGG4" s="152"/>
      <c r="FGH4" s="152"/>
      <c r="FGI4" s="152"/>
      <c r="FGJ4" s="152"/>
      <c r="FGK4" s="152"/>
      <c r="FGL4" s="152"/>
      <c r="FGM4" s="152"/>
      <c r="FGN4" s="152"/>
      <c r="FGO4" s="152"/>
      <c r="FGP4" s="152"/>
      <c r="FGQ4" s="152"/>
      <c r="FGR4" s="152"/>
      <c r="FGS4" s="152"/>
      <c r="FGT4" s="152"/>
      <c r="FGU4" s="152"/>
      <c r="FGV4" s="152"/>
      <c r="FGW4" s="152"/>
      <c r="FGX4" s="152"/>
      <c r="FGY4" s="152"/>
      <c r="FGZ4" s="152"/>
      <c r="FHA4" s="152"/>
      <c r="FHB4" s="152"/>
      <c r="FHC4" s="152"/>
      <c r="FHD4" s="152"/>
      <c r="FHE4" s="152"/>
      <c r="FHF4" s="152"/>
      <c r="FHG4" s="152"/>
      <c r="FHH4" s="152"/>
      <c r="FHI4" s="152"/>
      <c r="FHJ4" s="152"/>
      <c r="FHK4" s="152"/>
      <c r="FHL4" s="152"/>
      <c r="FHM4" s="152"/>
      <c r="FHN4" s="152"/>
      <c r="FHO4" s="152"/>
      <c r="FHP4" s="152"/>
      <c r="FHQ4" s="152"/>
      <c r="FHR4" s="152"/>
      <c r="FHS4" s="152"/>
      <c r="FHT4" s="152"/>
      <c r="FHU4" s="152"/>
      <c r="FHV4" s="152"/>
      <c r="FHW4" s="152"/>
      <c r="FHX4" s="152"/>
      <c r="FHY4" s="152"/>
      <c r="FHZ4" s="152"/>
      <c r="FIA4" s="152"/>
      <c r="FIB4" s="152"/>
      <c r="FIC4" s="152"/>
      <c r="FID4" s="152"/>
      <c r="FIE4" s="152"/>
      <c r="FIF4" s="152"/>
      <c r="FIG4" s="152"/>
      <c r="FIH4" s="152"/>
      <c r="FII4" s="152"/>
      <c r="FIJ4" s="152"/>
      <c r="FIK4" s="152"/>
      <c r="FIL4" s="152"/>
      <c r="FIM4" s="152"/>
      <c r="FIN4" s="152"/>
      <c r="FIO4" s="152"/>
      <c r="FIP4" s="152"/>
      <c r="FIQ4" s="152"/>
      <c r="FIR4" s="152"/>
      <c r="FIS4" s="152"/>
      <c r="FIT4" s="152"/>
      <c r="FIU4" s="152"/>
      <c r="FIV4" s="152"/>
      <c r="FIW4" s="152"/>
      <c r="FIX4" s="152"/>
      <c r="FIY4" s="152"/>
      <c r="FIZ4" s="152"/>
      <c r="FJA4" s="152"/>
      <c r="FJB4" s="152"/>
      <c r="FJC4" s="152"/>
      <c r="FJD4" s="152"/>
      <c r="FJE4" s="152"/>
      <c r="FJF4" s="152"/>
      <c r="FJG4" s="152"/>
      <c r="FJH4" s="152"/>
      <c r="FJI4" s="152"/>
      <c r="FJJ4" s="152"/>
      <c r="FJK4" s="152"/>
      <c r="FJL4" s="152"/>
      <c r="FJM4" s="152"/>
      <c r="FJN4" s="152"/>
      <c r="FJO4" s="152"/>
      <c r="FJP4" s="152"/>
      <c r="FJQ4" s="152"/>
      <c r="FJR4" s="152"/>
      <c r="FJS4" s="152"/>
      <c r="FJT4" s="152"/>
      <c r="FJU4" s="152"/>
      <c r="FJV4" s="152"/>
      <c r="FJW4" s="152"/>
      <c r="FJX4" s="152"/>
      <c r="FJY4" s="152"/>
      <c r="FJZ4" s="152"/>
      <c r="FKA4" s="152"/>
      <c r="FKB4" s="152"/>
      <c r="FKC4" s="152"/>
      <c r="FKD4" s="152"/>
      <c r="FKE4" s="152"/>
      <c r="FKF4" s="152"/>
      <c r="FKG4" s="152"/>
      <c r="FKH4" s="152"/>
      <c r="FKI4" s="152"/>
      <c r="FKJ4" s="152"/>
      <c r="FKK4" s="152"/>
      <c r="FKL4" s="152"/>
      <c r="FKM4" s="152"/>
      <c r="FKN4" s="152"/>
      <c r="FKO4" s="152"/>
      <c r="FKP4" s="152"/>
      <c r="FKQ4" s="152"/>
      <c r="FKR4" s="152"/>
      <c r="FKS4" s="152"/>
      <c r="FKT4" s="152"/>
      <c r="FKU4" s="152"/>
      <c r="FKV4" s="152"/>
      <c r="FKW4" s="152"/>
      <c r="FKX4" s="152"/>
      <c r="FKY4" s="152"/>
      <c r="FKZ4" s="152"/>
      <c r="FLA4" s="152"/>
      <c r="FLB4" s="152"/>
      <c r="FLC4" s="152"/>
      <c r="FLD4" s="152"/>
      <c r="FLE4" s="152"/>
      <c r="FLF4" s="152"/>
      <c r="FLG4" s="152"/>
      <c r="FLH4" s="152"/>
      <c r="FLI4" s="152"/>
      <c r="FLJ4" s="152"/>
      <c r="FLK4" s="152"/>
      <c r="FLL4" s="152"/>
      <c r="FLM4" s="152"/>
      <c r="FLN4" s="152"/>
      <c r="FLO4" s="152"/>
      <c r="FLP4" s="152"/>
      <c r="FLQ4" s="152"/>
      <c r="FLR4" s="152"/>
      <c r="FLS4" s="152"/>
      <c r="FLT4" s="152"/>
      <c r="FLU4" s="152"/>
      <c r="FLV4" s="152"/>
      <c r="FLW4" s="152"/>
      <c r="FLX4" s="152"/>
      <c r="FLY4" s="152"/>
      <c r="FLZ4" s="152"/>
      <c r="FMA4" s="152"/>
      <c r="FMB4" s="152"/>
      <c r="FMC4" s="152"/>
      <c r="FMD4" s="152"/>
      <c r="FME4" s="152"/>
      <c r="FMF4" s="152"/>
      <c r="FMG4" s="152"/>
      <c r="FMH4" s="152"/>
      <c r="FMI4" s="152"/>
      <c r="FMJ4" s="152"/>
      <c r="FMK4" s="152"/>
      <c r="FML4" s="152"/>
      <c r="FMM4" s="152"/>
      <c r="FMN4" s="152"/>
      <c r="FMO4" s="152"/>
      <c r="FMP4" s="152"/>
      <c r="FMQ4" s="152"/>
      <c r="FMR4" s="152"/>
      <c r="FMS4" s="152"/>
      <c r="FMT4" s="152"/>
      <c r="FMU4" s="152"/>
      <c r="FMV4" s="152"/>
      <c r="FMW4" s="152"/>
      <c r="FMX4" s="152"/>
      <c r="FMY4" s="152"/>
      <c r="FMZ4" s="152"/>
      <c r="FNA4" s="152"/>
      <c r="FNB4" s="152"/>
      <c r="FNC4" s="152"/>
      <c r="FND4" s="152"/>
      <c r="FNE4" s="152"/>
      <c r="FNF4" s="152"/>
      <c r="FNG4" s="152"/>
      <c r="FNH4" s="152"/>
      <c r="FNI4" s="152"/>
      <c r="FNJ4" s="152"/>
      <c r="FNK4" s="152"/>
      <c r="FNL4" s="152"/>
      <c r="FNM4" s="152"/>
      <c r="FNN4" s="152"/>
      <c r="FNO4" s="152"/>
      <c r="FNP4" s="152"/>
      <c r="FNQ4" s="152"/>
      <c r="FNR4" s="152"/>
      <c r="FNS4" s="152"/>
      <c r="FNT4" s="152"/>
      <c r="FNU4" s="152"/>
      <c r="FNV4" s="152"/>
      <c r="FNW4" s="152"/>
      <c r="FNX4" s="152"/>
      <c r="FNY4" s="152"/>
      <c r="FNZ4" s="152"/>
      <c r="FOA4" s="152"/>
      <c r="FOB4" s="152"/>
      <c r="FOC4" s="152"/>
      <c r="FOD4" s="152"/>
      <c r="FOE4" s="152"/>
      <c r="FOF4" s="152"/>
      <c r="FOG4" s="152"/>
      <c r="FOH4" s="152"/>
      <c r="FOI4" s="152"/>
      <c r="FOJ4" s="152"/>
      <c r="FOK4" s="152"/>
      <c r="FOL4" s="152"/>
      <c r="FOM4" s="152"/>
      <c r="FON4" s="152"/>
      <c r="FOO4" s="152"/>
      <c r="FOP4" s="152"/>
      <c r="FOQ4" s="152"/>
      <c r="FOR4" s="152"/>
      <c r="FOS4" s="152"/>
      <c r="FOT4" s="152"/>
      <c r="FOU4" s="152"/>
      <c r="FOV4" s="152"/>
      <c r="FOW4" s="152"/>
      <c r="FOX4" s="152"/>
      <c r="FOY4" s="152"/>
      <c r="FOZ4" s="152"/>
      <c r="FPA4" s="152"/>
      <c r="FPB4" s="152"/>
      <c r="FPC4" s="152"/>
      <c r="FPD4" s="152"/>
      <c r="FPE4" s="152"/>
      <c r="FPF4" s="152"/>
      <c r="FPG4" s="152"/>
      <c r="FPH4" s="152"/>
      <c r="FPI4" s="152"/>
      <c r="FPJ4" s="152"/>
      <c r="FPK4" s="152"/>
      <c r="FPL4" s="152"/>
      <c r="FPM4" s="152"/>
      <c r="FPN4" s="152"/>
      <c r="FPO4" s="152"/>
      <c r="FPP4" s="152"/>
      <c r="FPQ4" s="152"/>
      <c r="FPR4" s="152"/>
      <c r="FPS4" s="152"/>
      <c r="FPT4" s="152"/>
      <c r="FPU4" s="152"/>
      <c r="FPV4" s="152"/>
      <c r="FPW4" s="152"/>
      <c r="FPX4" s="152"/>
      <c r="FPY4" s="152"/>
      <c r="FPZ4" s="152"/>
      <c r="FQA4" s="152"/>
      <c r="FQB4" s="152"/>
      <c r="FQC4" s="152"/>
      <c r="FQD4" s="152"/>
      <c r="FQE4" s="152"/>
      <c r="FQF4" s="152"/>
      <c r="FQG4" s="152"/>
      <c r="FQH4" s="152"/>
      <c r="FQI4" s="152"/>
      <c r="FQJ4" s="152"/>
      <c r="FQK4" s="152"/>
      <c r="FQL4" s="152"/>
      <c r="FQM4" s="152"/>
      <c r="FQN4" s="152"/>
      <c r="FQO4" s="152"/>
      <c r="FQP4" s="152"/>
      <c r="FQQ4" s="152"/>
      <c r="FQR4" s="152"/>
      <c r="FQS4" s="152"/>
      <c r="FQT4" s="152"/>
      <c r="FQU4" s="152"/>
      <c r="FQV4" s="152"/>
      <c r="FQW4" s="152"/>
      <c r="FQX4" s="152"/>
      <c r="FQY4" s="152"/>
      <c r="FQZ4" s="152"/>
      <c r="FRA4" s="152"/>
      <c r="FRB4" s="152"/>
      <c r="FRC4" s="152"/>
      <c r="FRD4" s="152"/>
      <c r="FRE4" s="152"/>
      <c r="FRF4" s="152"/>
      <c r="FRG4" s="152"/>
      <c r="FRH4" s="152"/>
      <c r="FRI4" s="152"/>
      <c r="FRJ4" s="152"/>
      <c r="FRK4" s="152"/>
      <c r="FRL4" s="152"/>
      <c r="FRM4" s="152"/>
      <c r="FRN4" s="152"/>
      <c r="FRO4" s="152"/>
      <c r="FRP4" s="152"/>
      <c r="FRQ4" s="152"/>
      <c r="FRR4" s="152"/>
      <c r="FRS4" s="152"/>
      <c r="FRT4" s="152"/>
      <c r="FRU4" s="152"/>
      <c r="FRV4" s="152"/>
      <c r="FRW4" s="152"/>
      <c r="FRX4" s="152"/>
      <c r="FRY4" s="152"/>
      <c r="FRZ4" s="152"/>
      <c r="FSA4" s="152"/>
      <c r="FSB4" s="152"/>
      <c r="FSC4" s="152"/>
      <c r="FSD4" s="152"/>
      <c r="FSE4" s="152"/>
      <c r="FSF4" s="152"/>
      <c r="FSG4" s="152"/>
      <c r="FSH4" s="152"/>
      <c r="FSI4" s="152"/>
      <c r="FSJ4" s="152"/>
      <c r="FSK4" s="152"/>
      <c r="FSL4" s="152"/>
      <c r="FSM4" s="152"/>
      <c r="FSN4" s="152"/>
      <c r="FSO4" s="152"/>
      <c r="FSP4" s="152"/>
      <c r="FSQ4" s="152"/>
      <c r="FSR4" s="152"/>
      <c r="FSS4" s="152"/>
      <c r="FST4" s="152"/>
      <c r="FSU4" s="152"/>
      <c r="FSV4" s="152"/>
      <c r="FSW4" s="152"/>
      <c r="FSX4" s="152"/>
      <c r="FSY4" s="152"/>
      <c r="FSZ4" s="152"/>
      <c r="FTA4" s="152"/>
      <c r="FTB4" s="152"/>
      <c r="FTC4" s="152"/>
      <c r="FTD4" s="152"/>
      <c r="FTE4" s="152"/>
      <c r="FTF4" s="152"/>
      <c r="FTG4" s="152"/>
      <c r="FTH4" s="152"/>
      <c r="FTI4" s="152"/>
      <c r="FTJ4" s="152"/>
      <c r="FTK4" s="152"/>
      <c r="FTL4" s="152"/>
      <c r="FTM4" s="152"/>
      <c r="FTN4" s="152"/>
      <c r="FTO4" s="152"/>
      <c r="FTP4" s="152"/>
      <c r="FTQ4" s="152"/>
      <c r="FTR4" s="152"/>
      <c r="FTS4" s="152"/>
      <c r="FTT4" s="152"/>
      <c r="FTU4" s="152"/>
      <c r="FTV4" s="152"/>
      <c r="FTW4" s="152"/>
      <c r="FTX4" s="152"/>
      <c r="FTY4" s="152"/>
      <c r="FTZ4" s="152"/>
      <c r="FUA4" s="152"/>
      <c r="FUB4" s="152"/>
      <c r="FUC4" s="152"/>
      <c r="FUD4" s="152"/>
      <c r="FUE4" s="152"/>
      <c r="FUF4" s="152"/>
      <c r="FUG4" s="152"/>
      <c r="FUH4" s="152"/>
      <c r="FUI4" s="152"/>
      <c r="FUJ4" s="152"/>
      <c r="FUK4" s="152"/>
      <c r="FUL4" s="152"/>
      <c r="FUM4" s="152"/>
      <c r="FUN4" s="152"/>
      <c r="FUO4" s="152"/>
      <c r="FUP4" s="152"/>
      <c r="FUQ4" s="152"/>
      <c r="FUR4" s="152"/>
      <c r="FUS4" s="152"/>
      <c r="FUT4" s="152"/>
      <c r="FUU4" s="152"/>
      <c r="FUV4" s="152"/>
      <c r="FUW4" s="152"/>
      <c r="FUX4" s="152"/>
      <c r="FUY4" s="152"/>
      <c r="FUZ4" s="152"/>
      <c r="FVA4" s="152"/>
      <c r="FVB4" s="152"/>
      <c r="FVC4" s="152"/>
      <c r="FVD4" s="152"/>
      <c r="FVE4" s="152"/>
      <c r="FVF4" s="152"/>
      <c r="FVG4" s="152"/>
      <c r="FVH4" s="152"/>
      <c r="FVI4" s="152"/>
      <c r="FVJ4" s="152"/>
      <c r="FVK4" s="152"/>
      <c r="FVL4" s="152"/>
      <c r="FVM4" s="152"/>
      <c r="FVN4" s="152"/>
      <c r="FVO4" s="152"/>
      <c r="FVP4" s="152"/>
      <c r="FVQ4" s="152"/>
      <c r="FVR4" s="152"/>
      <c r="FVS4" s="152"/>
      <c r="FVT4" s="152"/>
      <c r="FVU4" s="152"/>
      <c r="FVV4" s="152"/>
      <c r="FVW4" s="152"/>
      <c r="FVX4" s="152"/>
      <c r="FVY4" s="152"/>
      <c r="FVZ4" s="152"/>
      <c r="FWA4" s="152"/>
      <c r="FWB4" s="152"/>
      <c r="FWC4" s="152"/>
      <c r="FWD4" s="152"/>
      <c r="FWE4" s="152"/>
      <c r="FWF4" s="152"/>
      <c r="FWG4" s="152"/>
      <c r="FWH4" s="152"/>
      <c r="FWI4" s="152"/>
      <c r="FWJ4" s="152"/>
      <c r="FWK4" s="152"/>
      <c r="FWL4" s="152"/>
      <c r="FWM4" s="152"/>
      <c r="FWN4" s="152"/>
      <c r="FWO4" s="152"/>
      <c r="FWP4" s="152"/>
      <c r="FWQ4" s="152"/>
      <c r="FWR4" s="152"/>
      <c r="FWS4" s="152"/>
      <c r="FWT4" s="152"/>
      <c r="FWU4" s="152"/>
      <c r="FWV4" s="152"/>
      <c r="FWW4" s="152"/>
      <c r="FWX4" s="152"/>
      <c r="FWY4" s="152"/>
      <c r="FWZ4" s="152"/>
      <c r="FXA4" s="152"/>
      <c r="FXB4" s="152"/>
      <c r="FXC4" s="152"/>
      <c r="FXD4" s="152"/>
      <c r="FXE4" s="152"/>
      <c r="FXF4" s="152"/>
      <c r="FXG4" s="152"/>
      <c r="FXH4" s="152"/>
      <c r="FXI4" s="152"/>
      <c r="FXJ4" s="152"/>
      <c r="FXK4" s="152"/>
      <c r="FXL4" s="152"/>
      <c r="FXM4" s="152"/>
      <c r="FXN4" s="152"/>
      <c r="FXO4" s="152"/>
      <c r="FXP4" s="152"/>
      <c r="FXQ4" s="152"/>
      <c r="FXR4" s="152"/>
      <c r="FXS4" s="152"/>
      <c r="FXT4" s="152"/>
      <c r="FXU4" s="152"/>
      <c r="FXV4" s="152"/>
      <c r="FXW4" s="152"/>
      <c r="FXX4" s="152"/>
      <c r="FXY4" s="152"/>
      <c r="FXZ4" s="152"/>
      <c r="FYA4" s="152"/>
      <c r="FYB4" s="152"/>
      <c r="FYC4" s="152"/>
      <c r="FYD4" s="152"/>
      <c r="FYE4" s="152"/>
      <c r="FYF4" s="152"/>
      <c r="FYG4" s="152"/>
      <c r="FYH4" s="152"/>
      <c r="FYI4" s="152"/>
      <c r="FYJ4" s="152"/>
      <c r="FYK4" s="152"/>
      <c r="FYL4" s="152"/>
      <c r="FYM4" s="152"/>
      <c r="FYN4" s="152"/>
      <c r="FYO4" s="152"/>
      <c r="FYP4" s="152"/>
      <c r="FYQ4" s="152"/>
      <c r="FYR4" s="152"/>
      <c r="FYS4" s="152"/>
      <c r="FYT4" s="152"/>
      <c r="FYU4" s="152"/>
      <c r="FYV4" s="152"/>
      <c r="FYW4" s="152"/>
      <c r="FYX4" s="152"/>
      <c r="FYY4" s="152"/>
      <c r="FYZ4" s="152"/>
      <c r="FZA4" s="152"/>
      <c r="FZB4" s="152"/>
      <c r="FZC4" s="152"/>
      <c r="FZD4" s="152"/>
      <c r="FZE4" s="152"/>
      <c r="FZF4" s="152"/>
      <c r="FZG4" s="152"/>
      <c r="FZH4" s="152"/>
      <c r="FZI4" s="152"/>
      <c r="FZJ4" s="152"/>
      <c r="FZK4" s="152"/>
      <c r="FZL4" s="152"/>
      <c r="FZM4" s="152"/>
      <c r="FZN4" s="152"/>
      <c r="FZO4" s="152"/>
      <c r="FZP4" s="152"/>
      <c r="FZQ4" s="152"/>
      <c r="FZR4" s="152"/>
      <c r="FZS4" s="152"/>
      <c r="FZT4" s="152"/>
      <c r="FZU4" s="152"/>
      <c r="FZV4" s="152"/>
      <c r="FZW4" s="152"/>
      <c r="FZX4" s="152"/>
      <c r="FZY4" s="152"/>
      <c r="FZZ4" s="152"/>
      <c r="GAA4" s="152"/>
      <c r="GAB4" s="152"/>
      <c r="GAC4" s="152"/>
      <c r="GAD4" s="152"/>
      <c r="GAE4" s="152"/>
      <c r="GAF4" s="152"/>
      <c r="GAG4" s="152"/>
      <c r="GAH4" s="152"/>
      <c r="GAI4" s="152"/>
      <c r="GAJ4" s="152"/>
      <c r="GAK4" s="152"/>
      <c r="GAL4" s="152"/>
      <c r="GAM4" s="152"/>
      <c r="GAN4" s="152"/>
      <c r="GAO4" s="152"/>
      <c r="GAP4" s="152"/>
      <c r="GAQ4" s="152"/>
      <c r="GAR4" s="152"/>
      <c r="GAS4" s="152"/>
      <c r="GAT4" s="152"/>
      <c r="GAU4" s="152"/>
      <c r="GAV4" s="152"/>
      <c r="GAW4" s="152"/>
      <c r="GAX4" s="152"/>
      <c r="GAY4" s="152"/>
      <c r="GAZ4" s="152"/>
      <c r="GBA4" s="152"/>
      <c r="GBB4" s="152"/>
      <c r="GBC4" s="152"/>
      <c r="GBD4" s="152"/>
      <c r="GBE4" s="152"/>
      <c r="GBF4" s="152"/>
      <c r="GBG4" s="152"/>
      <c r="GBH4" s="152"/>
      <c r="GBI4" s="152"/>
      <c r="GBJ4" s="152"/>
      <c r="GBK4" s="152"/>
      <c r="GBL4" s="152"/>
      <c r="GBM4" s="152"/>
      <c r="GBN4" s="152"/>
      <c r="GBO4" s="152"/>
      <c r="GBP4" s="152"/>
      <c r="GBQ4" s="152"/>
      <c r="GBR4" s="152"/>
      <c r="GBS4" s="152"/>
      <c r="GBT4" s="152"/>
      <c r="GBU4" s="152"/>
      <c r="GBV4" s="152"/>
      <c r="GBW4" s="152"/>
      <c r="GBX4" s="152"/>
      <c r="GBY4" s="152"/>
      <c r="GBZ4" s="152"/>
      <c r="GCA4" s="152"/>
      <c r="GCB4" s="152"/>
      <c r="GCC4" s="152"/>
      <c r="GCD4" s="152"/>
      <c r="GCE4" s="152"/>
      <c r="GCF4" s="152"/>
      <c r="GCG4" s="152"/>
      <c r="GCH4" s="152"/>
      <c r="GCI4" s="152"/>
      <c r="GCJ4" s="152"/>
      <c r="GCK4" s="152"/>
      <c r="GCL4" s="152"/>
      <c r="GCM4" s="152"/>
      <c r="GCN4" s="152"/>
      <c r="GCO4" s="152"/>
      <c r="GCP4" s="152"/>
      <c r="GCQ4" s="152"/>
      <c r="GCR4" s="152"/>
      <c r="GCS4" s="152"/>
      <c r="GCT4" s="152"/>
      <c r="GCU4" s="152"/>
      <c r="GCV4" s="152"/>
      <c r="GCW4" s="152"/>
      <c r="GCX4" s="152"/>
      <c r="GCY4" s="152"/>
      <c r="GCZ4" s="152"/>
      <c r="GDA4" s="152"/>
      <c r="GDB4" s="152"/>
      <c r="GDC4" s="152"/>
      <c r="GDD4" s="152"/>
      <c r="GDE4" s="152"/>
      <c r="GDF4" s="152"/>
      <c r="GDG4" s="152"/>
      <c r="GDH4" s="152"/>
      <c r="GDI4" s="152"/>
      <c r="GDJ4" s="152"/>
      <c r="GDK4" s="152"/>
      <c r="GDL4" s="152"/>
      <c r="GDM4" s="152"/>
      <c r="GDN4" s="152"/>
      <c r="GDO4" s="152"/>
      <c r="GDP4" s="152"/>
      <c r="GDQ4" s="152"/>
      <c r="GDR4" s="152"/>
      <c r="GDS4" s="152"/>
      <c r="GDT4" s="152"/>
      <c r="GDU4" s="152"/>
      <c r="GDV4" s="152"/>
      <c r="GDW4" s="152"/>
      <c r="GDX4" s="152"/>
      <c r="GDY4" s="152"/>
      <c r="GDZ4" s="152"/>
      <c r="GEA4" s="152"/>
      <c r="GEB4" s="152"/>
      <c r="GEC4" s="152"/>
      <c r="GED4" s="152"/>
      <c r="GEE4" s="152"/>
      <c r="GEF4" s="152"/>
      <c r="GEG4" s="152"/>
      <c r="GEH4" s="152"/>
      <c r="GEI4" s="152"/>
      <c r="GEJ4" s="152"/>
      <c r="GEK4" s="152"/>
      <c r="GEL4" s="152"/>
      <c r="GEM4" s="152"/>
      <c r="GEN4" s="152"/>
      <c r="GEO4" s="152"/>
      <c r="GEP4" s="152"/>
      <c r="GEQ4" s="152"/>
      <c r="GER4" s="152"/>
      <c r="GES4" s="152"/>
      <c r="GET4" s="152"/>
      <c r="GEU4" s="152"/>
      <c r="GEV4" s="152"/>
      <c r="GEW4" s="152"/>
      <c r="GEX4" s="152"/>
      <c r="GEY4" s="152"/>
      <c r="GEZ4" s="152"/>
      <c r="GFA4" s="152"/>
      <c r="GFB4" s="152"/>
      <c r="GFC4" s="152"/>
      <c r="GFD4" s="152"/>
      <c r="GFE4" s="152"/>
      <c r="GFF4" s="152"/>
      <c r="GFG4" s="152"/>
      <c r="GFH4" s="152"/>
      <c r="GFI4" s="152"/>
      <c r="GFJ4" s="152"/>
      <c r="GFK4" s="152"/>
      <c r="GFL4" s="152"/>
      <c r="GFM4" s="152"/>
      <c r="GFN4" s="152"/>
      <c r="GFO4" s="152"/>
      <c r="GFP4" s="152"/>
      <c r="GFQ4" s="152"/>
      <c r="GFR4" s="152"/>
      <c r="GFS4" s="152"/>
      <c r="GFT4" s="152"/>
      <c r="GFU4" s="152"/>
      <c r="GFV4" s="152"/>
      <c r="GFW4" s="152"/>
      <c r="GFX4" s="152"/>
      <c r="GFY4" s="152"/>
      <c r="GFZ4" s="152"/>
      <c r="GGA4" s="152"/>
      <c r="GGB4" s="152"/>
      <c r="GGC4" s="152"/>
      <c r="GGD4" s="152"/>
      <c r="GGE4" s="152"/>
      <c r="GGF4" s="152"/>
      <c r="GGG4" s="152"/>
      <c r="GGH4" s="152"/>
      <c r="GGI4" s="152"/>
      <c r="GGJ4" s="152"/>
      <c r="GGK4" s="152"/>
      <c r="GGL4" s="152"/>
      <c r="GGM4" s="152"/>
      <c r="GGN4" s="152"/>
      <c r="GGO4" s="152"/>
      <c r="GGP4" s="152"/>
      <c r="GGQ4" s="152"/>
      <c r="GGR4" s="152"/>
      <c r="GGS4" s="152"/>
      <c r="GGT4" s="152"/>
      <c r="GGU4" s="152"/>
      <c r="GGV4" s="152"/>
      <c r="GGW4" s="152"/>
      <c r="GGX4" s="152"/>
      <c r="GGY4" s="152"/>
      <c r="GGZ4" s="152"/>
      <c r="GHA4" s="152"/>
      <c r="GHB4" s="152"/>
      <c r="GHC4" s="152"/>
      <c r="GHD4" s="152"/>
      <c r="GHE4" s="152"/>
      <c r="GHF4" s="152"/>
      <c r="GHG4" s="152"/>
      <c r="GHH4" s="152"/>
      <c r="GHI4" s="152"/>
      <c r="GHJ4" s="152"/>
      <c r="GHK4" s="152"/>
      <c r="GHL4" s="152"/>
      <c r="GHM4" s="152"/>
      <c r="GHN4" s="152"/>
      <c r="GHO4" s="152"/>
      <c r="GHP4" s="152"/>
      <c r="GHQ4" s="152"/>
      <c r="GHR4" s="152"/>
      <c r="GHS4" s="152"/>
      <c r="GHT4" s="152"/>
      <c r="GHU4" s="152"/>
      <c r="GHV4" s="152"/>
      <c r="GHW4" s="152"/>
      <c r="GHX4" s="152"/>
      <c r="GHY4" s="152"/>
      <c r="GHZ4" s="152"/>
      <c r="GIA4" s="152"/>
      <c r="GIB4" s="152"/>
      <c r="GIC4" s="152"/>
      <c r="GID4" s="152"/>
      <c r="GIE4" s="152"/>
      <c r="GIF4" s="152"/>
      <c r="GIG4" s="152"/>
      <c r="GIH4" s="152"/>
      <c r="GII4" s="152"/>
      <c r="GIJ4" s="152"/>
      <c r="GIK4" s="152"/>
      <c r="GIL4" s="152"/>
      <c r="GIM4" s="152"/>
      <c r="GIN4" s="152"/>
      <c r="GIO4" s="152"/>
      <c r="GIP4" s="152"/>
      <c r="GIQ4" s="152"/>
      <c r="GIR4" s="152"/>
      <c r="GIS4" s="152"/>
      <c r="GIT4" s="152"/>
      <c r="GIU4" s="152"/>
      <c r="GIV4" s="152"/>
      <c r="GIW4" s="152"/>
      <c r="GIX4" s="152"/>
      <c r="GIY4" s="152"/>
      <c r="GIZ4" s="152"/>
      <c r="GJA4" s="152"/>
      <c r="GJB4" s="152"/>
      <c r="GJC4" s="152"/>
      <c r="GJD4" s="152"/>
      <c r="GJE4" s="152"/>
      <c r="GJF4" s="152"/>
      <c r="GJG4" s="152"/>
      <c r="GJH4" s="152"/>
      <c r="GJI4" s="152"/>
      <c r="GJJ4" s="152"/>
      <c r="GJK4" s="152"/>
      <c r="GJL4" s="152"/>
      <c r="GJM4" s="152"/>
      <c r="GJN4" s="152"/>
      <c r="GJO4" s="152"/>
      <c r="GJP4" s="152"/>
      <c r="GJQ4" s="152"/>
      <c r="GJR4" s="152"/>
      <c r="GJS4" s="152"/>
      <c r="GJT4" s="152"/>
      <c r="GJU4" s="152"/>
      <c r="GJV4" s="152"/>
      <c r="GJW4" s="152"/>
      <c r="GJX4" s="152"/>
      <c r="GJY4" s="152"/>
      <c r="GJZ4" s="152"/>
      <c r="GKA4" s="152"/>
      <c r="GKB4" s="152"/>
      <c r="GKC4" s="152"/>
      <c r="GKD4" s="152"/>
      <c r="GKE4" s="152"/>
      <c r="GKF4" s="152"/>
      <c r="GKG4" s="152"/>
      <c r="GKH4" s="152"/>
      <c r="GKI4" s="152"/>
      <c r="GKJ4" s="152"/>
      <c r="GKK4" s="152"/>
      <c r="GKL4" s="152"/>
      <c r="GKM4" s="152"/>
      <c r="GKN4" s="152"/>
      <c r="GKO4" s="152"/>
      <c r="GKP4" s="152"/>
      <c r="GKQ4" s="152"/>
      <c r="GKR4" s="152"/>
      <c r="GKS4" s="152"/>
      <c r="GKT4" s="152"/>
      <c r="GKU4" s="152"/>
      <c r="GKV4" s="152"/>
      <c r="GKW4" s="152"/>
      <c r="GKX4" s="152"/>
      <c r="GKY4" s="152"/>
      <c r="GKZ4" s="152"/>
      <c r="GLA4" s="152"/>
      <c r="GLB4" s="152"/>
      <c r="GLC4" s="152"/>
      <c r="GLD4" s="152"/>
      <c r="GLE4" s="152"/>
      <c r="GLF4" s="152"/>
      <c r="GLG4" s="152"/>
      <c r="GLH4" s="152"/>
      <c r="GLI4" s="152"/>
      <c r="GLJ4" s="152"/>
      <c r="GLK4" s="152"/>
      <c r="GLL4" s="152"/>
      <c r="GLM4" s="152"/>
      <c r="GLN4" s="152"/>
      <c r="GLO4" s="152"/>
      <c r="GLP4" s="152"/>
      <c r="GLQ4" s="152"/>
      <c r="GLR4" s="152"/>
      <c r="GLS4" s="152"/>
      <c r="GLT4" s="152"/>
      <c r="GLU4" s="152"/>
      <c r="GLV4" s="152"/>
      <c r="GLW4" s="152"/>
      <c r="GLX4" s="152"/>
      <c r="GLY4" s="152"/>
      <c r="GLZ4" s="152"/>
      <c r="GMA4" s="152"/>
      <c r="GMB4" s="152"/>
      <c r="GMC4" s="152"/>
      <c r="GMD4" s="152"/>
      <c r="GME4" s="152"/>
      <c r="GMF4" s="152"/>
      <c r="GMG4" s="152"/>
      <c r="GMH4" s="152"/>
      <c r="GMI4" s="152"/>
      <c r="GMJ4" s="152"/>
      <c r="GMK4" s="152"/>
      <c r="GML4" s="152"/>
      <c r="GMM4" s="152"/>
      <c r="GMN4" s="152"/>
      <c r="GMO4" s="152"/>
      <c r="GMP4" s="152"/>
      <c r="GMQ4" s="152"/>
      <c r="GMR4" s="152"/>
      <c r="GMS4" s="152"/>
      <c r="GMT4" s="152"/>
      <c r="GMU4" s="152"/>
      <c r="GMV4" s="152"/>
      <c r="GMW4" s="152"/>
      <c r="GMX4" s="152"/>
      <c r="GMY4" s="152"/>
      <c r="GMZ4" s="152"/>
      <c r="GNA4" s="152"/>
      <c r="GNB4" s="152"/>
      <c r="GNC4" s="152"/>
      <c r="GND4" s="152"/>
      <c r="GNE4" s="152"/>
      <c r="GNF4" s="152"/>
      <c r="GNG4" s="152"/>
      <c r="GNH4" s="152"/>
      <c r="GNI4" s="152"/>
      <c r="GNJ4" s="152"/>
      <c r="GNK4" s="152"/>
      <c r="GNL4" s="152"/>
      <c r="GNM4" s="152"/>
      <c r="GNN4" s="152"/>
      <c r="GNO4" s="152"/>
      <c r="GNP4" s="152"/>
      <c r="GNQ4" s="152"/>
      <c r="GNR4" s="152"/>
      <c r="GNS4" s="152"/>
      <c r="GNT4" s="152"/>
      <c r="GNU4" s="152"/>
      <c r="GNV4" s="152"/>
      <c r="GNW4" s="152"/>
      <c r="GNX4" s="152"/>
      <c r="GNY4" s="152"/>
      <c r="GNZ4" s="152"/>
      <c r="GOA4" s="152"/>
      <c r="GOB4" s="152"/>
      <c r="GOC4" s="152"/>
      <c r="GOD4" s="152"/>
      <c r="GOE4" s="152"/>
      <c r="GOF4" s="152"/>
      <c r="GOG4" s="152"/>
      <c r="GOH4" s="152"/>
      <c r="GOI4" s="152"/>
      <c r="GOJ4" s="152"/>
      <c r="GOK4" s="152"/>
      <c r="GOL4" s="152"/>
      <c r="GOM4" s="152"/>
      <c r="GON4" s="152"/>
      <c r="GOO4" s="152"/>
      <c r="GOP4" s="152"/>
      <c r="GOQ4" s="152"/>
      <c r="GOR4" s="152"/>
      <c r="GOS4" s="152"/>
      <c r="GOT4" s="152"/>
      <c r="GOU4" s="152"/>
      <c r="GOV4" s="152"/>
      <c r="GOW4" s="152"/>
      <c r="GOX4" s="152"/>
      <c r="GOY4" s="152"/>
      <c r="GOZ4" s="152"/>
      <c r="GPA4" s="152"/>
      <c r="GPB4" s="152"/>
      <c r="GPC4" s="152"/>
      <c r="GPD4" s="152"/>
      <c r="GPE4" s="152"/>
      <c r="GPF4" s="152"/>
      <c r="GPG4" s="152"/>
      <c r="GPH4" s="152"/>
      <c r="GPI4" s="152"/>
      <c r="GPJ4" s="152"/>
      <c r="GPK4" s="152"/>
      <c r="GPL4" s="152"/>
      <c r="GPM4" s="152"/>
      <c r="GPN4" s="152"/>
      <c r="GPO4" s="152"/>
      <c r="GPP4" s="152"/>
      <c r="GPQ4" s="152"/>
      <c r="GPR4" s="152"/>
      <c r="GPS4" s="152"/>
      <c r="GPT4" s="152"/>
      <c r="GPU4" s="152"/>
      <c r="GPV4" s="152"/>
      <c r="GPW4" s="152"/>
      <c r="GPX4" s="152"/>
      <c r="GPY4" s="152"/>
      <c r="GPZ4" s="152"/>
      <c r="GQA4" s="152"/>
      <c r="GQB4" s="152"/>
      <c r="GQC4" s="152"/>
      <c r="GQD4" s="152"/>
      <c r="GQE4" s="152"/>
      <c r="GQF4" s="152"/>
      <c r="GQG4" s="152"/>
      <c r="GQH4" s="152"/>
      <c r="GQI4" s="152"/>
      <c r="GQJ4" s="152"/>
      <c r="GQK4" s="152"/>
      <c r="GQL4" s="152"/>
      <c r="GQM4" s="152"/>
      <c r="GQN4" s="152"/>
      <c r="GQO4" s="152"/>
      <c r="GQP4" s="152"/>
      <c r="GQQ4" s="152"/>
      <c r="GQR4" s="152"/>
      <c r="GQS4" s="152"/>
      <c r="GQT4" s="152"/>
      <c r="GQU4" s="152"/>
      <c r="GQV4" s="152"/>
      <c r="GQW4" s="152"/>
      <c r="GQX4" s="152"/>
      <c r="GQY4" s="152"/>
      <c r="GQZ4" s="152"/>
      <c r="GRA4" s="152"/>
      <c r="GRB4" s="152"/>
      <c r="GRC4" s="152"/>
      <c r="GRD4" s="152"/>
      <c r="GRE4" s="152"/>
      <c r="GRF4" s="152"/>
      <c r="GRG4" s="152"/>
      <c r="GRH4" s="152"/>
      <c r="GRI4" s="152"/>
      <c r="GRJ4" s="152"/>
      <c r="GRK4" s="152"/>
      <c r="GRL4" s="152"/>
      <c r="GRM4" s="152"/>
      <c r="GRN4" s="152"/>
      <c r="GRO4" s="152"/>
      <c r="GRP4" s="152"/>
      <c r="GRQ4" s="152"/>
      <c r="GRR4" s="152"/>
      <c r="GRS4" s="152"/>
      <c r="GRT4" s="152"/>
      <c r="GRU4" s="152"/>
      <c r="GRV4" s="152"/>
      <c r="GRW4" s="152"/>
      <c r="GRX4" s="152"/>
      <c r="GRY4" s="152"/>
      <c r="GRZ4" s="152"/>
      <c r="GSA4" s="152"/>
      <c r="GSB4" s="152"/>
      <c r="GSC4" s="152"/>
      <c r="GSD4" s="152"/>
      <c r="GSE4" s="152"/>
      <c r="GSF4" s="152"/>
      <c r="GSG4" s="152"/>
      <c r="GSH4" s="152"/>
      <c r="GSI4" s="152"/>
      <c r="GSJ4" s="152"/>
      <c r="GSK4" s="152"/>
      <c r="GSL4" s="152"/>
      <c r="GSM4" s="152"/>
      <c r="GSN4" s="152"/>
      <c r="GSO4" s="152"/>
      <c r="GSP4" s="152"/>
      <c r="GSQ4" s="152"/>
      <c r="GSR4" s="152"/>
      <c r="GSS4" s="152"/>
      <c r="GST4" s="152"/>
      <c r="GSU4" s="152"/>
      <c r="GSV4" s="152"/>
      <c r="GSW4" s="152"/>
      <c r="GSX4" s="152"/>
      <c r="GSY4" s="152"/>
      <c r="GSZ4" s="152"/>
      <c r="GTA4" s="152"/>
      <c r="GTB4" s="152"/>
      <c r="GTC4" s="152"/>
      <c r="GTD4" s="152"/>
      <c r="GTE4" s="152"/>
      <c r="GTF4" s="152"/>
      <c r="GTG4" s="152"/>
      <c r="GTH4" s="152"/>
      <c r="GTI4" s="152"/>
      <c r="GTJ4" s="152"/>
      <c r="GTK4" s="152"/>
      <c r="GTL4" s="152"/>
      <c r="GTM4" s="152"/>
      <c r="GTN4" s="152"/>
      <c r="GTO4" s="152"/>
      <c r="GTP4" s="152"/>
      <c r="GTQ4" s="152"/>
      <c r="GTR4" s="152"/>
      <c r="GTS4" s="152"/>
      <c r="GTT4" s="152"/>
      <c r="GTU4" s="152"/>
      <c r="GTV4" s="152"/>
      <c r="GTW4" s="152"/>
      <c r="GTX4" s="152"/>
      <c r="GTY4" s="152"/>
      <c r="GTZ4" s="152"/>
      <c r="GUA4" s="152"/>
      <c r="GUB4" s="152"/>
      <c r="GUC4" s="152"/>
      <c r="GUD4" s="152"/>
      <c r="GUE4" s="152"/>
      <c r="GUF4" s="152"/>
      <c r="GUG4" s="152"/>
      <c r="GUH4" s="152"/>
      <c r="GUI4" s="152"/>
      <c r="GUJ4" s="152"/>
      <c r="GUK4" s="152"/>
      <c r="GUL4" s="152"/>
      <c r="GUM4" s="152"/>
      <c r="GUN4" s="152"/>
      <c r="GUO4" s="152"/>
      <c r="GUP4" s="152"/>
      <c r="GUQ4" s="152"/>
      <c r="GUR4" s="152"/>
      <c r="GUS4" s="152"/>
      <c r="GUT4" s="152"/>
      <c r="GUU4" s="152"/>
      <c r="GUV4" s="152"/>
      <c r="GUW4" s="152"/>
      <c r="GUX4" s="152"/>
      <c r="GUY4" s="152"/>
      <c r="GUZ4" s="152"/>
      <c r="GVA4" s="152"/>
      <c r="GVB4" s="152"/>
      <c r="GVC4" s="152"/>
      <c r="GVD4" s="152"/>
      <c r="GVE4" s="152"/>
      <c r="GVF4" s="152"/>
      <c r="GVG4" s="152"/>
      <c r="GVH4" s="152"/>
      <c r="GVI4" s="152"/>
      <c r="GVJ4" s="152"/>
      <c r="GVK4" s="152"/>
      <c r="GVL4" s="152"/>
      <c r="GVM4" s="152"/>
      <c r="GVN4" s="152"/>
      <c r="GVO4" s="152"/>
      <c r="GVP4" s="152"/>
      <c r="GVQ4" s="152"/>
      <c r="GVR4" s="152"/>
      <c r="GVS4" s="152"/>
      <c r="GVT4" s="152"/>
      <c r="GVU4" s="152"/>
      <c r="GVV4" s="152"/>
      <c r="GVW4" s="152"/>
      <c r="GVX4" s="152"/>
      <c r="GVY4" s="152"/>
      <c r="GVZ4" s="152"/>
      <c r="GWA4" s="152"/>
      <c r="GWB4" s="152"/>
      <c r="GWC4" s="152"/>
      <c r="GWD4" s="152"/>
      <c r="GWE4" s="152"/>
      <c r="GWF4" s="152"/>
      <c r="GWG4" s="152"/>
      <c r="GWH4" s="152"/>
      <c r="GWI4" s="152"/>
      <c r="GWJ4" s="152"/>
      <c r="GWK4" s="152"/>
      <c r="GWL4" s="152"/>
      <c r="GWM4" s="152"/>
      <c r="GWN4" s="152"/>
      <c r="GWO4" s="152"/>
      <c r="GWP4" s="152"/>
      <c r="GWQ4" s="152"/>
      <c r="GWR4" s="152"/>
      <c r="GWS4" s="152"/>
      <c r="GWT4" s="152"/>
      <c r="GWU4" s="152"/>
      <c r="GWV4" s="152"/>
      <c r="GWW4" s="152"/>
      <c r="GWX4" s="152"/>
      <c r="GWY4" s="152"/>
      <c r="GWZ4" s="152"/>
      <c r="GXA4" s="152"/>
      <c r="GXB4" s="152"/>
      <c r="GXC4" s="152"/>
      <c r="GXD4" s="152"/>
      <c r="GXE4" s="152"/>
      <c r="GXF4" s="152"/>
      <c r="GXG4" s="152"/>
      <c r="GXH4" s="152"/>
      <c r="GXI4" s="152"/>
      <c r="GXJ4" s="152"/>
      <c r="GXK4" s="152"/>
      <c r="GXL4" s="152"/>
      <c r="GXM4" s="152"/>
      <c r="GXN4" s="152"/>
      <c r="GXO4" s="152"/>
      <c r="GXP4" s="152"/>
      <c r="GXQ4" s="152"/>
      <c r="GXR4" s="152"/>
      <c r="GXS4" s="152"/>
      <c r="GXT4" s="152"/>
      <c r="GXU4" s="152"/>
      <c r="GXV4" s="152"/>
      <c r="GXW4" s="152"/>
      <c r="GXX4" s="152"/>
      <c r="GXY4" s="152"/>
      <c r="GXZ4" s="152"/>
      <c r="GYA4" s="152"/>
      <c r="GYB4" s="152"/>
      <c r="GYC4" s="152"/>
      <c r="GYD4" s="152"/>
      <c r="GYE4" s="152"/>
      <c r="GYF4" s="152"/>
      <c r="GYG4" s="152"/>
      <c r="GYH4" s="152"/>
      <c r="GYI4" s="152"/>
      <c r="GYJ4" s="152"/>
      <c r="GYK4" s="152"/>
      <c r="GYL4" s="152"/>
      <c r="GYM4" s="152"/>
      <c r="GYN4" s="152"/>
      <c r="GYO4" s="152"/>
      <c r="GYP4" s="152"/>
      <c r="GYQ4" s="152"/>
      <c r="GYR4" s="152"/>
      <c r="GYS4" s="152"/>
      <c r="GYT4" s="152"/>
      <c r="GYU4" s="152"/>
      <c r="GYV4" s="152"/>
      <c r="GYW4" s="152"/>
      <c r="GYX4" s="152"/>
      <c r="GYY4" s="152"/>
      <c r="GYZ4" s="152"/>
      <c r="GZA4" s="152"/>
      <c r="GZB4" s="152"/>
      <c r="GZC4" s="152"/>
      <c r="GZD4" s="152"/>
      <c r="GZE4" s="152"/>
      <c r="GZF4" s="152"/>
      <c r="GZG4" s="152"/>
      <c r="GZH4" s="152"/>
      <c r="GZI4" s="152"/>
      <c r="GZJ4" s="152"/>
      <c r="GZK4" s="152"/>
      <c r="GZL4" s="152"/>
      <c r="GZM4" s="152"/>
      <c r="GZN4" s="152"/>
      <c r="GZO4" s="152"/>
      <c r="GZP4" s="152"/>
      <c r="GZQ4" s="152"/>
      <c r="GZR4" s="152"/>
      <c r="GZS4" s="152"/>
      <c r="GZT4" s="152"/>
      <c r="GZU4" s="152"/>
      <c r="GZV4" s="152"/>
      <c r="GZW4" s="152"/>
      <c r="GZX4" s="152"/>
      <c r="GZY4" s="152"/>
      <c r="GZZ4" s="152"/>
      <c r="HAA4" s="152"/>
      <c r="HAB4" s="152"/>
      <c r="HAC4" s="152"/>
      <c r="HAD4" s="152"/>
      <c r="HAE4" s="152"/>
      <c r="HAF4" s="152"/>
      <c r="HAG4" s="152"/>
      <c r="HAH4" s="152"/>
      <c r="HAI4" s="152"/>
      <c r="HAJ4" s="152"/>
      <c r="HAK4" s="152"/>
      <c r="HAL4" s="152"/>
      <c r="HAM4" s="152"/>
      <c r="HAN4" s="152"/>
      <c r="HAO4" s="152"/>
      <c r="HAP4" s="152"/>
      <c r="HAQ4" s="152"/>
      <c r="HAR4" s="152"/>
      <c r="HAS4" s="152"/>
      <c r="HAT4" s="152"/>
      <c r="HAU4" s="152"/>
      <c r="HAV4" s="152"/>
      <c r="HAW4" s="152"/>
      <c r="HAX4" s="152"/>
      <c r="HAY4" s="152"/>
      <c r="HAZ4" s="152"/>
      <c r="HBA4" s="152"/>
      <c r="HBB4" s="152"/>
      <c r="HBC4" s="152"/>
      <c r="HBD4" s="152"/>
      <c r="HBE4" s="152"/>
      <c r="HBF4" s="152"/>
      <c r="HBG4" s="152"/>
      <c r="HBH4" s="152"/>
      <c r="HBI4" s="152"/>
      <c r="HBJ4" s="152"/>
      <c r="HBK4" s="152"/>
      <c r="HBL4" s="152"/>
      <c r="HBM4" s="152"/>
      <c r="HBN4" s="152"/>
      <c r="HBO4" s="152"/>
      <c r="HBP4" s="152"/>
      <c r="HBQ4" s="152"/>
      <c r="HBR4" s="152"/>
      <c r="HBS4" s="152"/>
      <c r="HBT4" s="152"/>
      <c r="HBU4" s="152"/>
      <c r="HBV4" s="152"/>
      <c r="HBW4" s="152"/>
      <c r="HBX4" s="152"/>
      <c r="HBY4" s="152"/>
      <c r="HBZ4" s="152"/>
      <c r="HCA4" s="152"/>
      <c r="HCB4" s="152"/>
      <c r="HCC4" s="152"/>
      <c r="HCD4" s="152"/>
      <c r="HCE4" s="152"/>
      <c r="HCF4" s="152"/>
      <c r="HCG4" s="152"/>
      <c r="HCH4" s="152"/>
      <c r="HCI4" s="152"/>
      <c r="HCJ4" s="152"/>
      <c r="HCK4" s="152"/>
      <c r="HCL4" s="152"/>
      <c r="HCM4" s="152"/>
      <c r="HCN4" s="152"/>
      <c r="HCO4" s="152"/>
      <c r="HCP4" s="152"/>
      <c r="HCQ4" s="152"/>
      <c r="HCR4" s="152"/>
      <c r="HCS4" s="152"/>
      <c r="HCT4" s="152"/>
      <c r="HCU4" s="152"/>
      <c r="HCV4" s="152"/>
      <c r="HCW4" s="152"/>
      <c r="HCX4" s="152"/>
      <c r="HCY4" s="152"/>
      <c r="HCZ4" s="152"/>
      <c r="HDA4" s="152"/>
      <c r="HDB4" s="152"/>
      <c r="HDC4" s="152"/>
      <c r="HDD4" s="152"/>
      <c r="HDE4" s="152"/>
      <c r="HDF4" s="152"/>
      <c r="HDG4" s="152"/>
      <c r="HDH4" s="152"/>
      <c r="HDI4" s="152"/>
      <c r="HDJ4" s="152"/>
      <c r="HDK4" s="152"/>
      <c r="HDL4" s="152"/>
      <c r="HDM4" s="152"/>
      <c r="HDN4" s="152"/>
      <c r="HDO4" s="152"/>
      <c r="HDP4" s="152"/>
      <c r="HDQ4" s="152"/>
      <c r="HDR4" s="152"/>
      <c r="HDS4" s="152"/>
      <c r="HDT4" s="152"/>
      <c r="HDU4" s="152"/>
      <c r="HDV4" s="152"/>
      <c r="HDW4" s="152"/>
      <c r="HDX4" s="152"/>
      <c r="HDY4" s="152"/>
      <c r="HDZ4" s="152"/>
      <c r="HEA4" s="152"/>
      <c r="HEB4" s="152"/>
      <c r="HEC4" s="152"/>
      <c r="HED4" s="152"/>
      <c r="HEE4" s="152"/>
      <c r="HEF4" s="152"/>
      <c r="HEG4" s="152"/>
      <c r="HEH4" s="152"/>
      <c r="HEI4" s="152"/>
      <c r="HEJ4" s="152"/>
      <c r="HEK4" s="152"/>
      <c r="HEL4" s="152"/>
      <c r="HEM4" s="152"/>
      <c r="HEN4" s="152"/>
      <c r="HEO4" s="152"/>
      <c r="HEP4" s="152"/>
      <c r="HEQ4" s="152"/>
      <c r="HER4" s="152"/>
      <c r="HES4" s="152"/>
      <c r="HET4" s="152"/>
      <c r="HEU4" s="152"/>
      <c r="HEV4" s="152"/>
      <c r="HEW4" s="152"/>
      <c r="HEX4" s="152"/>
      <c r="HEY4" s="152"/>
      <c r="HEZ4" s="152"/>
      <c r="HFA4" s="152"/>
      <c r="HFB4" s="152"/>
      <c r="HFC4" s="152"/>
      <c r="HFD4" s="152"/>
      <c r="HFE4" s="152"/>
      <c r="HFF4" s="152"/>
      <c r="HFG4" s="152"/>
      <c r="HFH4" s="152"/>
      <c r="HFI4" s="152"/>
      <c r="HFJ4" s="152"/>
      <c r="HFK4" s="152"/>
      <c r="HFL4" s="152"/>
      <c r="HFM4" s="152"/>
      <c r="HFN4" s="152"/>
      <c r="HFO4" s="152"/>
      <c r="HFP4" s="152"/>
      <c r="HFQ4" s="152"/>
      <c r="HFR4" s="152"/>
      <c r="HFS4" s="152"/>
      <c r="HFT4" s="152"/>
      <c r="HFU4" s="152"/>
      <c r="HFV4" s="152"/>
      <c r="HFW4" s="152"/>
      <c r="HFX4" s="152"/>
      <c r="HFY4" s="152"/>
      <c r="HFZ4" s="152"/>
      <c r="HGA4" s="152"/>
      <c r="HGB4" s="152"/>
      <c r="HGC4" s="152"/>
      <c r="HGD4" s="152"/>
      <c r="HGE4" s="152"/>
      <c r="HGF4" s="152"/>
      <c r="HGG4" s="152"/>
      <c r="HGH4" s="152"/>
      <c r="HGI4" s="152"/>
      <c r="HGJ4" s="152"/>
      <c r="HGK4" s="152"/>
      <c r="HGL4" s="152"/>
      <c r="HGM4" s="152"/>
      <c r="HGN4" s="152"/>
      <c r="HGO4" s="152"/>
      <c r="HGP4" s="152"/>
      <c r="HGQ4" s="152"/>
      <c r="HGR4" s="152"/>
      <c r="HGS4" s="152"/>
      <c r="HGT4" s="152"/>
      <c r="HGU4" s="152"/>
      <c r="HGV4" s="152"/>
      <c r="HGW4" s="152"/>
      <c r="HGX4" s="152"/>
      <c r="HGY4" s="152"/>
      <c r="HGZ4" s="152"/>
      <c r="HHA4" s="152"/>
      <c r="HHB4" s="152"/>
      <c r="HHC4" s="152"/>
      <c r="HHD4" s="152"/>
      <c r="HHE4" s="152"/>
      <c r="HHF4" s="152"/>
      <c r="HHG4" s="152"/>
      <c r="HHH4" s="152"/>
      <c r="HHI4" s="152"/>
      <c r="HHJ4" s="152"/>
      <c r="HHK4" s="152"/>
      <c r="HHL4" s="152"/>
      <c r="HHM4" s="152"/>
      <c r="HHN4" s="152"/>
      <c r="HHO4" s="152"/>
      <c r="HHP4" s="152"/>
      <c r="HHQ4" s="152"/>
      <c r="HHR4" s="152"/>
      <c r="HHS4" s="152"/>
      <c r="HHT4" s="152"/>
      <c r="HHU4" s="152"/>
      <c r="HHV4" s="152"/>
      <c r="HHW4" s="152"/>
      <c r="HHX4" s="152"/>
      <c r="HHY4" s="152"/>
      <c r="HHZ4" s="152"/>
      <c r="HIA4" s="152"/>
      <c r="HIB4" s="152"/>
      <c r="HIC4" s="152"/>
      <c r="HID4" s="152"/>
      <c r="HIE4" s="152"/>
      <c r="HIF4" s="152"/>
      <c r="HIG4" s="152"/>
      <c r="HIH4" s="152"/>
      <c r="HII4" s="152"/>
      <c r="HIJ4" s="152"/>
      <c r="HIK4" s="152"/>
      <c r="HIL4" s="152"/>
      <c r="HIM4" s="152"/>
      <c r="HIN4" s="152"/>
      <c r="HIO4" s="152"/>
      <c r="HIP4" s="152"/>
      <c r="HIQ4" s="152"/>
      <c r="HIR4" s="152"/>
      <c r="HIS4" s="152"/>
      <c r="HIT4" s="152"/>
      <c r="HIU4" s="152"/>
      <c r="HIV4" s="152"/>
      <c r="HIW4" s="152"/>
      <c r="HIX4" s="152"/>
      <c r="HIY4" s="152"/>
      <c r="HIZ4" s="152"/>
      <c r="HJA4" s="152"/>
      <c r="HJB4" s="152"/>
      <c r="HJC4" s="152"/>
      <c r="HJD4" s="152"/>
      <c r="HJE4" s="152"/>
      <c r="HJF4" s="152"/>
      <c r="HJG4" s="152"/>
      <c r="HJH4" s="152"/>
      <c r="HJI4" s="152"/>
      <c r="HJJ4" s="152"/>
      <c r="HJK4" s="152"/>
      <c r="HJL4" s="152"/>
      <c r="HJM4" s="152"/>
      <c r="HJN4" s="152"/>
      <c r="HJO4" s="152"/>
      <c r="HJP4" s="152"/>
      <c r="HJQ4" s="152"/>
      <c r="HJR4" s="152"/>
      <c r="HJS4" s="152"/>
      <c r="HJT4" s="152"/>
      <c r="HJU4" s="152"/>
      <c r="HJV4" s="152"/>
      <c r="HJW4" s="152"/>
      <c r="HJX4" s="152"/>
      <c r="HJY4" s="152"/>
      <c r="HJZ4" s="152"/>
      <c r="HKA4" s="152"/>
      <c r="HKB4" s="152"/>
      <c r="HKC4" s="152"/>
      <c r="HKD4" s="152"/>
      <c r="HKE4" s="152"/>
      <c r="HKF4" s="152"/>
      <c r="HKG4" s="152"/>
      <c r="HKH4" s="152"/>
      <c r="HKI4" s="152"/>
      <c r="HKJ4" s="152"/>
      <c r="HKK4" s="152"/>
      <c r="HKL4" s="152"/>
      <c r="HKM4" s="152"/>
      <c r="HKN4" s="152"/>
      <c r="HKO4" s="152"/>
      <c r="HKP4" s="152"/>
      <c r="HKQ4" s="152"/>
      <c r="HKR4" s="152"/>
      <c r="HKS4" s="152"/>
      <c r="HKT4" s="152"/>
      <c r="HKU4" s="152"/>
      <c r="HKV4" s="152"/>
      <c r="HKW4" s="152"/>
      <c r="HKX4" s="152"/>
      <c r="HKY4" s="152"/>
      <c r="HKZ4" s="152"/>
      <c r="HLA4" s="152"/>
      <c r="HLB4" s="152"/>
      <c r="HLC4" s="152"/>
      <c r="HLD4" s="152"/>
      <c r="HLE4" s="152"/>
      <c r="HLF4" s="152"/>
      <c r="HLG4" s="152"/>
      <c r="HLH4" s="152"/>
      <c r="HLI4" s="152"/>
      <c r="HLJ4" s="152"/>
      <c r="HLK4" s="152"/>
      <c r="HLL4" s="152"/>
      <c r="HLM4" s="152"/>
      <c r="HLN4" s="152"/>
      <c r="HLO4" s="152"/>
      <c r="HLP4" s="152"/>
      <c r="HLQ4" s="152"/>
      <c r="HLR4" s="152"/>
      <c r="HLS4" s="152"/>
      <c r="HLT4" s="152"/>
      <c r="HLU4" s="152"/>
      <c r="HLV4" s="152"/>
      <c r="HLW4" s="152"/>
      <c r="HLX4" s="152"/>
      <c r="HLY4" s="152"/>
      <c r="HLZ4" s="152"/>
      <c r="HMA4" s="152"/>
      <c r="HMB4" s="152"/>
      <c r="HMC4" s="152"/>
      <c r="HMD4" s="152"/>
      <c r="HME4" s="152"/>
      <c r="HMF4" s="152"/>
      <c r="HMG4" s="152"/>
      <c r="HMH4" s="152"/>
      <c r="HMI4" s="152"/>
      <c r="HMJ4" s="152"/>
      <c r="HMK4" s="152"/>
      <c r="HML4" s="152"/>
      <c r="HMM4" s="152"/>
      <c r="HMN4" s="152"/>
      <c r="HMO4" s="152"/>
      <c r="HMP4" s="152"/>
      <c r="HMQ4" s="152"/>
      <c r="HMR4" s="152"/>
      <c r="HMS4" s="152"/>
      <c r="HMT4" s="152"/>
      <c r="HMU4" s="152"/>
      <c r="HMV4" s="152"/>
      <c r="HMW4" s="152"/>
      <c r="HMX4" s="152"/>
      <c r="HMY4" s="152"/>
      <c r="HMZ4" s="152"/>
      <c r="HNA4" s="152"/>
      <c r="HNB4" s="152"/>
      <c r="HNC4" s="152"/>
      <c r="HND4" s="152"/>
      <c r="HNE4" s="152"/>
      <c r="HNF4" s="152"/>
      <c r="HNG4" s="152"/>
      <c r="HNH4" s="152"/>
      <c r="HNI4" s="152"/>
      <c r="HNJ4" s="152"/>
      <c r="HNK4" s="152"/>
      <c r="HNL4" s="152"/>
      <c r="HNM4" s="152"/>
      <c r="HNN4" s="152"/>
      <c r="HNO4" s="152"/>
      <c r="HNP4" s="152"/>
      <c r="HNQ4" s="152"/>
      <c r="HNR4" s="152"/>
      <c r="HNS4" s="152"/>
      <c r="HNT4" s="152"/>
      <c r="HNU4" s="152"/>
      <c r="HNV4" s="152"/>
      <c r="HNW4" s="152"/>
      <c r="HNX4" s="152"/>
      <c r="HNY4" s="152"/>
      <c r="HNZ4" s="152"/>
      <c r="HOA4" s="152"/>
      <c r="HOB4" s="152"/>
      <c r="HOC4" s="152"/>
      <c r="HOD4" s="152"/>
      <c r="HOE4" s="152"/>
      <c r="HOF4" s="152"/>
      <c r="HOG4" s="152"/>
      <c r="HOH4" s="152"/>
      <c r="HOI4" s="152"/>
      <c r="HOJ4" s="152"/>
      <c r="HOK4" s="152"/>
      <c r="HOL4" s="152"/>
      <c r="HOM4" s="152"/>
      <c r="HON4" s="152"/>
      <c r="HOO4" s="152"/>
      <c r="HOP4" s="152"/>
      <c r="HOQ4" s="152"/>
      <c r="HOR4" s="152"/>
      <c r="HOS4" s="152"/>
      <c r="HOT4" s="152"/>
      <c r="HOU4" s="152"/>
      <c r="HOV4" s="152"/>
      <c r="HOW4" s="152"/>
      <c r="HOX4" s="152"/>
      <c r="HOY4" s="152"/>
      <c r="HOZ4" s="152"/>
      <c r="HPA4" s="152"/>
      <c r="HPB4" s="152"/>
      <c r="HPC4" s="152"/>
      <c r="HPD4" s="152"/>
      <c r="HPE4" s="152"/>
      <c r="HPF4" s="152"/>
      <c r="HPG4" s="152"/>
      <c r="HPH4" s="152"/>
      <c r="HPI4" s="152"/>
      <c r="HPJ4" s="152"/>
      <c r="HPK4" s="152"/>
      <c r="HPL4" s="152"/>
      <c r="HPM4" s="152"/>
      <c r="HPN4" s="152"/>
      <c r="HPO4" s="152"/>
      <c r="HPP4" s="152"/>
      <c r="HPQ4" s="152"/>
      <c r="HPR4" s="152"/>
      <c r="HPS4" s="152"/>
      <c r="HPT4" s="152"/>
      <c r="HPU4" s="152"/>
      <c r="HPV4" s="152"/>
      <c r="HPW4" s="152"/>
      <c r="HPX4" s="152"/>
      <c r="HPY4" s="152"/>
      <c r="HPZ4" s="152"/>
      <c r="HQA4" s="152"/>
      <c r="HQB4" s="152"/>
      <c r="HQC4" s="152"/>
      <c r="HQD4" s="152"/>
      <c r="HQE4" s="152"/>
      <c r="HQF4" s="152"/>
      <c r="HQG4" s="152"/>
      <c r="HQH4" s="152"/>
      <c r="HQI4" s="152"/>
      <c r="HQJ4" s="152"/>
      <c r="HQK4" s="152"/>
      <c r="HQL4" s="152"/>
      <c r="HQM4" s="152"/>
      <c r="HQN4" s="152"/>
      <c r="HQO4" s="152"/>
      <c r="HQP4" s="152"/>
      <c r="HQQ4" s="152"/>
      <c r="HQR4" s="152"/>
      <c r="HQS4" s="152"/>
      <c r="HQT4" s="152"/>
      <c r="HQU4" s="152"/>
      <c r="HQV4" s="152"/>
      <c r="HQW4" s="152"/>
      <c r="HQX4" s="152"/>
      <c r="HQY4" s="152"/>
      <c r="HQZ4" s="152"/>
      <c r="HRA4" s="152"/>
      <c r="HRB4" s="152"/>
      <c r="HRC4" s="152"/>
      <c r="HRD4" s="152"/>
      <c r="HRE4" s="152"/>
      <c r="HRF4" s="152"/>
      <c r="HRG4" s="152"/>
      <c r="HRH4" s="152"/>
      <c r="HRI4" s="152"/>
      <c r="HRJ4" s="152"/>
      <c r="HRK4" s="152"/>
      <c r="HRL4" s="152"/>
      <c r="HRM4" s="152"/>
      <c r="HRN4" s="152"/>
      <c r="HRO4" s="152"/>
      <c r="HRP4" s="152"/>
      <c r="HRQ4" s="152"/>
      <c r="HRR4" s="152"/>
      <c r="HRS4" s="152"/>
      <c r="HRT4" s="152"/>
      <c r="HRU4" s="152"/>
      <c r="HRV4" s="152"/>
      <c r="HRW4" s="152"/>
      <c r="HRX4" s="152"/>
      <c r="HRY4" s="152"/>
      <c r="HRZ4" s="152"/>
      <c r="HSA4" s="152"/>
      <c r="HSB4" s="152"/>
      <c r="HSC4" s="152"/>
      <c r="HSD4" s="152"/>
      <c r="HSE4" s="152"/>
      <c r="HSF4" s="152"/>
      <c r="HSG4" s="152"/>
      <c r="HSH4" s="152"/>
      <c r="HSI4" s="152"/>
      <c r="HSJ4" s="152"/>
      <c r="HSK4" s="152"/>
      <c r="HSL4" s="152"/>
      <c r="HSM4" s="152"/>
      <c r="HSN4" s="152"/>
      <c r="HSO4" s="152"/>
      <c r="HSP4" s="152"/>
      <c r="HSQ4" s="152"/>
      <c r="HSR4" s="152"/>
      <c r="HSS4" s="152"/>
      <c r="HST4" s="152"/>
      <c r="HSU4" s="152"/>
      <c r="HSV4" s="152"/>
      <c r="HSW4" s="152"/>
      <c r="HSX4" s="152"/>
      <c r="HSY4" s="152"/>
      <c r="HSZ4" s="152"/>
      <c r="HTA4" s="152"/>
      <c r="HTB4" s="152"/>
      <c r="HTC4" s="152"/>
      <c r="HTD4" s="152"/>
      <c r="HTE4" s="152"/>
      <c r="HTF4" s="152"/>
      <c r="HTG4" s="152"/>
      <c r="HTH4" s="152"/>
      <c r="HTI4" s="152"/>
      <c r="HTJ4" s="152"/>
      <c r="HTK4" s="152"/>
      <c r="HTL4" s="152"/>
      <c r="HTM4" s="152"/>
      <c r="HTN4" s="152"/>
      <c r="HTO4" s="152"/>
      <c r="HTP4" s="152"/>
      <c r="HTQ4" s="152"/>
      <c r="HTR4" s="152"/>
      <c r="HTS4" s="152"/>
      <c r="HTT4" s="152"/>
      <c r="HTU4" s="152"/>
      <c r="HTV4" s="152"/>
      <c r="HTW4" s="152"/>
      <c r="HTX4" s="152"/>
      <c r="HTY4" s="152"/>
      <c r="HTZ4" s="152"/>
      <c r="HUA4" s="152"/>
      <c r="HUB4" s="152"/>
      <c r="HUC4" s="152"/>
      <c r="HUD4" s="152"/>
      <c r="HUE4" s="152"/>
      <c r="HUF4" s="152"/>
      <c r="HUG4" s="152"/>
      <c r="HUH4" s="152"/>
      <c r="HUI4" s="152"/>
      <c r="HUJ4" s="152"/>
      <c r="HUK4" s="152"/>
      <c r="HUL4" s="152"/>
      <c r="HUM4" s="152"/>
      <c r="HUN4" s="152"/>
      <c r="HUO4" s="152"/>
      <c r="HUP4" s="152"/>
      <c r="HUQ4" s="152"/>
      <c r="HUR4" s="152"/>
      <c r="HUS4" s="152"/>
      <c r="HUT4" s="152"/>
      <c r="HUU4" s="152"/>
      <c r="HUV4" s="152"/>
      <c r="HUW4" s="152"/>
      <c r="HUX4" s="152"/>
      <c r="HUY4" s="152"/>
      <c r="HUZ4" s="152"/>
      <c r="HVA4" s="152"/>
      <c r="HVB4" s="152"/>
      <c r="HVC4" s="152"/>
      <c r="HVD4" s="152"/>
      <c r="HVE4" s="152"/>
      <c r="HVF4" s="152"/>
      <c r="HVG4" s="152"/>
      <c r="HVH4" s="152"/>
      <c r="HVI4" s="152"/>
      <c r="HVJ4" s="152"/>
      <c r="HVK4" s="152"/>
      <c r="HVL4" s="152"/>
      <c r="HVM4" s="152"/>
      <c r="HVN4" s="152"/>
      <c r="HVO4" s="152"/>
      <c r="HVP4" s="152"/>
      <c r="HVQ4" s="152"/>
      <c r="HVR4" s="152"/>
      <c r="HVS4" s="152"/>
      <c r="HVT4" s="152"/>
      <c r="HVU4" s="152"/>
      <c r="HVV4" s="152"/>
      <c r="HVW4" s="152"/>
      <c r="HVX4" s="152"/>
      <c r="HVY4" s="152"/>
      <c r="HVZ4" s="152"/>
      <c r="HWA4" s="152"/>
      <c r="HWB4" s="152"/>
      <c r="HWC4" s="152"/>
      <c r="HWD4" s="152"/>
      <c r="HWE4" s="152"/>
      <c r="HWF4" s="152"/>
      <c r="HWG4" s="152"/>
      <c r="HWH4" s="152"/>
      <c r="HWI4" s="152"/>
      <c r="HWJ4" s="152"/>
      <c r="HWK4" s="152"/>
      <c r="HWL4" s="152"/>
      <c r="HWM4" s="152"/>
      <c r="HWN4" s="152"/>
      <c r="HWO4" s="152"/>
      <c r="HWP4" s="152"/>
      <c r="HWQ4" s="152"/>
      <c r="HWR4" s="152"/>
      <c r="HWS4" s="152"/>
      <c r="HWT4" s="152"/>
      <c r="HWU4" s="152"/>
      <c r="HWV4" s="152"/>
      <c r="HWW4" s="152"/>
      <c r="HWX4" s="152"/>
      <c r="HWY4" s="152"/>
      <c r="HWZ4" s="152"/>
      <c r="HXA4" s="152"/>
      <c r="HXB4" s="152"/>
      <c r="HXC4" s="152"/>
      <c r="HXD4" s="152"/>
      <c r="HXE4" s="152"/>
      <c r="HXF4" s="152"/>
      <c r="HXG4" s="152"/>
      <c r="HXH4" s="152"/>
      <c r="HXI4" s="152"/>
      <c r="HXJ4" s="152"/>
      <c r="HXK4" s="152"/>
      <c r="HXL4" s="152"/>
      <c r="HXM4" s="152"/>
      <c r="HXN4" s="152"/>
      <c r="HXO4" s="152"/>
      <c r="HXP4" s="152"/>
      <c r="HXQ4" s="152"/>
      <c r="HXR4" s="152"/>
      <c r="HXS4" s="152"/>
      <c r="HXT4" s="152"/>
      <c r="HXU4" s="152"/>
      <c r="HXV4" s="152"/>
      <c r="HXW4" s="152"/>
      <c r="HXX4" s="152"/>
      <c r="HXY4" s="152"/>
      <c r="HXZ4" s="152"/>
      <c r="HYA4" s="152"/>
      <c r="HYB4" s="152"/>
      <c r="HYC4" s="152"/>
      <c r="HYD4" s="152"/>
      <c r="HYE4" s="152"/>
      <c r="HYF4" s="152"/>
      <c r="HYG4" s="152"/>
      <c r="HYH4" s="152"/>
      <c r="HYI4" s="152"/>
      <c r="HYJ4" s="152"/>
      <c r="HYK4" s="152"/>
      <c r="HYL4" s="152"/>
      <c r="HYM4" s="152"/>
      <c r="HYN4" s="152"/>
      <c r="HYO4" s="152"/>
      <c r="HYP4" s="152"/>
      <c r="HYQ4" s="152"/>
      <c r="HYR4" s="152"/>
      <c r="HYS4" s="152"/>
      <c r="HYT4" s="152"/>
      <c r="HYU4" s="152"/>
      <c r="HYV4" s="152"/>
      <c r="HYW4" s="152"/>
      <c r="HYX4" s="152"/>
      <c r="HYY4" s="152"/>
      <c r="HYZ4" s="152"/>
      <c r="HZA4" s="152"/>
      <c r="HZB4" s="152"/>
      <c r="HZC4" s="152"/>
      <c r="HZD4" s="152"/>
      <c r="HZE4" s="152"/>
      <c r="HZF4" s="152"/>
      <c r="HZG4" s="152"/>
      <c r="HZH4" s="152"/>
      <c r="HZI4" s="152"/>
      <c r="HZJ4" s="152"/>
      <c r="HZK4" s="152"/>
      <c r="HZL4" s="152"/>
      <c r="HZM4" s="152"/>
      <c r="HZN4" s="152"/>
      <c r="HZO4" s="152"/>
      <c r="HZP4" s="152"/>
      <c r="HZQ4" s="152"/>
      <c r="HZR4" s="152"/>
      <c r="HZS4" s="152"/>
      <c r="HZT4" s="152"/>
      <c r="HZU4" s="152"/>
      <c r="HZV4" s="152"/>
      <c r="HZW4" s="152"/>
      <c r="HZX4" s="152"/>
      <c r="HZY4" s="152"/>
      <c r="HZZ4" s="152"/>
      <c r="IAA4" s="152"/>
      <c r="IAB4" s="152"/>
      <c r="IAC4" s="152"/>
      <c r="IAD4" s="152"/>
      <c r="IAE4" s="152"/>
      <c r="IAF4" s="152"/>
      <c r="IAG4" s="152"/>
      <c r="IAH4" s="152"/>
      <c r="IAI4" s="152"/>
      <c r="IAJ4" s="152"/>
      <c r="IAK4" s="152"/>
      <c r="IAL4" s="152"/>
      <c r="IAM4" s="152"/>
      <c r="IAN4" s="152"/>
      <c r="IAO4" s="152"/>
      <c r="IAP4" s="152"/>
      <c r="IAQ4" s="152"/>
      <c r="IAR4" s="152"/>
      <c r="IAS4" s="152"/>
      <c r="IAT4" s="152"/>
      <c r="IAU4" s="152"/>
      <c r="IAV4" s="152"/>
      <c r="IAW4" s="152"/>
      <c r="IAX4" s="152"/>
      <c r="IAY4" s="152"/>
      <c r="IAZ4" s="152"/>
      <c r="IBA4" s="152"/>
      <c r="IBB4" s="152"/>
      <c r="IBC4" s="152"/>
      <c r="IBD4" s="152"/>
      <c r="IBE4" s="152"/>
      <c r="IBF4" s="152"/>
      <c r="IBG4" s="152"/>
      <c r="IBH4" s="152"/>
      <c r="IBI4" s="152"/>
      <c r="IBJ4" s="152"/>
      <c r="IBK4" s="152"/>
      <c r="IBL4" s="152"/>
      <c r="IBM4" s="152"/>
      <c r="IBN4" s="152"/>
      <c r="IBO4" s="152"/>
      <c r="IBP4" s="152"/>
      <c r="IBQ4" s="152"/>
      <c r="IBR4" s="152"/>
      <c r="IBS4" s="152"/>
      <c r="IBT4" s="152"/>
      <c r="IBU4" s="152"/>
      <c r="IBV4" s="152"/>
      <c r="IBW4" s="152"/>
      <c r="IBX4" s="152"/>
      <c r="IBY4" s="152"/>
      <c r="IBZ4" s="152"/>
      <c r="ICA4" s="152"/>
      <c r="ICB4" s="152"/>
      <c r="ICC4" s="152"/>
      <c r="ICD4" s="152"/>
      <c r="ICE4" s="152"/>
      <c r="ICF4" s="152"/>
      <c r="ICG4" s="152"/>
      <c r="ICH4" s="152"/>
      <c r="ICI4" s="152"/>
      <c r="ICJ4" s="152"/>
      <c r="ICK4" s="152"/>
      <c r="ICL4" s="152"/>
      <c r="ICM4" s="152"/>
      <c r="ICN4" s="152"/>
      <c r="ICO4" s="152"/>
      <c r="ICP4" s="152"/>
      <c r="ICQ4" s="152"/>
      <c r="ICR4" s="152"/>
      <c r="ICS4" s="152"/>
      <c r="ICT4" s="152"/>
      <c r="ICU4" s="152"/>
      <c r="ICV4" s="152"/>
      <c r="ICW4" s="152"/>
      <c r="ICX4" s="152"/>
      <c r="ICY4" s="152"/>
      <c r="ICZ4" s="152"/>
      <c r="IDA4" s="152"/>
      <c r="IDB4" s="152"/>
      <c r="IDC4" s="152"/>
      <c r="IDD4" s="152"/>
      <c r="IDE4" s="152"/>
      <c r="IDF4" s="152"/>
      <c r="IDG4" s="152"/>
      <c r="IDH4" s="152"/>
      <c r="IDI4" s="152"/>
      <c r="IDJ4" s="152"/>
      <c r="IDK4" s="152"/>
      <c r="IDL4" s="152"/>
      <c r="IDM4" s="152"/>
      <c r="IDN4" s="152"/>
      <c r="IDO4" s="152"/>
      <c r="IDP4" s="152"/>
      <c r="IDQ4" s="152"/>
      <c r="IDR4" s="152"/>
      <c r="IDS4" s="152"/>
      <c r="IDT4" s="152"/>
      <c r="IDU4" s="152"/>
      <c r="IDV4" s="152"/>
      <c r="IDW4" s="152"/>
      <c r="IDX4" s="152"/>
      <c r="IDY4" s="152"/>
      <c r="IDZ4" s="152"/>
      <c r="IEA4" s="152"/>
      <c r="IEB4" s="152"/>
      <c r="IEC4" s="152"/>
      <c r="IED4" s="152"/>
      <c r="IEE4" s="152"/>
      <c r="IEF4" s="152"/>
      <c r="IEG4" s="152"/>
      <c r="IEH4" s="152"/>
      <c r="IEI4" s="152"/>
      <c r="IEJ4" s="152"/>
      <c r="IEK4" s="152"/>
      <c r="IEL4" s="152"/>
      <c r="IEM4" s="152"/>
      <c r="IEN4" s="152"/>
      <c r="IEO4" s="152"/>
      <c r="IEP4" s="152"/>
      <c r="IEQ4" s="152"/>
      <c r="IER4" s="152"/>
      <c r="IES4" s="152"/>
      <c r="IET4" s="152"/>
      <c r="IEU4" s="152"/>
      <c r="IEV4" s="152"/>
      <c r="IEW4" s="152"/>
      <c r="IEX4" s="152"/>
      <c r="IEY4" s="152"/>
      <c r="IEZ4" s="152"/>
      <c r="IFA4" s="152"/>
      <c r="IFB4" s="152"/>
      <c r="IFC4" s="152"/>
      <c r="IFD4" s="152"/>
      <c r="IFE4" s="152"/>
      <c r="IFF4" s="152"/>
      <c r="IFG4" s="152"/>
      <c r="IFH4" s="152"/>
      <c r="IFI4" s="152"/>
      <c r="IFJ4" s="152"/>
      <c r="IFK4" s="152"/>
      <c r="IFL4" s="152"/>
      <c r="IFM4" s="152"/>
      <c r="IFN4" s="152"/>
      <c r="IFO4" s="152"/>
      <c r="IFP4" s="152"/>
      <c r="IFQ4" s="152"/>
      <c r="IFR4" s="152"/>
      <c r="IFS4" s="152"/>
      <c r="IFT4" s="152"/>
      <c r="IFU4" s="152"/>
      <c r="IFV4" s="152"/>
      <c r="IFW4" s="152"/>
      <c r="IFX4" s="152"/>
      <c r="IFY4" s="152"/>
      <c r="IFZ4" s="152"/>
      <c r="IGA4" s="152"/>
      <c r="IGB4" s="152"/>
      <c r="IGC4" s="152"/>
      <c r="IGD4" s="152"/>
      <c r="IGE4" s="152"/>
      <c r="IGF4" s="152"/>
      <c r="IGG4" s="152"/>
      <c r="IGH4" s="152"/>
      <c r="IGI4" s="152"/>
      <c r="IGJ4" s="152"/>
      <c r="IGK4" s="152"/>
      <c r="IGL4" s="152"/>
      <c r="IGM4" s="152"/>
      <c r="IGN4" s="152"/>
      <c r="IGO4" s="152"/>
      <c r="IGP4" s="152"/>
      <c r="IGQ4" s="152"/>
      <c r="IGR4" s="152"/>
      <c r="IGS4" s="152"/>
      <c r="IGT4" s="152"/>
      <c r="IGU4" s="152"/>
      <c r="IGV4" s="152"/>
      <c r="IGW4" s="152"/>
      <c r="IGX4" s="152"/>
      <c r="IGY4" s="152"/>
      <c r="IGZ4" s="152"/>
      <c r="IHA4" s="152"/>
      <c r="IHB4" s="152"/>
      <c r="IHC4" s="152"/>
      <c r="IHD4" s="152"/>
      <c r="IHE4" s="152"/>
      <c r="IHF4" s="152"/>
      <c r="IHG4" s="152"/>
      <c r="IHH4" s="152"/>
      <c r="IHI4" s="152"/>
      <c r="IHJ4" s="152"/>
      <c r="IHK4" s="152"/>
      <c r="IHL4" s="152"/>
      <c r="IHM4" s="152"/>
      <c r="IHN4" s="152"/>
      <c r="IHO4" s="152"/>
      <c r="IHP4" s="152"/>
      <c r="IHQ4" s="152"/>
      <c r="IHR4" s="152"/>
      <c r="IHS4" s="152"/>
      <c r="IHT4" s="152"/>
      <c r="IHU4" s="152"/>
      <c r="IHV4" s="152"/>
      <c r="IHW4" s="152"/>
      <c r="IHX4" s="152"/>
      <c r="IHY4" s="152"/>
      <c r="IHZ4" s="152"/>
      <c r="IIA4" s="152"/>
      <c r="IIB4" s="152"/>
      <c r="IIC4" s="152"/>
      <c r="IID4" s="152"/>
      <c r="IIE4" s="152"/>
      <c r="IIF4" s="152"/>
      <c r="IIG4" s="152"/>
      <c r="IIH4" s="152"/>
      <c r="III4" s="152"/>
      <c r="IIJ4" s="152"/>
      <c r="IIK4" s="152"/>
      <c r="IIL4" s="152"/>
      <c r="IIM4" s="152"/>
      <c r="IIN4" s="152"/>
      <c r="IIO4" s="152"/>
      <c r="IIP4" s="152"/>
      <c r="IIQ4" s="152"/>
      <c r="IIR4" s="152"/>
      <c r="IIS4" s="152"/>
      <c r="IIT4" s="152"/>
      <c r="IIU4" s="152"/>
      <c r="IIV4" s="152"/>
      <c r="IIW4" s="152"/>
      <c r="IIX4" s="152"/>
      <c r="IIY4" s="152"/>
      <c r="IIZ4" s="152"/>
      <c r="IJA4" s="152"/>
      <c r="IJB4" s="152"/>
      <c r="IJC4" s="152"/>
      <c r="IJD4" s="152"/>
      <c r="IJE4" s="152"/>
      <c r="IJF4" s="152"/>
      <c r="IJG4" s="152"/>
      <c r="IJH4" s="152"/>
      <c r="IJI4" s="152"/>
      <c r="IJJ4" s="152"/>
      <c r="IJK4" s="152"/>
      <c r="IJL4" s="152"/>
      <c r="IJM4" s="152"/>
      <c r="IJN4" s="152"/>
      <c r="IJO4" s="152"/>
      <c r="IJP4" s="152"/>
      <c r="IJQ4" s="152"/>
      <c r="IJR4" s="152"/>
      <c r="IJS4" s="152"/>
      <c r="IJT4" s="152"/>
      <c r="IJU4" s="152"/>
      <c r="IJV4" s="152"/>
      <c r="IJW4" s="152"/>
      <c r="IJX4" s="152"/>
      <c r="IJY4" s="152"/>
      <c r="IJZ4" s="152"/>
      <c r="IKA4" s="152"/>
      <c r="IKB4" s="152"/>
      <c r="IKC4" s="152"/>
      <c r="IKD4" s="152"/>
      <c r="IKE4" s="152"/>
      <c r="IKF4" s="152"/>
      <c r="IKG4" s="152"/>
      <c r="IKH4" s="152"/>
      <c r="IKI4" s="152"/>
      <c r="IKJ4" s="152"/>
      <c r="IKK4" s="152"/>
      <c r="IKL4" s="152"/>
      <c r="IKM4" s="152"/>
      <c r="IKN4" s="152"/>
      <c r="IKO4" s="152"/>
      <c r="IKP4" s="152"/>
      <c r="IKQ4" s="152"/>
      <c r="IKR4" s="152"/>
      <c r="IKS4" s="152"/>
      <c r="IKT4" s="152"/>
      <c r="IKU4" s="152"/>
      <c r="IKV4" s="152"/>
      <c r="IKW4" s="152"/>
      <c r="IKX4" s="152"/>
      <c r="IKY4" s="152"/>
      <c r="IKZ4" s="152"/>
      <c r="ILA4" s="152"/>
      <c r="ILB4" s="152"/>
      <c r="ILC4" s="152"/>
      <c r="ILD4" s="152"/>
      <c r="ILE4" s="152"/>
      <c r="ILF4" s="152"/>
      <c r="ILG4" s="152"/>
      <c r="ILH4" s="152"/>
      <c r="ILI4" s="152"/>
      <c r="ILJ4" s="152"/>
      <c r="ILK4" s="152"/>
      <c r="ILL4" s="152"/>
      <c r="ILM4" s="152"/>
      <c r="ILN4" s="152"/>
      <c r="ILO4" s="152"/>
      <c r="ILP4" s="152"/>
      <c r="ILQ4" s="152"/>
      <c r="ILR4" s="152"/>
      <c r="ILS4" s="152"/>
      <c r="ILT4" s="152"/>
      <c r="ILU4" s="152"/>
      <c r="ILV4" s="152"/>
      <c r="ILW4" s="152"/>
      <c r="ILX4" s="152"/>
      <c r="ILY4" s="152"/>
      <c r="ILZ4" s="152"/>
      <c r="IMA4" s="152"/>
      <c r="IMB4" s="152"/>
      <c r="IMC4" s="152"/>
      <c r="IMD4" s="152"/>
      <c r="IME4" s="152"/>
      <c r="IMF4" s="152"/>
      <c r="IMG4" s="152"/>
      <c r="IMH4" s="152"/>
      <c r="IMI4" s="152"/>
      <c r="IMJ4" s="152"/>
      <c r="IMK4" s="152"/>
      <c r="IML4" s="152"/>
      <c r="IMM4" s="152"/>
      <c r="IMN4" s="152"/>
      <c r="IMO4" s="152"/>
      <c r="IMP4" s="152"/>
      <c r="IMQ4" s="152"/>
      <c r="IMR4" s="152"/>
      <c r="IMS4" s="152"/>
      <c r="IMT4" s="152"/>
      <c r="IMU4" s="152"/>
      <c r="IMV4" s="152"/>
      <c r="IMW4" s="152"/>
      <c r="IMX4" s="152"/>
      <c r="IMY4" s="152"/>
      <c r="IMZ4" s="152"/>
      <c r="INA4" s="152"/>
      <c r="INB4" s="152"/>
      <c r="INC4" s="152"/>
      <c r="IND4" s="152"/>
      <c r="INE4" s="152"/>
      <c r="INF4" s="152"/>
      <c r="ING4" s="152"/>
      <c r="INH4" s="152"/>
      <c r="INI4" s="152"/>
      <c r="INJ4" s="152"/>
      <c r="INK4" s="152"/>
      <c r="INL4" s="152"/>
      <c r="INM4" s="152"/>
      <c r="INN4" s="152"/>
      <c r="INO4" s="152"/>
      <c r="INP4" s="152"/>
      <c r="INQ4" s="152"/>
      <c r="INR4" s="152"/>
      <c r="INS4" s="152"/>
      <c r="INT4" s="152"/>
      <c r="INU4" s="152"/>
      <c r="INV4" s="152"/>
      <c r="INW4" s="152"/>
      <c r="INX4" s="152"/>
      <c r="INY4" s="152"/>
      <c r="INZ4" s="152"/>
      <c r="IOA4" s="152"/>
      <c r="IOB4" s="152"/>
      <c r="IOC4" s="152"/>
      <c r="IOD4" s="152"/>
      <c r="IOE4" s="152"/>
      <c r="IOF4" s="152"/>
      <c r="IOG4" s="152"/>
      <c r="IOH4" s="152"/>
      <c r="IOI4" s="152"/>
      <c r="IOJ4" s="152"/>
      <c r="IOK4" s="152"/>
      <c r="IOL4" s="152"/>
      <c r="IOM4" s="152"/>
      <c r="ION4" s="152"/>
      <c r="IOO4" s="152"/>
      <c r="IOP4" s="152"/>
      <c r="IOQ4" s="152"/>
      <c r="IOR4" s="152"/>
      <c r="IOS4" s="152"/>
      <c r="IOT4" s="152"/>
      <c r="IOU4" s="152"/>
      <c r="IOV4" s="152"/>
      <c r="IOW4" s="152"/>
      <c r="IOX4" s="152"/>
      <c r="IOY4" s="152"/>
      <c r="IOZ4" s="152"/>
      <c r="IPA4" s="152"/>
      <c r="IPB4" s="152"/>
      <c r="IPC4" s="152"/>
      <c r="IPD4" s="152"/>
      <c r="IPE4" s="152"/>
      <c r="IPF4" s="152"/>
      <c r="IPG4" s="152"/>
      <c r="IPH4" s="152"/>
      <c r="IPI4" s="152"/>
      <c r="IPJ4" s="152"/>
      <c r="IPK4" s="152"/>
      <c r="IPL4" s="152"/>
      <c r="IPM4" s="152"/>
      <c r="IPN4" s="152"/>
      <c r="IPO4" s="152"/>
      <c r="IPP4" s="152"/>
      <c r="IPQ4" s="152"/>
      <c r="IPR4" s="152"/>
      <c r="IPS4" s="152"/>
      <c r="IPT4" s="152"/>
      <c r="IPU4" s="152"/>
      <c r="IPV4" s="152"/>
      <c r="IPW4" s="152"/>
      <c r="IPX4" s="152"/>
      <c r="IPY4" s="152"/>
      <c r="IPZ4" s="152"/>
      <c r="IQA4" s="152"/>
      <c r="IQB4" s="152"/>
      <c r="IQC4" s="152"/>
      <c r="IQD4" s="152"/>
      <c r="IQE4" s="152"/>
      <c r="IQF4" s="152"/>
      <c r="IQG4" s="152"/>
      <c r="IQH4" s="152"/>
      <c r="IQI4" s="152"/>
      <c r="IQJ4" s="152"/>
      <c r="IQK4" s="152"/>
      <c r="IQL4" s="152"/>
      <c r="IQM4" s="152"/>
      <c r="IQN4" s="152"/>
      <c r="IQO4" s="152"/>
      <c r="IQP4" s="152"/>
      <c r="IQQ4" s="152"/>
      <c r="IQR4" s="152"/>
      <c r="IQS4" s="152"/>
      <c r="IQT4" s="152"/>
      <c r="IQU4" s="152"/>
      <c r="IQV4" s="152"/>
      <c r="IQW4" s="152"/>
      <c r="IQX4" s="152"/>
      <c r="IQY4" s="152"/>
      <c r="IQZ4" s="152"/>
      <c r="IRA4" s="152"/>
      <c r="IRB4" s="152"/>
      <c r="IRC4" s="152"/>
      <c r="IRD4" s="152"/>
      <c r="IRE4" s="152"/>
      <c r="IRF4" s="152"/>
      <c r="IRG4" s="152"/>
      <c r="IRH4" s="152"/>
      <c r="IRI4" s="152"/>
      <c r="IRJ4" s="152"/>
      <c r="IRK4" s="152"/>
      <c r="IRL4" s="152"/>
      <c r="IRM4" s="152"/>
      <c r="IRN4" s="152"/>
      <c r="IRO4" s="152"/>
      <c r="IRP4" s="152"/>
      <c r="IRQ4" s="152"/>
      <c r="IRR4" s="152"/>
      <c r="IRS4" s="152"/>
      <c r="IRT4" s="152"/>
      <c r="IRU4" s="152"/>
      <c r="IRV4" s="152"/>
      <c r="IRW4" s="152"/>
      <c r="IRX4" s="152"/>
      <c r="IRY4" s="152"/>
      <c r="IRZ4" s="152"/>
      <c r="ISA4" s="152"/>
      <c r="ISB4" s="152"/>
      <c r="ISC4" s="152"/>
      <c r="ISD4" s="152"/>
      <c r="ISE4" s="152"/>
      <c r="ISF4" s="152"/>
      <c r="ISG4" s="152"/>
      <c r="ISH4" s="152"/>
      <c r="ISI4" s="152"/>
      <c r="ISJ4" s="152"/>
      <c r="ISK4" s="152"/>
      <c r="ISL4" s="152"/>
      <c r="ISM4" s="152"/>
      <c r="ISN4" s="152"/>
      <c r="ISO4" s="152"/>
      <c r="ISP4" s="152"/>
      <c r="ISQ4" s="152"/>
      <c r="ISR4" s="152"/>
      <c r="ISS4" s="152"/>
      <c r="IST4" s="152"/>
      <c r="ISU4" s="152"/>
      <c r="ISV4" s="152"/>
      <c r="ISW4" s="152"/>
      <c r="ISX4" s="152"/>
      <c r="ISY4" s="152"/>
      <c r="ISZ4" s="152"/>
      <c r="ITA4" s="152"/>
      <c r="ITB4" s="152"/>
      <c r="ITC4" s="152"/>
      <c r="ITD4" s="152"/>
      <c r="ITE4" s="152"/>
      <c r="ITF4" s="152"/>
      <c r="ITG4" s="152"/>
      <c r="ITH4" s="152"/>
      <c r="ITI4" s="152"/>
      <c r="ITJ4" s="152"/>
      <c r="ITK4" s="152"/>
      <c r="ITL4" s="152"/>
      <c r="ITM4" s="152"/>
      <c r="ITN4" s="152"/>
      <c r="ITO4" s="152"/>
      <c r="ITP4" s="152"/>
      <c r="ITQ4" s="152"/>
      <c r="ITR4" s="152"/>
      <c r="ITS4" s="152"/>
      <c r="ITT4" s="152"/>
      <c r="ITU4" s="152"/>
      <c r="ITV4" s="152"/>
      <c r="ITW4" s="152"/>
      <c r="ITX4" s="152"/>
      <c r="ITY4" s="152"/>
      <c r="ITZ4" s="152"/>
      <c r="IUA4" s="152"/>
      <c r="IUB4" s="152"/>
      <c r="IUC4" s="152"/>
      <c r="IUD4" s="152"/>
      <c r="IUE4" s="152"/>
      <c r="IUF4" s="152"/>
      <c r="IUG4" s="152"/>
      <c r="IUH4" s="152"/>
      <c r="IUI4" s="152"/>
      <c r="IUJ4" s="152"/>
      <c r="IUK4" s="152"/>
      <c r="IUL4" s="152"/>
      <c r="IUM4" s="152"/>
      <c r="IUN4" s="152"/>
      <c r="IUO4" s="152"/>
      <c r="IUP4" s="152"/>
      <c r="IUQ4" s="152"/>
      <c r="IUR4" s="152"/>
      <c r="IUS4" s="152"/>
      <c r="IUT4" s="152"/>
      <c r="IUU4" s="152"/>
      <c r="IUV4" s="152"/>
      <c r="IUW4" s="152"/>
      <c r="IUX4" s="152"/>
      <c r="IUY4" s="152"/>
      <c r="IUZ4" s="152"/>
      <c r="IVA4" s="152"/>
      <c r="IVB4" s="152"/>
      <c r="IVC4" s="152"/>
      <c r="IVD4" s="152"/>
      <c r="IVE4" s="152"/>
      <c r="IVF4" s="152"/>
      <c r="IVG4" s="152"/>
      <c r="IVH4" s="152"/>
      <c r="IVI4" s="152"/>
      <c r="IVJ4" s="152"/>
      <c r="IVK4" s="152"/>
      <c r="IVL4" s="152"/>
      <c r="IVM4" s="152"/>
      <c r="IVN4" s="152"/>
      <c r="IVO4" s="152"/>
      <c r="IVP4" s="152"/>
      <c r="IVQ4" s="152"/>
      <c r="IVR4" s="152"/>
      <c r="IVS4" s="152"/>
      <c r="IVT4" s="152"/>
      <c r="IVU4" s="152"/>
      <c r="IVV4" s="152"/>
      <c r="IVW4" s="152"/>
      <c r="IVX4" s="152"/>
      <c r="IVY4" s="152"/>
      <c r="IVZ4" s="152"/>
      <c r="IWA4" s="152"/>
      <c r="IWB4" s="152"/>
      <c r="IWC4" s="152"/>
      <c r="IWD4" s="152"/>
      <c r="IWE4" s="152"/>
      <c r="IWF4" s="152"/>
      <c r="IWG4" s="152"/>
      <c r="IWH4" s="152"/>
      <c r="IWI4" s="152"/>
      <c r="IWJ4" s="152"/>
      <c r="IWK4" s="152"/>
      <c r="IWL4" s="152"/>
      <c r="IWM4" s="152"/>
      <c r="IWN4" s="152"/>
      <c r="IWO4" s="152"/>
      <c r="IWP4" s="152"/>
      <c r="IWQ4" s="152"/>
      <c r="IWR4" s="152"/>
      <c r="IWS4" s="152"/>
      <c r="IWT4" s="152"/>
      <c r="IWU4" s="152"/>
      <c r="IWV4" s="152"/>
      <c r="IWW4" s="152"/>
      <c r="IWX4" s="152"/>
      <c r="IWY4" s="152"/>
      <c r="IWZ4" s="152"/>
      <c r="IXA4" s="152"/>
      <c r="IXB4" s="152"/>
      <c r="IXC4" s="152"/>
      <c r="IXD4" s="152"/>
      <c r="IXE4" s="152"/>
      <c r="IXF4" s="152"/>
      <c r="IXG4" s="152"/>
      <c r="IXH4" s="152"/>
      <c r="IXI4" s="152"/>
      <c r="IXJ4" s="152"/>
      <c r="IXK4" s="152"/>
      <c r="IXL4" s="152"/>
      <c r="IXM4" s="152"/>
      <c r="IXN4" s="152"/>
      <c r="IXO4" s="152"/>
      <c r="IXP4" s="152"/>
      <c r="IXQ4" s="152"/>
      <c r="IXR4" s="152"/>
      <c r="IXS4" s="152"/>
      <c r="IXT4" s="152"/>
      <c r="IXU4" s="152"/>
      <c r="IXV4" s="152"/>
      <c r="IXW4" s="152"/>
      <c r="IXX4" s="152"/>
      <c r="IXY4" s="152"/>
      <c r="IXZ4" s="152"/>
      <c r="IYA4" s="152"/>
      <c r="IYB4" s="152"/>
      <c r="IYC4" s="152"/>
      <c r="IYD4" s="152"/>
      <c r="IYE4" s="152"/>
      <c r="IYF4" s="152"/>
      <c r="IYG4" s="152"/>
      <c r="IYH4" s="152"/>
      <c r="IYI4" s="152"/>
      <c r="IYJ4" s="152"/>
      <c r="IYK4" s="152"/>
      <c r="IYL4" s="152"/>
      <c r="IYM4" s="152"/>
      <c r="IYN4" s="152"/>
      <c r="IYO4" s="152"/>
      <c r="IYP4" s="152"/>
      <c r="IYQ4" s="152"/>
      <c r="IYR4" s="152"/>
      <c r="IYS4" s="152"/>
      <c r="IYT4" s="152"/>
      <c r="IYU4" s="152"/>
      <c r="IYV4" s="152"/>
      <c r="IYW4" s="152"/>
      <c r="IYX4" s="152"/>
      <c r="IYY4" s="152"/>
      <c r="IYZ4" s="152"/>
      <c r="IZA4" s="152"/>
      <c r="IZB4" s="152"/>
      <c r="IZC4" s="152"/>
      <c r="IZD4" s="152"/>
      <c r="IZE4" s="152"/>
      <c r="IZF4" s="152"/>
      <c r="IZG4" s="152"/>
      <c r="IZH4" s="152"/>
      <c r="IZI4" s="152"/>
      <c r="IZJ4" s="152"/>
      <c r="IZK4" s="152"/>
      <c r="IZL4" s="152"/>
      <c r="IZM4" s="152"/>
      <c r="IZN4" s="152"/>
      <c r="IZO4" s="152"/>
      <c r="IZP4" s="152"/>
      <c r="IZQ4" s="152"/>
      <c r="IZR4" s="152"/>
      <c r="IZS4" s="152"/>
      <c r="IZT4" s="152"/>
      <c r="IZU4" s="152"/>
      <c r="IZV4" s="152"/>
      <c r="IZW4" s="152"/>
      <c r="IZX4" s="152"/>
      <c r="IZY4" s="152"/>
      <c r="IZZ4" s="152"/>
      <c r="JAA4" s="152"/>
      <c r="JAB4" s="152"/>
      <c r="JAC4" s="152"/>
      <c r="JAD4" s="152"/>
      <c r="JAE4" s="152"/>
      <c r="JAF4" s="152"/>
      <c r="JAG4" s="152"/>
      <c r="JAH4" s="152"/>
      <c r="JAI4" s="152"/>
      <c r="JAJ4" s="152"/>
      <c r="JAK4" s="152"/>
      <c r="JAL4" s="152"/>
      <c r="JAM4" s="152"/>
      <c r="JAN4" s="152"/>
      <c r="JAO4" s="152"/>
      <c r="JAP4" s="152"/>
      <c r="JAQ4" s="152"/>
      <c r="JAR4" s="152"/>
      <c r="JAS4" s="152"/>
      <c r="JAT4" s="152"/>
      <c r="JAU4" s="152"/>
      <c r="JAV4" s="152"/>
      <c r="JAW4" s="152"/>
      <c r="JAX4" s="152"/>
      <c r="JAY4" s="152"/>
      <c r="JAZ4" s="152"/>
      <c r="JBA4" s="152"/>
      <c r="JBB4" s="152"/>
      <c r="JBC4" s="152"/>
      <c r="JBD4" s="152"/>
      <c r="JBE4" s="152"/>
      <c r="JBF4" s="152"/>
      <c r="JBG4" s="152"/>
      <c r="JBH4" s="152"/>
      <c r="JBI4" s="152"/>
      <c r="JBJ4" s="152"/>
      <c r="JBK4" s="152"/>
      <c r="JBL4" s="152"/>
      <c r="JBM4" s="152"/>
      <c r="JBN4" s="152"/>
      <c r="JBO4" s="152"/>
      <c r="JBP4" s="152"/>
      <c r="JBQ4" s="152"/>
      <c r="JBR4" s="152"/>
      <c r="JBS4" s="152"/>
      <c r="JBT4" s="152"/>
      <c r="JBU4" s="152"/>
      <c r="JBV4" s="152"/>
      <c r="JBW4" s="152"/>
      <c r="JBX4" s="152"/>
      <c r="JBY4" s="152"/>
      <c r="JBZ4" s="152"/>
      <c r="JCA4" s="152"/>
      <c r="JCB4" s="152"/>
      <c r="JCC4" s="152"/>
      <c r="JCD4" s="152"/>
      <c r="JCE4" s="152"/>
      <c r="JCF4" s="152"/>
      <c r="JCG4" s="152"/>
      <c r="JCH4" s="152"/>
      <c r="JCI4" s="152"/>
      <c r="JCJ4" s="152"/>
      <c r="JCK4" s="152"/>
      <c r="JCL4" s="152"/>
      <c r="JCM4" s="152"/>
      <c r="JCN4" s="152"/>
      <c r="JCO4" s="152"/>
      <c r="JCP4" s="152"/>
      <c r="JCQ4" s="152"/>
      <c r="JCR4" s="152"/>
      <c r="JCS4" s="152"/>
      <c r="JCT4" s="152"/>
      <c r="JCU4" s="152"/>
      <c r="JCV4" s="152"/>
      <c r="JCW4" s="152"/>
      <c r="JCX4" s="152"/>
      <c r="JCY4" s="152"/>
      <c r="JCZ4" s="152"/>
      <c r="JDA4" s="152"/>
      <c r="JDB4" s="152"/>
      <c r="JDC4" s="152"/>
      <c r="JDD4" s="152"/>
      <c r="JDE4" s="152"/>
      <c r="JDF4" s="152"/>
      <c r="JDG4" s="152"/>
      <c r="JDH4" s="152"/>
      <c r="JDI4" s="152"/>
      <c r="JDJ4" s="152"/>
      <c r="JDK4" s="152"/>
      <c r="JDL4" s="152"/>
      <c r="JDM4" s="152"/>
      <c r="JDN4" s="152"/>
      <c r="JDO4" s="152"/>
      <c r="JDP4" s="152"/>
      <c r="JDQ4" s="152"/>
      <c r="JDR4" s="152"/>
      <c r="JDS4" s="152"/>
      <c r="JDT4" s="152"/>
      <c r="JDU4" s="152"/>
      <c r="JDV4" s="152"/>
      <c r="JDW4" s="152"/>
      <c r="JDX4" s="152"/>
      <c r="JDY4" s="152"/>
      <c r="JDZ4" s="152"/>
      <c r="JEA4" s="152"/>
      <c r="JEB4" s="152"/>
      <c r="JEC4" s="152"/>
      <c r="JED4" s="152"/>
      <c r="JEE4" s="152"/>
      <c r="JEF4" s="152"/>
      <c r="JEG4" s="152"/>
      <c r="JEH4" s="152"/>
      <c r="JEI4" s="152"/>
      <c r="JEJ4" s="152"/>
      <c r="JEK4" s="152"/>
      <c r="JEL4" s="152"/>
      <c r="JEM4" s="152"/>
      <c r="JEN4" s="152"/>
      <c r="JEO4" s="152"/>
      <c r="JEP4" s="152"/>
      <c r="JEQ4" s="152"/>
      <c r="JER4" s="152"/>
      <c r="JES4" s="152"/>
      <c r="JET4" s="152"/>
      <c r="JEU4" s="152"/>
      <c r="JEV4" s="152"/>
      <c r="JEW4" s="152"/>
      <c r="JEX4" s="152"/>
      <c r="JEY4" s="152"/>
      <c r="JEZ4" s="152"/>
      <c r="JFA4" s="152"/>
      <c r="JFB4" s="152"/>
      <c r="JFC4" s="152"/>
      <c r="JFD4" s="152"/>
      <c r="JFE4" s="152"/>
      <c r="JFF4" s="152"/>
      <c r="JFG4" s="152"/>
      <c r="JFH4" s="152"/>
      <c r="JFI4" s="152"/>
      <c r="JFJ4" s="152"/>
      <c r="JFK4" s="152"/>
      <c r="JFL4" s="152"/>
      <c r="JFM4" s="152"/>
      <c r="JFN4" s="152"/>
      <c r="JFO4" s="152"/>
      <c r="JFP4" s="152"/>
      <c r="JFQ4" s="152"/>
      <c r="JFR4" s="152"/>
      <c r="JFS4" s="152"/>
      <c r="JFT4" s="152"/>
      <c r="JFU4" s="152"/>
      <c r="JFV4" s="152"/>
      <c r="JFW4" s="152"/>
      <c r="JFX4" s="152"/>
      <c r="JFY4" s="152"/>
      <c r="JFZ4" s="152"/>
      <c r="JGA4" s="152"/>
      <c r="JGB4" s="152"/>
      <c r="JGC4" s="152"/>
      <c r="JGD4" s="152"/>
      <c r="JGE4" s="152"/>
      <c r="JGF4" s="152"/>
      <c r="JGG4" s="152"/>
      <c r="JGH4" s="152"/>
      <c r="JGI4" s="152"/>
      <c r="JGJ4" s="152"/>
      <c r="JGK4" s="152"/>
      <c r="JGL4" s="152"/>
      <c r="JGM4" s="152"/>
      <c r="JGN4" s="152"/>
      <c r="JGO4" s="152"/>
      <c r="JGP4" s="152"/>
      <c r="JGQ4" s="152"/>
      <c r="JGR4" s="152"/>
      <c r="JGS4" s="152"/>
      <c r="JGT4" s="152"/>
      <c r="JGU4" s="152"/>
      <c r="JGV4" s="152"/>
      <c r="JGW4" s="152"/>
      <c r="JGX4" s="152"/>
      <c r="JGY4" s="152"/>
      <c r="JGZ4" s="152"/>
      <c r="JHA4" s="152"/>
      <c r="JHB4" s="152"/>
      <c r="JHC4" s="152"/>
      <c r="JHD4" s="152"/>
      <c r="JHE4" s="152"/>
      <c r="JHF4" s="152"/>
      <c r="JHG4" s="152"/>
      <c r="JHH4" s="152"/>
      <c r="JHI4" s="152"/>
      <c r="JHJ4" s="152"/>
      <c r="JHK4" s="152"/>
      <c r="JHL4" s="152"/>
      <c r="JHM4" s="152"/>
      <c r="JHN4" s="152"/>
      <c r="JHO4" s="152"/>
      <c r="JHP4" s="152"/>
      <c r="JHQ4" s="152"/>
      <c r="JHR4" s="152"/>
      <c r="JHS4" s="152"/>
      <c r="JHT4" s="152"/>
      <c r="JHU4" s="152"/>
      <c r="JHV4" s="152"/>
      <c r="JHW4" s="152"/>
      <c r="JHX4" s="152"/>
      <c r="JHY4" s="152"/>
      <c r="JHZ4" s="152"/>
      <c r="JIA4" s="152"/>
      <c r="JIB4" s="152"/>
      <c r="JIC4" s="152"/>
      <c r="JID4" s="152"/>
      <c r="JIE4" s="152"/>
      <c r="JIF4" s="152"/>
      <c r="JIG4" s="152"/>
      <c r="JIH4" s="152"/>
      <c r="JII4" s="152"/>
      <c r="JIJ4" s="152"/>
      <c r="JIK4" s="152"/>
      <c r="JIL4" s="152"/>
      <c r="JIM4" s="152"/>
      <c r="JIN4" s="152"/>
      <c r="JIO4" s="152"/>
      <c r="JIP4" s="152"/>
      <c r="JIQ4" s="152"/>
      <c r="JIR4" s="152"/>
      <c r="JIS4" s="152"/>
      <c r="JIT4" s="152"/>
      <c r="JIU4" s="152"/>
      <c r="JIV4" s="152"/>
      <c r="JIW4" s="152"/>
      <c r="JIX4" s="152"/>
      <c r="JIY4" s="152"/>
      <c r="JIZ4" s="152"/>
      <c r="JJA4" s="152"/>
      <c r="JJB4" s="152"/>
      <c r="JJC4" s="152"/>
      <c r="JJD4" s="152"/>
      <c r="JJE4" s="152"/>
      <c r="JJF4" s="152"/>
      <c r="JJG4" s="152"/>
      <c r="JJH4" s="152"/>
      <c r="JJI4" s="152"/>
      <c r="JJJ4" s="152"/>
      <c r="JJK4" s="152"/>
      <c r="JJL4" s="152"/>
      <c r="JJM4" s="152"/>
      <c r="JJN4" s="152"/>
      <c r="JJO4" s="152"/>
      <c r="JJP4" s="152"/>
      <c r="JJQ4" s="152"/>
      <c r="JJR4" s="152"/>
      <c r="JJS4" s="152"/>
      <c r="JJT4" s="152"/>
      <c r="JJU4" s="152"/>
      <c r="JJV4" s="152"/>
      <c r="JJW4" s="152"/>
      <c r="JJX4" s="152"/>
      <c r="JJY4" s="152"/>
      <c r="JJZ4" s="152"/>
      <c r="JKA4" s="152"/>
      <c r="JKB4" s="152"/>
      <c r="JKC4" s="152"/>
      <c r="JKD4" s="152"/>
      <c r="JKE4" s="152"/>
      <c r="JKF4" s="152"/>
      <c r="JKG4" s="152"/>
      <c r="JKH4" s="152"/>
      <c r="JKI4" s="152"/>
      <c r="JKJ4" s="152"/>
      <c r="JKK4" s="152"/>
      <c r="JKL4" s="152"/>
      <c r="JKM4" s="152"/>
      <c r="JKN4" s="152"/>
      <c r="JKO4" s="152"/>
      <c r="JKP4" s="152"/>
      <c r="JKQ4" s="152"/>
      <c r="JKR4" s="152"/>
      <c r="JKS4" s="152"/>
      <c r="JKT4" s="152"/>
      <c r="JKU4" s="152"/>
      <c r="JKV4" s="152"/>
      <c r="JKW4" s="152"/>
      <c r="JKX4" s="152"/>
      <c r="JKY4" s="152"/>
      <c r="JKZ4" s="152"/>
      <c r="JLA4" s="152"/>
      <c r="JLB4" s="152"/>
      <c r="JLC4" s="152"/>
      <c r="JLD4" s="152"/>
      <c r="JLE4" s="152"/>
      <c r="JLF4" s="152"/>
      <c r="JLG4" s="152"/>
      <c r="JLH4" s="152"/>
      <c r="JLI4" s="152"/>
      <c r="JLJ4" s="152"/>
      <c r="JLK4" s="152"/>
      <c r="JLL4" s="152"/>
      <c r="JLM4" s="152"/>
      <c r="JLN4" s="152"/>
      <c r="JLO4" s="152"/>
      <c r="JLP4" s="152"/>
      <c r="JLQ4" s="152"/>
      <c r="JLR4" s="152"/>
      <c r="JLS4" s="152"/>
      <c r="JLT4" s="152"/>
      <c r="JLU4" s="152"/>
      <c r="JLV4" s="152"/>
      <c r="JLW4" s="152"/>
      <c r="JLX4" s="152"/>
      <c r="JLY4" s="152"/>
      <c r="JLZ4" s="152"/>
      <c r="JMA4" s="152"/>
      <c r="JMB4" s="152"/>
      <c r="JMC4" s="152"/>
      <c r="JMD4" s="152"/>
      <c r="JME4" s="152"/>
      <c r="JMF4" s="152"/>
      <c r="JMG4" s="152"/>
      <c r="JMH4" s="152"/>
      <c r="JMI4" s="152"/>
      <c r="JMJ4" s="152"/>
      <c r="JMK4" s="152"/>
      <c r="JML4" s="152"/>
      <c r="JMM4" s="152"/>
      <c r="JMN4" s="152"/>
      <c r="JMO4" s="152"/>
      <c r="JMP4" s="152"/>
      <c r="JMQ4" s="152"/>
      <c r="JMR4" s="152"/>
      <c r="JMS4" s="152"/>
      <c r="JMT4" s="152"/>
      <c r="JMU4" s="152"/>
      <c r="JMV4" s="152"/>
      <c r="JMW4" s="152"/>
      <c r="JMX4" s="152"/>
      <c r="JMY4" s="152"/>
      <c r="JMZ4" s="152"/>
      <c r="JNA4" s="152"/>
      <c r="JNB4" s="152"/>
      <c r="JNC4" s="152"/>
      <c r="JND4" s="152"/>
      <c r="JNE4" s="152"/>
      <c r="JNF4" s="152"/>
      <c r="JNG4" s="152"/>
      <c r="JNH4" s="152"/>
      <c r="JNI4" s="152"/>
      <c r="JNJ4" s="152"/>
      <c r="JNK4" s="152"/>
      <c r="JNL4" s="152"/>
      <c r="JNM4" s="152"/>
      <c r="JNN4" s="152"/>
      <c r="JNO4" s="152"/>
      <c r="JNP4" s="152"/>
      <c r="JNQ4" s="152"/>
      <c r="JNR4" s="152"/>
      <c r="JNS4" s="152"/>
      <c r="JNT4" s="152"/>
      <c r="JNU4" s="152"/>
      <c r="JNV4" s="152"/>
      <c r="JNW4" s="152"/>
      <c r="JNX4" s="152"/>
      <c r="JNY4" s="152"/>
      <c r="JNZ4" s="152"/>
      <c r="JOA4" s="152"/>
      <c r="JOB4" s="152"/>
      <c r="JOC4" s="152"/>
      <c r="JOD4" s="152"/>
      <c r="JOE4" s="152"/>
      <c r="JOF4" s="152"/>
      <c r="JOG4" s="152"/>
      <c r="JOH4" s="152"/>
      <c r="JOI4" s="152"/>
      <c r="JOJ4" s="152"/>
      <c r="JOK4" s="152"/>
      <c r="JOL4" s="152"/>
      <c r="JOM4" s="152"/>
      <c r="JON4" s="152"/>
      <c r="JOO4" s="152"/>
      <c r="JOP4" s="152"/>
      <c r="JOQ4" s="152"/>
      <c r="JOR4" s="152"/>
      <c r="JOS4" s="152"/>
      <c r="JOT4" s="152"/>
      <c r="JOU4" s="152"/>
      <c r="JOV4" s="152"/>
      <c r="JOW4" s="152"/>
      <c r="JOX4" s="152"/>
      <c r="JOY4" s="152"/>
      <c r="JOZ4" s="152"/>
      <c r="JPA4" s="152"/>
      <c r="JPB4" s="152"/>
      <c r="JPC4" s="152"/>
      <c r="JPD4" s="152"/>
      <c r="JPE4" s="152"/>
      <c r="JPF4" s="152"/>
      <c r="JPG4" s="152"/>
      <c r="JPH4" s="152"/>
      <c r="JPI4" s="152"/>
      <c r="JPJ4" s="152"/>
      <c r="JPK4" s="152"/>
      <c r="JPL4" s="152"/>
      <c r="JPM4" s="152"/>
      <c r="JPN4" s="152"/>
      <c r="JPO4" s="152"/>
      <c r="JPP4" s="152"/>
      <c r="JPQ4" s="152"/>
      <c r="JPR4" s="152"/>
      <c r="JPS4" s="152"/>
      <c r="JPT4" s="152"/>
      <c r="JPU4" s="152"/>
      <c r="JPV4" s="152"/>
      <c r="JPW4" s="152"/>
      <c r="JPX4" s="152"/>
      <c r="JPY4" s="152"/>
      <c r="JPZ4" s="152"/>
      <c r="JQA4" s="152"/>
      <c r="JQB4" s="152"/>
      <c r="JQC4" s="152"/>
      <c r="JQD4" s="152"/>
      <c r="JQE4" s="152"/>
      <c r="JQF4" s="152"/>
      <c r="JQG4" s="152"/>
      <c r="JQH4" s="152"/>
      <c r="JQI4" s="152"/>
      <c r="JQJ4" s="152"/>
      <c r="JQK4" s="152"/>
      <c r="JQL4" s="152"/>
      <c r="JQM4" s="152"/>
      <c r="JQN4" s="152"/>
      <c r="JQO4" s="152"/>
      <c r="JQP4" s="152"/>
      <c r="JQQ4" s="152"/>
      <c r="JQR4" s="152"/>
      <c r="JQS4" s="152"/>
      <c r="JQT4" s="152"/>
      <c r="JQU4" s="152"/>
      <c r="JQV4" s="152"/>
      <c r="JQW4" s="152"/>
      <c r="JQX4" s="152"/>
      <c r="JQY4" s="152"/>
      <c r="JQZ4" s="152"/>
      <c r="JRA4" s="152"/>
      <c r="JRB4" s="152"/>
      <c r="JRC4" s="152"/>
      <c r="JRD4" s="152"/>
      <c r="JRE4" s="152"/>
      <c r="JRF4" s="152"/>
      <c r="JRG4" s="152"/>
      <c r="JRH4" s="152"/>
      <c r="JRI4" s="152"/>
      <c r="JRJ4" s="152"/>
      <c r="JRK4" s="152"/>
      <c r="JRL4" s="152"/>
      <c r="JRM4" s="152"/>
      <c r="JRN4" s="152"/>
      <c r="JRO4" s="152"/>
      <c r="JRP4" s="152"/>
      <c r="JRQ4" s="152"/>
      <c r="JRR4" s="152"/>
      <c r="JRS4" s="152"/>
      <c r="JRT4" s="152"/>
      <c r="JRU4" s="152"/>
      <c r="JRV4" s="152"/>
      <c r="JRW4" s="152"/>
      <c r="JRX4" s="152"/>
      <c r="JRY4" s="152"/>
      <c r="JRZ4" s="152"/>
      <c r="JSA4" s="152"/>
      <c r="JSB4" s="152"/>
      <c r="JSC4" s="152"/>
      <c r="JSD4" s="152"/>
      <c r="JSE4" s="152"/>
      <c r="JSF4" s="152"/>
      <c r="JSG4" s="152"/>
      <c r="JSH4" s="152"/>
      <c r="JSI4" s="152"/>
      <c r="JSJ4" s="152"/>
      <c r="JSK4" s="152"/>
      <c r="JSL4" s="152"/>
      <c r="JSM4" s="152"/>
      <c r="JSN4" s="152"/>
      <c r="JSO4" s="152"/>
      <c r="JSP4" s="152"/>
      <c r="JSQ4" s="152"/>
      <c r="JSR4" s="152"/>
      <c r="JSS4" s="152"/>
      <c r="JST4" s="152"/>
      <c r="JSU4" s="152"/>
      <c r="JSV4" s="152"/>
      <c r="JSW4" s="152"/>
      <c r="JSX4" s="152"/>
      <c r="JSY4" s="152"/>
      <c r="JSZ4" s="152"/>
      <c r="JTA4" s="152"/>
      <c r="JTB4" s="152"/>
      <c r="JTC4" s="152"/>
      <c r="JTD4" s="152"/>
      <c r="JTE4" s="152"/>
      <c r="JTF4" s="152"/>
      <c r="JTG4" s="152"/>
      <c r="JTH4" s="152"/>
      <c r="JTI4" s="152"/>
      <c r="JTJ4" s="152"/>
      <c r="JTK4" s="152"/>
      <c r="JTL4" s="152"/>
      <c r="JTM4" s="152"/>
      <c r="JTN4" s="152"/>
      <c r="JTO4" s="152"/>
      <c r="JTP4" s="152"/>
      <c r="JTQ4" s="152"/>
      <c r="JTR4" s="152"/>
      <c r="JTS4" s="152"/>
      <c r="JTT4" s="152"/>
      <c r="JTU4" s="152"/>
      <c r="JTV4" s="152"/>
      <c r="JTW4" s="152"/>
      <c r="JTX4" s="152"/>
      <c r="JTY4" s="152"/>
      <c r="JTZ4" s="152"/>
      <c r="JUA4" s="152"/>
      <c r="JUB4" s="152"/>
      <c r="JUC4" s="152"/>
      <c r="JUD4" s="152"/>
      <c r="JUE4" s="152"/>
      <c r="JUF4" s="152"/>
      <c r="JUG4" s="152"/>
      <c r="JUH4" s="152"/>
      <c r="JUI4" s="152"/>
      <c r="JUJ4" s="152"/>
      <c r="JUK4" s="152"/>
      <c r="JUL4" s="152"/>
      <c r="JUM4" s="152"/>
      <c r="JUN4" s="152"/>
      <c r="JUO4" s="152"/>
      <c r="JUP4" s="152"/>
      <c r="JUQ4" s="152"/>
      <c r="JUR4" s="152"/>
      <c r="JUS4" s="152"/>
      <c r="JUT4" s="152"/>
      <c r="JUU4" s="152"/>
      <c r="JUV4" s="152"/>
      <c r="JUW4" s="152"/>
      <c r="JUX4" s="152"/>
      <c r="JUY4" s="152"/>
      <c r="JUZ4" s="152"/>
      <c r="JVA4" s="152"/>
      <c r="JVB4" s="152"/>
      <c r="JVC4" s="152"/>
      <c r="JVD4" s="152"/>
      <c r="JVE4" s="152"/>
      <c r="JVF4" s="152"/>
      <c r="JVG4" s="152"/>
      <c r="JVH4" s="152"/>
      <c r="JVI4" s="152"/>
      <c r="JVJ4" s="152"/>
      <c r="JVK4" s="152"/>
      <c r="JVL4" s="152"/>
      <c r="JVM4" s="152"/>
      <c r="JVN4" s="152"/>
      <c r="JVO4" s="152"/>
      <c r="JVP4" s="152"/>
      <c r="JVQ4" s="152"/>
      <c r="JVR4" s="152"/>
      <c r="JVS4" s="152"/>
      <c r="JVT4" s="152"/>
      <c r="JVU4" s="152"/>
      <c r="JVV4" s="152"/>
      <c r="JVW4" s="152"/>
      <c r="JVX4" s="152"/>
      <c r="JVY4" s="152"/>
      <c r="JVZ4" s="152"/>
      <c r="JWA4" s="152"/>
      <c r="JWB4" s="152"/>
      <c r="JWC4" s="152"/>
      <c r="JWD4" s="152"/>
      <c r="JWE4" s="152"/>
      <c r="JWF4" s="152"/>
      <c r="JWG4" s="152"/>
      <c r="JWH4" s="152"/>
      <c r="JWI4" s="152"/>
      <c r="JWJ4" s="152"/>
      <c r="JWK4" s="152"/>
      <c r="JWL4" s="152"/>
      <c r="JWM4" s="152"/>
      <c r="JWN4" s="152"/>
      <c r="JWO4" s="152"/>
      <c r="JWP4" s="152"/>
      <c r="JWQ4" s="152"/>
      <c r="JWR4" s="152"/>
      <c r="JWS4" s="152"/>
      <c r="JWT4" s="152"/>
      <c r="JWU4" s="152"/>
      <c r="JWV4" s="152"/>
      <c r="JWW4" s="152"/>
      <c r="JWX4" s="152"/>
      <c r="JWY4" s="152"/>
      <c r="JWZ4" s="152"/>
      <c r="JXA4" s="152"/>
      <c r="JXB4" s="152"/>
      <c r="JXC4" s="152"/>
      <c r="JXD4" s="152"/>
      <c r="JXE4" s="152"/>
      <c r="JXF4" s="152"/>
      <c r="JXG4" s="152"/>
      <c r="JXH4" s="152"/>
      <c r="JXI4" s="152"/>
      <c r="JXJ4" s="152"/>
      <c r="JXK4" s="152"/>
      <c r="JXL4" s="152"/>
      <c r="JXM4" s="152"/>
      <c r="JXN4" s="152"/>
      <c r="JXO4" s="152"/>
      <c r="JXP4" s="152"/>
      <c r="JXQ4" s="152"/>
      <c r="JXR4" s="152"/>
      <c r="JXS4" s="152"/>
      <c r="JXT4" s="152"/>
      <c r="JXU4" s="152"/>
      <c r="JXV4" s="152"/>
      <c r="JXW4" s="152"/>
      <c r="JXX4" s="152"/>
      <c r="JXY4" s="152"/>
      <c r="JXZ4" s="152"/>
      <c r="JYA4" s="152"/>
      <c r="JYB4" s="152"/>
      <c r="JYC4" s="152"/>
      <c r="JYD4" s="152"/>
      <c r="JYE4" s="152"/>
      <c r="JYF4" s="152"/>
      <c r="JYG4" s="152"/>
      <c r="JYH4" s="152"/>
      <c r="JYI4" s="152"/>
      <c r="JYJ4" s="152"/>
      <c r="JYK4" s="152"/>
      <c r="JYL4" s="152"/>
      <c r="JYM4" s="152"/>
      <c r="JYN4" s="152"/>
      <c r="JYO4" s="152"/>
      <c r="JYP4" s="152"/>
      <c r="JYQ4" s="152"/>
      <c r="JYR4" s="152"/>
      <c r="JYS4" s="152"/>
      <c r="JYT4" s="152"/>
      <c r="JYU4" s="152"/>
      <c r="JYV4" s="152"/>
      <c r="JYW4" s="152"/>
      <c r="JYX4" s="152"/>
      <c r="JYY4" s="152"/>
      <c r="JYZ4" s="152"/>
      <c r="JZA4" s="152"/>
      <c r="JZB4" s="152"/>
      <c r="JZC4" s="152"/>
      <c r="JZD4" s="152"/>
      <c r="JZE4" s="152"/>
      <c r="JZF4" s="152"/>
      <c r="JZG4" s="152"/>
      <c r="JZH4" s="152"/>
      <c r="JZI4" s="152"/>
      <c r="JZJ4" s="152"/>
      <c r="JZK4" s="152"/>
      <c r="JZL4" s="152"/>
      <c r="JZM4" s="152"/>
      <c r="JZN4" s="152"/>
      <c r="JZO4" s="152"/>
      <c r="JZP4" s="152"/>
      <c r="JZQ4" s="152"/>
      <c r="JZR4" s="152"/>
      <c r="JZS4" s="152"/>
      <c r="JZT4" s="152"/>
      <c r="JZU4" s="152"/>
      <c r="JZV4" s="152"/>
      <c r="JZW4" s="152"/>
      <c r="JZX4" s="152"/>
      <c r="JZY4" s="152"/>
      <c r="JZZ4" s="152"/>
      <c r="KAA4" s="152"/>
      <c r="KAB4" s="152"/>
      <c r="KAC4" s="152"/>
      <c r="KAD4" s="152"/>
      <c r="KAE4" s="152"/>
      <c r="KAF4" s="152"/>
      <c r="KAG4" s="152"/>
      <c r="KAH4" s="152"/>
      <c r="KAI4" s="152"/>
      <c r="KAJ4" s="152"/>
      <c r="KAK4" s="152"/>
      <c r="KAL4" s="152"/>
      <c r="KAM4" s="152"/>
      <c r="KAN4" s="152"/>
      <c r="KAO4" s="152"/>
      <c r="KAP4" s="152"/>
      <c r="KAQ4" s="152"/>
      <c r="KAR4" s="152"/>
      <c r="KAS4" s="152"/>
      <c r="KAT4" s="152"/>
      <c r="KAU4" s="152"/>
      <c r="KAV4" s="152"/>
      <c r="KAW4" s="152"/>
      <c r="KAX4" s="152"/>
      <c r="KAY4" s="152"/>
      <c r="KAZ4" s="152"/>
      <c r="KBA4" s="152"/>
      <c r="KBB4" s="152"/>
      <c r="KBC4" s="152"/>
      <c r="KBD4" s="152"/>
      <c r="KBE4" s="152"/>
      <c r="KBF4" s="152"/>
      <c r="KBG4" s="152"/>
      <c r="KBH4" s="152"/>
      <c r="KBI4" s="152"/>
      <c r="KBJ4" s="152"/>
      <c r="KBK4" s="152"/>
      <c r="KBL4" s="152"/>
      <c r="KBM4" s="152"/>
      <c r="KBN4" s="152"/>
      <c r="KBO4" s="152"/>
      <c r="KBP4" s="152"/>
      <c r="KBQ4" s="152"/>
      <c r="KBR4" s="152"/>
      <c r="KBS4" s="152"/>
      <c r="KBT4" s="152"/>
      <c r="KBU4" s="152"/>
      <c r="KBV4" s="152"/>
      <c r="KBW4" s="152"/>
      <c r="KBX4" s="152"/>
      <c r="KBY4" s="152"/>
      <c r="KBZ4" s="152"/>
      <c r="KCA4" s="152"/>
      <c r="KCB4" s="152"/>
      <c r="KCC4" s="152"/>
      <c r="KCD4" s="152"/>
      <c r="KCE4" s="152"/>
      <c r="KCF4" s="152"/>
      <c r="KCG4" s="152"/>
      <c r="KCH4" s="152"/>
      <c r="KCI4" s="152"/>
      <c r="KCJ4" s="152"/>
      <c r="KCK4" s="152"/>
      <c r="KCL4" s="152"/>
      <c r="KCM4" s="152"/>
      <c r="KCN4" s="152"/>
      <c r="KCO4" s="152"/>
      <c r="KCP4" s="152"/>
      <c r="KCQ4" s="152"/>
      <c r="KCR4" s="152"/>
      <c r="KCS4" s="152"/>
      <c r="KCT4" s="152"/>
      <c r="KCU4" s="152"/>
      <c r="KCV4" s="152"/>
      <c r="KCW4" s="152"/>
      <c r="KCX4" s="152"/>
      <c r="KCY4" s="152"/>
      <c r="KCZ4" s="152"/>
      <c r="KDA4" s="152"/>
      <c r="KDB4" s="152"/>
      <c r="KDC4" s="152"/>
      <c r="KDD4" s="152"/>
      <c r="KDE4" s="152"/>
      <c r="KDF4" s="152"/>
      <c r="KDG4" s="152"/>
      <c r="KDH4" s="152"/>
      <c r="KDI4" s="152"/>
      <c r="KDJ4" s="152"/>
      <c r="KDK4" s="152"/>
      <c r="KDL4" s="152"/>
      <c r="KDM4" s="152"/>
      <c r="KDN4" s="152"/>
      <c r="KDO4" s="152"/>
      <c r="KDP4" s="152"/>
      <c r="KDQ4" s="152"/>
      <c r="KDR4" s="152"/>
      <c r="KDS4" s="152"/>
      <c r="KDT4" s="152"/>
      <c r="KDU4" s="152"/>
      <c r="KDV4" s="152"/>
      <c r="KDW4" s="152"/>
      <c r="KDX4" s="152"/>
      <c r="KDY4" s="152"/>
      <c r="KDZ4" s="152"/>
      <c r="KEA4" s="152"/>
      <c r="KEB4" s="152"/>
      <c r="KEC4" s="152"/>
      <c r="KED4" s="152"/>
      <c r="KEE4" s="152"/>
      <c r="KEF4" s="152"/>
      <c r="KEG4" s="152"/>
      <c r="KEH4" s="152"/>
      <c r="KEI4" s="152"/>
      <c r="KEJ4" s="152"/>
      <c r="KEK4" s="152"/>
      <c r="KEL4" s="152"/>
      <c r="KEM4" s="152"/>
      <c r="KEN4" s="152"/>
      <c r="KEO4" s="152"/>
      <c r="KEP4" s="152"/>
      <c r="KEQ4" s="152"/>
      <c r="KER4" s="152"/>
      <c r="KES4" s="152"/>
      <c r="KET4" s="152"/>
      <c r="KEU4" s="152"/>
      <c r="KEV4" s="152"/>
      <c r="KEW4" s="152"/>
      <c r="KEX4" s="152"/>
      <c r="KEY4" s="152"/>
      <c r="KEZ4" s="152"/>
      <c r="KFA4" s="152"/>
      <c r="KFB4" s="152"/>
      <c r="KFC4" s="152"/>
      <c r="KFD4" s="152"/>
      <c r="KFE4" s="152"/>
      <c r="KFF4" s="152"/>
      <c r="KFG4" s="152"/>
      <c r="KFH4" s="152"/>
      <c r="KFI4" s="152"/>
      <c r="KFJ4" s="152"/>
      <c r="KFK4" s="152"/>
      <c r="KFL4" s="152"/>
      <c r="KFM4" s="152"/>
      <c r="KFN4" s="152"/>
      <c r="KFO4" s="152"/>
      <c r="KFP4" s="152"/>
      <c r="KFQ4" s="152"/>
      <c r="KFR4" s="152"/>
      <c r="KFS4" s="152"/>
      <c r="KFT4" s="152"/>
      <c r="KFU4" s="152"/>
      <c r="KFV4" s="152"/>
      <c r="KFW4" s="152"/>
      <c r="KFX4" s="152"/>
      <c r="KFY4" s="152"/>
      <c r="KFZ4" s="152"/>
      <c r="KGA4" s="152"/>
      <c r="KGB4" s="152"/>
      <c r="KGC4" s="152"/>
      <c r="KGD4" s="152"/>
      <c r="KGE4" s="152"/>
      <c r="KGF4" s="152"/>
      <c r="KGG4" s="152"/>
      <c r="KGH4" s="152"/>
      <c r="KGI4" s="152"/>
      <c r="KGJ4" s="152"/>
      <c r="KGK4" s="152"/>
      <c r="KGL4" s="152"/>
      <c r="KGM4" s="152"/>
      <c r="KGN4" s="152"/>
      <c r="KGO4" s="152"/>
      <c r="KGP4" s="152"/>
      <c r="KGQ4" s="152"/>
      <c r="KGR4" s="152"/>
      <c r="KGS4" s="152"/>
      <c r="KGT4" s="152"/>
      <c r="KGU4" s="152"/>
      <c r="KGV4" s="152"/>
      <c r="KGW4" s="152"/>
      <c r="KGX4" s="152"/>
      <c r="KGY4" s="152"/>
      <c r="KGZ4" s="152"/>
      <c r="KHA4" s="152"/>
      <c r="KHB4" s="152"/>
      <c r="KHC4" s="152"/>
      <c r="KHD4" s="152"/>
      <c r="KHE4" s="152"/>
      <c r="KHF4" s="152"/>
      <c r="KHG4" s="152"/>
      <c r="KHH4" s="152"/>
      <c r="KHI4" s="152"/>
      <c r="KHJ4" s="152"/>
      <c r="KHK4" s="152"/>
      <c r="KHL4" s="152"/>
      <c r="KHM4" s="152"/>
      <c r="KHN4" s="152"/>
      <c r="KHO4" s="152"/>
      <c r="KHP4" s="152"/>
      <c r="KHQ4" s="152"/>
      <c r="KHR4" s="152"/>
      <c r="KHS4" s="152"/>
      <c r="KHT4" s="152"/>
      <c r="KHU4" s="152"/>
      <c r="KHV4" s="152"/>
      <c r="KHW4" s="152"/>
      <c r="KHX4" s="152"/>
      <c r="KHY4" s="152"/>
      <c r="KHZ4" s="152"/>
      <c r="KIA4" s="152"/>
      <c r="KIB4" s="152"/>
      <c r="KIC4" s="152"/>
      <c r="KID4" s="152"/>
      <c r="KIE4" s="152"/>
      <c r="KIF4" s="152"/>
      <c r="KIG4" s="152"/>
      <c r="KIH4" s="152"/>
      <c r="KII4" s="152"/>
      <c r="KIJ4" s="152"/>
      <c r="KIK4" s="152"/>
      <c r="KIL4" s="152"/>
      <c r="KIM4" s="152"/>
      <c r="KIN4" s="152"/>
      <c r="KIO4" s="152"/>
      <c r="KIP4" s="152"/>
      <c r="KIQ4" s="152"/>
      <c r="KIR4" s="152"/>
      <c r="KIS4" s="152"/>
      <c r="KIT4" s="152"/>
      <c r="KIU4" s="152"/>
      <c r="KIV4" s="152"/>
      <c r="KIW4" s="152"/>
      <c r="KIX4" s="152"/>
      <c r="KIY4" s="152"/>
      <c r="KIZ4" s="152"/>
      <c r="KJA4" s="152"/>
      <c r="KJB4" s="152"/>
      <c r="KJC4" s="152"/>
      <c r="KJD4" s="152"/>
      <c r="KJE4" s="152"/>
      <c r="KJF4" s="152"/>
      <c r="KJG4" s="152"/>
      <c r="KJH4" s="152"/>
      <c r="KJI4" s="152"/>
      <c r="KJJ4" s="152"/>
      <c r="KJK4" s="152"/>
      <c r="KJL4" s="152"/>
      <c r="KJM4" s="152"/>
      <c r="KJN4" s="152"/>
      <c r="KJO4" s="152"/>
      <c r="KJP4" s="152"/>
      <c r="KJQ4" s="152"/>
      <c r="KJR4" s="152"/>
      <c r="KJS4" s="152"/>
      <c r="KJT4" s="152"/>
      <c r="KJU4" s="152"/>
      <c r="KJV4" s="152"/>
      <c r="KJW4" s="152"/>
      <c r="KJX4" s="152"/>
      <c r="KJY4" s="152"/>
      <c r="KJZ4" s="152"/>
      <c r="KKA4" s="152"/>
      <c r="KKB4" s="152"/>
      <c r="KKC4" s="152"/>
      <c r="KKD4" s="152"/>
      <c r="KKE4" s="152"/>
      <c r="KKF4" s="152"/>
      <c r="KKG4" s="152"/>
      <c r="KKH4" s="152"/>
      <c r="KKI4" s="152"/>
      <c r="KKJ4" s="152"/>
      <c r="KKK4" s="152"/>
      <c r="KKL4" s="152"/>
      <c r="KKM4" s="152"/>
      <c r="KKN4" s="152"/>
      <c r="KKO4" s="152"/>
      <c r="KKP4" s="152"/>
      <c r="KKQ4" s="152"/>
      <c r="KKR4" s="152"/>
      <c r="KKS4" s="152"/>
      <c r="KKT4" s="152"/>
      <c r="KKU4" s="152"/>
      <c r="KKV4" s="152"/>
      <c r="KKW4" s="152"/>
      <c r="KKX4" s="152"/>
      <c r="KKY4" s="152"/>
      <c r="KKZ4" s="152"/>
      <c r="KLA4" s="152"/>
      <c r="KLB4" s="152"/>
      <c r="KLC4" s="152"/>
      <c r="KLD4" s="152"/>
      <c r="KLE4" s="152"/>
      <c r="KLF4" s="152"/>
      <c r="KLG4" s="152"/>
      <c r="KLH4" s="152"/>
      <c r="KLI4" s="152"/>
      <c r="KLJ4" s="152"/>
      <c r="KLK4" s="152"/>
      <c r="KLL4" s="152"/>
      <c r="KLM4" s="152"/>
      <c r="KLN4" s="152"/>
      <c r="KLO4" s="152"/>
      <c r="KLP4" s="152"/>
      <c r="KLQ4" s="152"/>
      <c r="KLR4" s="152"/>
      <c r="KLS4" s="152"/>
      <c r="KLT4" s="152"/>
      <c r="KLU4" s="152"/>
      <c r="KLV4" s="152"/>
      <c r="KLW4" s="152"/>
      <c r="KLX4" s="152"/>
      <c r="KLY4" s="152"/>
      <c r="KLZ4" s="152"/>
      <c r="KMA4" s="152"/>
      <c r="KMB4" s="152"/>
      <c r="KMC4" s="152"/>
      <c r="KMD4" s="152"/>
      <c r="KME4" s="152"/>
      <c r="KMF4" s="152"/>
      <c r="KMG4" s="152"/>
      <c r="KMH4" s="152"/>
      <c r="KMI4" s="152"/>
      <c r="KMJ4" s="152"/>
      <c r="KMK4" s="152"/>
      <c r="KML4" s="152"/>
      <c r="KMM4" s="152"/>
      <c r="KMN4" s="152"/>
      <c r="KMO4" s="152"/>
      <c r="KMP4" s="152"/>
      <c r="KMQ4" s="152"/>
      <c r="KMR4" s="152"/>
      <c r="KMS4" s="152"/>
      <c r="KMT4" s="152"/>
      <c r="KMU4" s="152"/>
      <c r="KMV4" s="152"/>
      <c r="KMW4" s="152"/>
      <c r="KMX4" s="152"/>
      <c r="KMY4" s="152"/>
      <c r="KMZ4" s="152"/>
      <c r="KNA4" s="152"/>
      <c r="KNB4" s="152"/>
      <c r="KNC4" s="152"/>
      <c r="KND4" s="152"/>
      <c r="KNE4" s="152"/>
      <c r="KNF4" s="152"/>
      <c r="KNG4" s="152"/>
      <c r="KNH4" s="152"/>
      <c r="KNI4" s="152"/>
      <c r="KNJ4" s="152"/>
      <c r="KNK4" s="152"/>
      <c r="KNL4" s="152"/>
      <c r="KNM4" s="152"/>
      <c r="KNN4" s="152"/>
      <c r="KNO4" s="152"/>
      <c r="KNP4" s="152"/>
      <c r="KNQ4" s="152"/>
      <c r="KNR4" s="152"/>
      <c r="KNS4" s="152"/>
      <c r="KNT4" s="152"/>
      <c r="KNU4" s="152"/>
      <c r="KNV4" s="152"/>
      <c r="KNW4" s="152"/>
      <c r="KNX4" s="152"/>
      <c r="KNY4" s="152"/>
      <c r="KNZ4" s="152"/>
      <c r="KOA4" s="152"/>
      <c r="KOB4" s="152"/>
      <c r="KOC4" s="152"/>
      <c r="KOD4" s="152"/>
      <c r="KOE4" s="152"/>
      <c r="KOF4" s="152"/>
      <c r="KOG4" s="152"/>
      <c r="KOH4" s="152"/>
      <c r="KOI4" s="152"/>
      <c r="KOJ4" s="152"/>
      <c r="KOK4" s="152"/>
      <c r="KOL4" s="152"/>
      <c r="KOM4" s="152"/>
      <c r="KON4" s="152"/>
      <c r="KOO4" s="152"/>
      <c r="KOP4" s="152"/>
      <c r="KOQ4" s="152"/>
      <c r="KOR4" s="152"/>
      <c r="KOS4" s="152"/>
      <c r="KOT4" s="152"/>
      <c r="KOU4" s="152"/>
      <c r="KOV4" s="152"/>
      <c r="KOW4" s="152"/>
      <c r="KOX4" s="152"/>
      <c r="KOY4" s="152"/>
      <c r="KOZ4" s="152"/>
      <c r="KPA4" s="152"/>
      <c r="KPB4" s="152"/>
      <c r="KPC4" s="152"/>
      <c r="KPD4" s="152"/>
      <c r="KPE4" s="152"/>
      <c r="KPF4" s="152"/>
      <c r="KPG4" s="152"/>
      <c r="KPH4" s="152"/>
      <c r="KPI4" s="152"/>
      <c r="KPJ4" s="152"/>
      <c r="KPK4" s="152"/>
      <c r="KPL4" s="152"/>
      <c r="KPM4" s="152"/>
      <c r="KPN4" s="152"/>
      <c r="KPO4" s="152"/>
      <c r="KPP4" s="152"/>
      <c r="KPQ4" s="152"/>
      <c r="KPR4" s="152"/>
      <c r="KPS4" s="152"/>
      <c r="KPT4" s="152"/>
      <c r="KPU4" s="152"/>
      <c r="KPV4" s="152"/>
      <c r="KPW4" s="152"/>
      <c r="KPX4" s="152"/>
      <c r="KPY4" s="152"/>
      <c r="KPZ4" s="152"/>
      <c r="KQA4" s="152"/>
      <c r="KQB4" s="152"/>
      <c r="KQC4" s="152"/>
      <c r="KQD4" s="152"/>
      <c r="KQE4" s="152"/>
      <c r="KQF4" s="152"/>
      <c r="KQG4" s="152"/>
      <c r="KQH4" s="152"/>
      <c r="KQI4" s="152"/>
      <c r="KQJ4" s="152"/>
      <c r="KQK4" s="152"/>
      <c r="KQL4" s="152"/>
      <c r="KQM4" s="152"/>
      <c r="KQN4" s="152"/>
      <c r="KQO4" s="152"/>
      <c r="KQP4" s="152"/>
      <c r="KQQ4" s="152"/>
      <c r="KQR4" s="152"/>
      <c r="KQS4" s="152"/>
      <c r="KQT4" s="152"/>
      <c r="KQU4" s="152"/>
      <c r="KQV4" s="152"/>
      <c r="KQW4" s="152"/>
      <c r="KQX4" s="152"/>
      <c r="KQY4" s="152"/>
      <c r="KQZ4" s="152"/>
      <c r="KRA4" s="152"/>
      <c r="KRB4" s="152"/>
      <c r="KRC4" s="152"/>
      <c r="KRD4" s="152"/>
      <c r="KRE4" s="152"/>
      <c r="KRF4" s="152"/>
      <c r="KRG4" s="152"/>
      <c r="KRH4" s="152"/>
      <c r="KRI4" s="152"/>
      <c r="KRJ4" s="152"/>
      <c r="KRK4" s="152"/>
      <c r="KRL4" s="152"/>
      <c r="KRM4" s="152"/>
      <c r="KRN4" s="152"/>
      <c r="KRO4" s="152"/>
      <c r="KRP4" s="152"/>
      <c r="KRQ4" s="152"/>
      <c r="KRR4" s="152"/>
      <c r="KRS4" s="152"/>
      <c r="KRT4" s="152"/>
      <c r="KRU4" s="152"/>
      <c r="KRV4" s="152"/>
      <c r="KRW4" s="152"/>
      <c r="KRX4" s="152"/>
      <c r="KRY4" s="152"/>
      <c r="KRZ4" s="152"/>
      <c r="KSA4" s="152"/>
      <c r="KSB4" s="152"/>
      <c r="KSC4" s="152"/>
      <c r="KSD4" s="152"/>
      <c r="KSE4" s="152"/>
      <c r="KSF4" s="152"/>
      <c r="KSG4" s="152"/>
      <c r="KSH4" s="152"/>
      <c r="KSI4" s="152"/>
      <c r="KSJ4" s="152"/>
      <c r="KSK4" s="152"/>
      <c r="KSL4" s="152"/>
      <c r="KSM4" s="152"/>
      <c r="KSN4" s="152"/>
      <c r="KSO4" s="152"/>
      <c r="KSP4" s="152"/>
      <c r="KSQ4" s="152"/>
      <c r="KSR4" s="152"/>
      <c r="KSS4" s="152"/>
      <c r="KST4" s="152"/>
      <c r="KSU4" s="152"/>
      <c r="KSV4" s="152"/>
      <c r="KSW4" s="152"/>
      <c r="KSX4" s="152"/>
      <c r="KSY4" s="152"/>
      <c r="KSZ4" s="152"/>
      <c r="KTA4" s="152"/>
      <c r="KTB4" s="152"/>
      <c r="KTC4" s="152"/>
      <c r="KTD4" s="152"/>
      <c r="KTE4" s="152"/>
      <c r="KTF4" s="152"/>
      <c r="KTG4" s="152"/>
      <c r="KTH4" s="152"/>
      <c r="KTI4" s="152"/>
      <c r="KTJ4" s="152"/>
      <c r="KTK4" s="152"/>
      <c r="KTL4" s="152"/>
      <c r="KTM4" s="152"/>
      <c r="KTN4" s="152"/>
      <c r="KTO4" s="152"/>
      <c r="KTP4" s="152"/>
      <c r="KTQ4" s="152"/>
      <c r="KTR4" s="152"/>
      <c r="KTS4" s="152"/>
      <c r="KTT4" s="152"/>
      <c r="KTU4" s="152"/>
      <c r="KTV4" s="152"/>
      <c r="KTW4" s="152"/>
      <c r="KTX4" s="152"/>
      <c r="KTY4" s="152"/>
      <c r="KTZ4" s="152"/>
      <c r="KUA4" s="152"/>
      <c r="KUB4" s="152"/>
      <c r="KUC4" s="152"/>
      <c r="KUD4" s="152"/>
      <c r="KUE4" s="152"/>
      <c r="KUF4" s="152"/>
      <c r="KUG4" s="152"/>
      <c r="KUH4" s="152"/>
      <c r="KUI4" s="152"/>
      <c r="KUJ4" s="152"/>
      <c r="KUK4" s="152"/>
      <c r="KUL4" s="152"/>
      <c r="KUM4" s="152"/>
      <c r="KUN4" s="152"/>
      <c r="KUO4" s="152"/>
      <c r="KUP4" s="152"/>
      <c r="KUQ4" s="152"/>
      <c r="KUR4" s="152"/>
      <c r="KUS4" s="152"/>
      <c r="KUT4" s="152"/>
      <c r="KUU4" s="152"/>
      <c r="KUV4" s="152"/>
      <c r="KUW4" s="152"/>
      <c r="KUX4" s="152"/>
      <c r="KUY4" s="152"/>
      <c r="KUZ4" s="152"/>
      <c r="KVA4" s="152"/>
      <c r="KVB4" s="152"/>
      <c r="KVC4" s="152"/>
      <c r="KVD4" s="152"/>
      <c r="KVE4" s="152"/>
      <c r="KVF4" s="152"/>
      <c r="KVG4" s="152"/>
      <c r="KVH4" s="152"/>
      <c r="KVI4" s="152"/>
      <c r="KVJ4" s="152"/>
      <c r="KVK4" s="152"/>
      <c r="KVL4" s="152"/>
      <c r="KVM4" s="152"/>
      <c r="KVN4" s="152"/>
      <c r="KVO4" s="152"/>
      <c r="KVP4" s="152"/>
      <c r="KVQ4" s="152"/>
      <c r="KVR4" s="152"/>
      <c r="KVS4" s="152"/>
      <c r="KVT4" s="152"/>
      <c r="KVU4" s="152"/>
      <c r="KVV4" s="152"/>
      <c r="KVW4" s="152"/>
      <c r="KVX4" s="152"/>
      <c r="KVY4" s="152"/>
      <c r="KVZ4" s="152"/>
      <c r="KWA4" s="152"/>
      <c r="KWB4" s="152"/>
      <c r="KWC4" s="152"/>
      <c r="KWD4" s="152"/>
      <c r="KWE4" s="152"/>
      <c r="KWF4" s="152"/>
      <c r="KWG4" s="152"/>
      <c r="KWH4" s="152"/>
      <c r="KWI4" s="152"/>
      <c r="KWJ4" s="152"/>
      <c r="KWK4" s="152"/>
      <c r="KWL4" s="152"/>
      <c r="KWM4" s="152"/>
      <c r="KWN4" s="152"/>
      <c r="KWO4" s="152"/>
      <c r="KWP4" s="152"/>
      <c r="KWQ4" s="152"/>
      <c r="KWR4" s="152"/>
      <c r="KWS4" s="152"/>
      <c r="KWT4" s="152"/>
      <c r="KWU4" s="152"/>
      <c r="KWV4" s="152"/>
      <c r="KWW4" s="152"/>
      <c r="KWX4" s="152"/>
      <c r="KWY4" s="152"/>
      <c r="KWZ4" s="152"/>
      <c r="KXA4" s="152"/>
      <c r="KXB4" s="152"/>
      <c r="KXC4" s="152"/>
      <c r="KXD4" s="152"/>
      <c r="KXE4" s="152"/>
      <c r="KXF4" s="152"/>
      <c r="KXG4" s="152"/>
      <c r="KXH4" s="152"/>
      <c r="KXI4" s="152"/>
      <c r="KXJ4" s="152"/>
      <c r="KXK4" s="152"/>
      <c r="KXL4" s="152"/>
      <c r="KXM4" s="152"/>
      <c r="KXN4" s="152"/>
      <c r="KXO4" s="152"/>
      <c r="KXP4" s="152"/>
      <c r="KXQ4" s="152"/>
      <c r="KXR4" s="152"/>
      <c r="KXS4" s="152"/>
      <c r="KXT4" s="152"/>
      <c r="KXU4" s="152"/>
      <c r="KXV4" s="152"/>
      <c r="KXW4" s="152"/>
      <c r="KXX4" s="152"/>
      <c r="KXY4" s="152"/>
      <c r="KXZ4" s="152"/>
      <c r="KYA4" s="152"/>
      <c r="KYB4" s="152"/>
      <c r="KYC4" s="152"/>
      <c r="KYD4" s="152"/>
      <c r="KYE4" s="152"/>
      <c r="KYF4" s="152"/>
      <c r="KYG4" s="152"/>
      <c r="KYH4" s="152"/>
      <c r="KYI4" s="152"/>
      <c r="KYJ4" s="152"/>
      <c r="KYK4" s="152"/>
      <c r="KYL4" s="152"/>
      <c r="KYM4" s="152"/>
      <c r="KYN4" s="152"/>
      <c r="KYO4" s="152"/>
      <c r="KYP4" s="152"/>
      <c r="KYQ4" s="152"/>
      <c r="KYR4" s="152"/>
      <c r="KYS4" s="152"/>
      <c r="KYT4" s="152"/>
      <c r="KYU4" s="152"/>
      <c r="KYV4" s="152"/>
      <c r="KYW4" s="152"/>
      <c r="KYX4" s="152"/>
      <c r="KYY4" s="152"/>
      <c r="KYZ4" s="152"/>
      <c r="KZA4" s="152"/>
      <c r="KZB4" s="152"/>
      <c r="KZC4" s="152"/>
      <c r="KZD4" s="152"/>
      <c r="KZE4" s="152"/>
      <c r="KZF4" s="152"/>
      <c r="KZG4" s="152"/>
      <c r="KZH4" s="152"/>
      <c r="KZI4" s="152"/>
      <c r="KZJ4" s="152"/>
      <c r="KZK4" s="152"/>
      <c r="KZL4" s="152"/>
      <c r="KZM4" s="152"/>
      <c r="KZN4" s="152"/>
      <c r="KZO4" s="152"/>
      <c r="KZP4" s="152"/>
      <c r="KZQ4" s="152"/>
      <c r="KZR4" s="152"/>
      <c r="KZS4" s="152"/>
      <c r="KZT4" s="152"/>
      <c r="KZU4" s="152"/>
      <c r="KZV4" s="152"/>
      <c r="KZW4" s="152"/>
      <c r="KZX4" s="152"/>
      <c r="KZY4" s="152"/>
      <c r="KZZ4" s="152"/>
      <c r="LAA4" s="152"/>
      <c r="LAB4" s="152"/>
      <c r="LAC4" s="152"/>
      <c r="LAD4" s="152"/>
      <c r="LAE4" s="152"/>
      <c r="LAF4" s="152"/>
      <c r="LAG4" s="152"/>
      <c r="LAH4" s="152"/>
      <c r="LAI4" s="152"/>
      <c r="LAJ4" s="152"/>
      <c r="LAK4" s="152"/>
      <c r="LAL4" s="152"/>
      <c r="LAM4" s="152"/>
      <c r="LAN4" s="152"/>
      <c r="LAO4" s="152"/>
      <c r="LAP4" s="152"/>
      <c r="LAQ4" s="152"/>
      <c r="LAR4" s="152"/>
      <c r="LAS4" s="152"/>
      <c r="LAT4" s="152"/>
      <c r="LAU4" s="152"/>
      <c r="LAV4" s="152"/>
      <c r="LAW4" s="152"/>
      <c r="LAX4" s="152"/>
      <c r="LAY4" s="152"/>
      <c r="LAZ4" s="152"/>
      <c r="LBA4" s="152"/>
      <c r="LBB4" s="152"/>
      <c r="LBC4" s="152"/>
      <c r="LBD4" s="152"/>
      <c r="LBE4" s="152"/>
      <c r="LBF4" s="152"/>
      <c r="LBG4" s="152"/>
      <c r="LBH4" s="152"/>
      <c r="LBI4" s="152"/>
      <c r="LBJ4" s="152"/>
      <c r="LBK4" s="152"/>
      <c r="LBL4" s="152"/>
      <c r="LBM4" s="152"/>
      <c r="LBN4" s="152"/>
      <c r="LBO4" s="152"/>
      <c r="LBP4" s="152"/>
      <c r="LBQ4" s="152"/>
      <c r="LBR4" s="152"/>
      <c r="LBS4" s="152"/>
      <c r="LBT4" s="152"/>
      <c r="LBU4" s="152"/>
      <c r="LBV4" s="152"/>
      <c r="LBW4" s="152"/>
      <c r="LBX4" s="152"/>
      <c r="LBY4" s="152"/>
      <c r="LBZ4" s="152"/>
      <c r="LCA4" s="152"/>
      <c r="LCB4" s="152"/>
      <c r="LCC4" s="152"/>
      <c r="LCD4" s="152"/>
      <c r="LCE4" s="152"/>
      <c r="LCF4" s="152"/>
      <c r="LCG4" s="152"/>
      <c r="LCH4" s="152"/>
      <c r="LCI4" s="152"/>
      <c r="LCJ4" s="152"/>
      <c r="LCK4" s="152"/>
      <c r="LCL4" s="152"/>
      <c r="LCM4" s="152"/>
      <c r="LCN4" s="152"/>
      <c r="LCO4" s="152"/>
      <c r="LCP4" s="152"/>
      <c r="LCQ4" s="152"/>
      <c r="LCR4" s="152"/>
      <c r="LCS4" s="152"/>
      <c r="LCT4" s="152"/>
      <c r="LCU4" s="152"/>
      <c r="LCV4" s="152"/>
      <c r="LCW4" s="152"/>
      <c r="LCX4" s="152"/>
      <c r="LCY4" s="152"/>
      <c r="LCZ4" s="152"/>
      <c r="LDA4" s="152"/>
      <c r="LDB4" s="152"/>
      <c r="LDC4" s="152"/>
      <c r="LDD4" s="152"/>
      <c r="LDE4" s="152"/>
      <c r="LDF4" s="152"/>
      <c r="LDG4" s="152"/>
      <c r="LDH4" s="152"/>
      <c r="LDI4" s="152"/>
      <c r="LDJ4" s="152"/>
      <c r="LDK4" s="152"/>
      <c r="LDL4" s="152"/>
      <c r="LDM4" s="152"/>
      <c r="LDN4" s="152"/>
      <c r="LDO4" s="152"/>
      <c r="LDP4" s="152"/>
      <c r="LDQ4" s="152"/>
      <c r="LDR4" s="152"/>
      <c r="LDS4" s="152"/>
      <c r="LDT4" s="152"/>
      <c r="LDU4" s="152"/>
      <c r="LDV4" s="152"/>
      <c r="LDW4" s="152"/>
      <c r="LDX4" s="152"/>
      <c r="LDY4" s="152"/>
      <c r="LDZ4" s="152"/>
      <c r="LEA4" s="152"/>
      <c r="LEB4" s="152"/>
      <c r="LEC4" s="152"/>
      <c r="LED4" s="152"/>
      <c r="LEE4" s="152"/>
      <c r="LEF4" s="152"/>
      <c r="LEG4" s="152"/>
      <c r="LEH4" s="152"/>
      <c r="LEI4" s="152"/>
      <c r="LEJ4" s="152"/>
      <c r="LEK4" s="152"/>
      <c r="LEL4" s="152"/>
      <c r="LEM4" s="152"/>
      <c r="LEN4" s="152"/>
      <c r="LEO4" s="152"/>
      <c r="LEP4" s="152"/>
      <c r="LEQ4" s="152"/>
      <c r="LER4" s="152"/>
      <c r="LES4" s="152"/>
      <c r="LET4" s="152"/>
      <c r="LEU4" s="152"/>
      <c r="LEV4" s="152"/>
      <c r="LEW4" s="152"/>
      <c r="LEX4" s="152"/>
      <c r="LEY4" s="152"/>
      <c r="LEZ4" s="152"/>
      <c r="LFA4" s="152"/>
      <c r="LFB4" s="152"/>
      <c r="LFC4" s="152"/>
      <c r="LFD4" s="152"/>
      <c r="LFE4" s="152"/>
      <c r="LFF4" s="152"/>
      <c r="LFG4" s="152"/>
      <c r="LFH4" s="152"/>
      <c r="LFI4" s="152"/>
      <c r="LFJ4" s="152"/>
      <c r="LFK4" s="152"/>
      <c r="LFL4" s="152"/>
      <c r="LFM4" s="152"/>
      <c r="LFN4" s="152"/>
      <c r="LFO4" s="152"/>
      <c r="LFP4" s="152"/>
      <c r="LFQ4" s="152"/>
      <c r="LFR4" s="152"/>
      <c r="LFS4" s="152"/>
      <c r="LFT4" s="152"/>
      <c r="LFU4" s="152"/>
      <c r="LFV4" s="152"/>
      <c r="LFW4" s="152"/>
      <c r="LFX4" s="152"/>
      <c r="LFY4" s="152"/>
      <c r="LFZ4" s="152"/>
      <c r="LGA4" s="152"/>
      <c r="LGB4" s="152"/>
      <c r="LGC4" s="152"/>
      <c r="LGD4" s="152"/>
      <c r="LGE4" s="152"/>
      <c r="LGF4" s="152"/>
      <c r="LGG4" s="152"/>
      <c r="LGH4" s="152"/>
      <c r="LGI4" s="152"/>
      <c r="LGJ4" s="152"/>
      <c r="LGK4" s="152"/>
      <c r="LGL4" s="152"/>
      <c r="LGM4" s="152"/>
      <c r="LGN4" s="152"/>
      <c r="LGO4" s="152"/>
      <c r="LGP4" s="152"/>
      <c r="LGQ4" s="152"/>
      <c r="LGR4" s="152"/>
      <c r="LGS4" s="152"/>
      <c r="LGT4" s="152"/>
      <c r="LGU4" s="152"/>
      <c r="LGV4" s="152"/>
      <c r="LGW4" s="152"/>
      <c r="LGX4" s="152"/>
      <c r="LGY4" s="152"/>
      <c r="LGZ4" s="152"/>
      <c r="LHA4" s="152"/>
      <c r="LHB4" s="152"/>
      <c r="LHC4" s="152"/>
      <c r="LHD4" s="152"/>
      <c r="LHE4" s="152"/>
      <c r="LHF4" s="152"/>
      <c r="LHG4" s="152"/>
      <c r="LHH4" s="152"/>
      <c r="LHI4" s="152"/>
      <c r="LHJ4" s="152"/>
      <c r="LHK4" s="152"/>
      <c r="LHL4" s="152"/>
      <c r="LHM4" s="152"/>
      <c r="LHN4" s="152"/>
      <c r="LHO4" s="152"/>
      <c r="LHP4" s="152"/>
      <c r="LHQ4" s="152"/>
      <c r="LHR4" s="152"/>
      <c r="LHS4" s="152"/>
      <c r="LHT4" s="152"/>
      <c r="LHU4" s="152"/>
      <c r="LHV4" s="152"/>
      <c r="LHW4" s="152"/>
      <c r="LHX4" s="152"/>
      <c r="LHY4" s="152"/>
      <c r="LHZ4" s="152"/>
      <c r="LIA4" s="152"/>
      <c r="LIB4" s="152"/>
      <c r="LIC4" s="152"/>
      <c r="LID4" s="152"/>
      <c r="LIE4" s="152"/>
      <c r="LIF4" s="152"/>
      <c r="LIG4" s="152"/>
      <c r="LIH4" s="152"/>
      <c r="LII4" s="152"/>
      <c r="LIJ4" s="152"/>
      <c r="LIK4" s="152"/>
      <c r="LIL4" s="152"/>
      <c r="LIM4" s="152"/>
      <c r="LIN4" s="152"/>
      <c r="LIO4" s="152"/>
      <c r="LIP4" s="152"/>
      <c r="LIQ4" s="152"/>
      <c r="LIR4" s="152"/>
      <c r="LIS4" s="152"/>
      <c r="LIT4" s="152"/>
      <c r="LIU4" s="152"/>
      <c r="LIV4" s="152"/>
      <c r="LIW4" s="152"/>
      <c r="LIX4" s="152"/>
      <c r="LIY4" s="152"/>
      <c r="LIZ4" s="152"/>
      <c r="LJA4" s="152"/>
      <c r="LJB4" s="152"/>
      <c r="LJC4" s="152"/>
      <c r="LJD4" s="152"/>
      <c r="LJE4" s="152"/>
      <c r="LJF4" s="152"/>
      <c r="LJG4" s="152"/>
      <c r="LJH4" s="152"/>
      <c r="LJI4" s="152"/>
      <c r="LJJ4" s="152"/>
      <c r="LJK4" s="152"/>
      <c r="LJL4" s="152"/>
      <c r="LJM4" s="152"/>
      <c r="LJN4" s="152"/>
      <c r="LJO4" s="152"/>
      <c r="LJP4" s="152"/>
      <c r="LJQ4" s="152"/>
      <c r="LJR4" s="152"/>
      <c r="LJS4" s="152"/>
      <c r="LJT4" s="152"/>
      <c r="LJU4" s="152"/>
      <c r="LJV4" s="152"/>
      <c r="LJW4" s="152"/>
      <c r="LJX4" s="152"/>
      <c r="LJY4" s="152"/>
      <c r="LJZ4" s="152"/>
      <c r="LKA4" s="152"/>
      <c r="LKB4" s="152"/>
      <c r="LKC4" s="152"/>
      <c r="LKD4" s="152"/>
      <c r="LKE4" s="152"/>
      <c r="LKF4" s="152"/>
      <c r="LKG4" s="152"/>
      <c r="LKH4" s="152"/>
      <c r="LKI4" s="152"/>
      <c r="LKJ4" s="152"/>
      <c r="LKK4" s="152"/>
      <c r="LKL4" s="152"/>
      <c r="LKM4" s="152"/>
      <c r="LKN4" s="152"/>
      <c r="LKO4" s="152"/>
      <c r="LKP4" s="152"/>
      <c r="LKQ4" s="152"/>
      <c r="LKR4" s="152"/>
      <c r="LKS4" s="152"/>
      <c r="LKT4" s="152"/>
      <c r="LKU4" s="152"/>
      <c r="LKV4" s="152"/>
      <c r="LKW4" s="152"/>
      <c r="LKX4" s="152"/>
      <c r="LKY4" s="152"/>
      <c r="LKZ4" s="152"/>
      <c r="LLA4" s="152"/>
      <c r="LLB4" s="152"/>
      <c r="LLC4" s="152"/>
      <c r="LLD4" s="152"/>
      <c r="LLE4" s="152"/>
      <c r="LLF4" s="152"/>
      <c r="LLG4" s="152"/>
      <c r="LLH4" s="152"/>
      <c r="LLI4" s="152"/>
      <c r="LLJ4" s="152"/>
      <c r="LLK4" s="152"/>
      <c r="LLL4" s="152"/>
      <c r="LLM4" s="152"/>
      <c r="LLN4" s="152"/>
      <c r="LLO4" s="152"/>
      <c r="LLP4" s="152"/>
      <c r="LLQ4" s="152"/>
      <c r="LLR4" s="152"/>
      <c r="LLS4" s="152"/>
      <c r="LLT4" s="152"/>
      <c r="LLU4" s="152"/>
      <c r="LLV4" s="152"/>
      <c r="LLW4" s="152"/>
      <c r="LLX4" s="152"/>
      <c r="LLY4" s="152"/>
      <c r="LLZ4" s="152"/>
      <c r="LMA4" s="152"/>
      <c r="LMB4" s="152"/>
      <c r="LMC4" s="152"/>
      <c r="LMD4" s="152"/>
      <c r="LME4" s="152"/>
      <c r="LMF4" s="152"/>
      <c r="LMG4" s="152"/>
      <c r="LMH4" s="152"/>
      <c r="LMI4" s="152"/>
      <c r="LMJ4" s="152"/>
      <c r="LMK4" s="152"/>
      <c r="LML4" s="152"/>
      <c r="LMM4" s="152"/>
      <c r="LMN4" s="152"/>
      <c r="LMO4" s="152"/>
      <c r="LMP4" s="152"/>
      <c r="LMQ4" s="152"/>
      <c r="LMR4" s="152"/>
      <c r="LMS4" s="152"/>
      <c r="LMT4" s="152"/>
      <c r="LMU4" s="152"/>
      <c r="LMV4" s="152"/>
      <c r="LMW4" s="152"/>
      <c r="LMX4" s="152"/>
      <c r="LMY4" s="152"/>
      <c r="LMZ4" s="152"/>
      <c r="LNA4" s="152"/>
      <c r="LNB4" s="152"/>
      <c r="LNC4" s="152"/>
      <c r="LND4" s="152"/>
      <c r="LNE4" s="152"/>
      <c r="LNF4" s="152"/>
      <c r="LNG4" s="152"/>
      <c r="LNH4" s="152"/>
      <c r="LNI4" s="152"/>
      <c r="LNJ4" s="152"/>
      <c r="LNK4" s="152"/>
      <c r="LNL4" s="152"/>
      <c r="LNM4" s="152"/>
      <c r="LNN4" s="152"/>
      <c r="LNO4" s="152"/>
      <c r="LNP4" s="152"/>
      <c r="LNQ4" s="152"/>
      <c r="LNR4" s="152"/>
      <c r="LNS4" s="152"/>
      <c r="LNT4" s="152"/>
      <c r="LNU4" s="152"/>
      <c r="LNV4" s="152"/>
      <c r="LNW4" s="152"/>
      <c r="LNX4" s="152"/>
      <c r="LNY4" s="152"/>
      <c r="LNZ4" s="152"/>
      <c r="LOA4" s="152"/>
      <c r="LOB4" s="152"/>
      <c r="LOC4" s="152"/>
      <c r="LOD4" s="152"/>
      <c r="LOE4" s="152"/>
      <c r="LOF4" s="152"/>
      <c r="LOG4" s="152"/>
      <c r="LOH4" s="152"/>
      <c r="LOI4" s="152"/>
      <c r="LOJ4" s="152"/>
      <c r="LOK4" s="152"/>
      <c r="LOL4" s="152"/>
      <c r="LOM4" s="152"/>
      <c r="LON4" s="152"/>
      <c r="LOO4" s="152"/>
      <c r="LOP4" s="152"/>
      <c r="LOQ4" s="152"/>
      <c r="LOR4" s="152"/>
      <c r="LOS4" s="152"/>
      <c r="LOT4" s="152"/>
      <c r="LOU4" s="152"/>
      <c r="LOV4" s="152"/>
      <c r="LOW4" s="152"/>
      <c r="LOX4" s="152"/>
      <c r="LOY4" s="152"/>
      <c r="LOZ4" s="152"/>
      <c r="LPA4" s="152"/>
      <c r="LPB4" s="152"/>
      <c r="LPC4" s="152"/>
      <c r="LPD4" s="152"/>
      <c r="LPE4" s="152"/>
      <c r="LPF4" s="152"/>
      <c r="LPG4" s="152"/>
      <c r="LPH4" s="152"/>
      <c r="LPI4" s="152"/>
      <c r="LPJ4" s="152"/>
      <c r="LPK4" s="152"/>
      <c r="LPL4" s="152"/>
      <c r="LPM4" s="152"/>
      <c r="LPN4" s="152"/>
      <c r="LPO4" s="152"/>
      <c r="LPP4" s="152"/>
      <c r="LPQ4" s="152"/>
      <c r="LPR4" s="152"/>
      <c r="LPS4" s="152"/>
      <c r="LPT4" s="152"/>
      <c r="LPU4" s="152"/>
      <c r="LPV4" s="152"/>
      <c r="LPW4" s="152"/>
      <c r="LPX4" s="152"/>
      <c r="LPY4" s="152"/>
      <c r="LPZ4" s="152"/>
      <c r="LQA4" s="152"/>
      <c r="LQB4" s="152"/>
      <c r="LQC4" s="152"/>
      <c r="LQD4" s="152"/>
      <c r="LQE4" s="152"/>
      <c r="LQF4" s="152"/>
      <c r="LQG4" s="152"/>
      <c r="LQH4" s="152"/>
      <c r="LQI4" s="152"/>
      <c r="LQJ4" s="152"/>
      <c r="LQK4" s="152"/>
      <c r="LQL4" s="152"/>
      <c r="LQM4" s="152"/>
      <c r="LQN4" s="152"/>
      <c r="LQO4" s="152"/>
      <c r="LQP4" s="152"/>
      <c r="LQQ4" s="152"/>
      <c r="LQR4" s="152"/>
      <c r="LQS4" s="152"/>
      <c r="LQT4" s="152"/>
      <c r="LQU4" s="152"/>
      <c r="LQV4" s="152"/>
      <c r="LQW4" s="152"/>
      <c r="LQX4" s="152"/>
      <c r="LQY4" s="152"/>
      <c r="LQZ4" s="152"/>
      <c r="LRA4" s="152"/>
      <c r="LRB4" s="152"/>
      <c r="LRC4" s="152"/>
      <c r="LRD4" s="152"/>
      <c r="LRE4" s="152"/>
      <c r="LRF4" s="152"/>
      <c r="LRG4" s="152"/>
      <c r="LRH4" s="152"/>
      <c r="LRI4" s="152"/>
      <c r="LRJ4" s="152"/>
      <c r="LRK4" s="152"/>
      <c r="LRL4" s="152"/>
      <c r="LRM4" s="152"/>
      <c r="LRN4" s="152"/>
      <c r="LRO4" s="152"/>
      <c r="LRP4" s="152"/>
      <c r="LRQ4" s="152"/>
      <c r="LRR4" s="152"/>
      <c r="LRS4" s="152"/>
      <c r="LRT4" s="152"/>
      <c r="LRU4" s="152"/>
      <c r="LRV4" s="152"/>
      <c r="LRW4" s="152"/>
      <c r="LRX4" s="152"/>
      <c r="LRY4" s="152"/>
      <c r="LRZ4" s="152"/>
      <c r="LSA4" s="152"/>
      <c r="LSB4" s="152"/>
      <c r="LSC4" s="152"/>
      <c r="LSD4" s="152"/>
      <c r="LSE4" s="152"/>
      <c r="LSF4" s="152"/>
      <c r="LSG4" s="152"/>
      <c r="LSH4" s="152"/>
      <c r="LSI4" s="152"/>
      <c r="LSJ4" s="152"/>
      <c r="LSK4" s="152"/>
      <c r="LSL4" s="152"/>
      <c r="LSM4" s="152"/>
      <c r="LSN4" s="152"/>
      <c r="LSO4" s="152"/>
      <c r="LSP4" s="152"/>
      <c r="LSQ4" s="152"/>
      <c r="LSR4" s="152"/>
      <c r="LSS4" s="152"/>
      <c r="LST4" s="152"/>
      <c r="LSU4" s="152"/>
      <c r="LSV4" s="152"/>
      <c r="LSW4" s="152"/>
      <c r="LSX4" s="152"/>
      <c r="LSY4" s="152"/>
      <c r="LSZ4" s="152"/>
      <c r="LTA4" s="152"/>
      <c r="LTB4" s="152"/>
      <c r="LTC4" s="152"/>
      <c r="LTD4" s="152"/>
      <c r="LTE4" s="152"/>
      <c r="LTF4" s="152"/>
      <c r="LTG4" s="152"/>
      <c r="LTH4" s="152"/>
      <c r="LTI4" s="152"/>
      <c r="LTJ4" s="152"/>
      <c r="LTK4" s="152"/>
      <c r="LTL4" s="152"/>
      <c r="LTM4" s="152"/>
      <c r="LTN4" s="152"/>
      <c r="LTO4" s="152"/>
      <c r="LTP4" s="152"/>
      <c r="LTQ4" s="152"/>
      <c r="LTR4" s="152"/>
      <c r="LTS4" s="152"/>
      <c r="LTT4" s="152"/>
      <c r="LTU4" s="152"/>
      <c r="LTV4" s="152"/>
      <c r="LTW4" s="152"/>
      <c r="LTX4" s="152"/>
      <c r="LTY4" s="152"/>
      <c r="LTZ4" s="152"/>
      <c r="LUA4" s="152"/>
      <c r="LUB4" s="152"/>
      <c r="LUC4" s="152"/>
      <c r="LUD4" s="152"/>
      <c r="LUE4" s="152"/>
      <c r="LUF4" s="152"/>
      <c r="LUG4" s="152"/>
      <c r="LUH4" s="152"/>
      <c r="LUI4" s="152"/>
      <c r="LUJ4" s="152"/>
      <c r="LUK4" s="152"/>
      <c r="LUL4" s="152"/>
      <c r="LUM4" s="152"/>
      <c r="LUN4" s="152"/>
      <c r="LUO4" s="152"/>
      <c r="LUP4" s="152"/>
      <c r="LUQ4" s="152"/>
      <c r="LUR4" s="152"/>
      <c r="LUS4" s="152"/>
      <c r="LUT4" s="152"/>
      <c r="LUU4" s="152"/>
      <c r="LUV4" s="152"/>
      <c r="LUW4" s="152"/>
      <c r="LUX4" s="152"/>
      <c r="LUY4" s="152"/>
      <c r="LUZ4" s="152"/>
      <c r="LVA4" s="152"/>
      <c r="LVB4" s="152"/>
      <c r="LVC4" s="152"/>
      <c r="LVD4" s="152"/>
      <c r="LVE4" s="152"/>
      <c r="LVF4" s="152"/>
      <c r="LVG4" s="152"/>
      <c r="LVH4" s="152"/>
      <c r="LVI4" s="152"/>
      <c r="LVJ4" s="152"/>
      <c r="LVK4" s="152"/>
      <c r="LVL4" s="152"/>
      <c r="LVM4" s="152"/>
      <c r="LVN4" s="152"/>
      <c r="LVO4" s="152"/>
      <c r="LVP4" s="152"/>
      <c r="LVQ4" s="152"/>
      <c r="LVR4" s="152"/>
      <c r="LVS4" s="152"/>
      <c r="LVT4" s="152"/>
      <c r="LVU4" s="152"/>
      <c r="LVV4" s="152"/>
      <c r="LVW4" s="152"/>
      <c r="LVX4" s="152"/>
      <c r="LVY4" s="152"/>
      <c r="LVZ4" s="152"/>
      <c r="LWA4" s="152"/>
      <c r="LWB4" s="152"/>
      <c r="LWC4" s="152"/>
      <c r="LWD4" s="152"/>
      <c r="LWE4" s="152"/>
      <c r="LWF4" s="152"/>
      <c r="LWG4" s="152"/>
      <c r="LWH4" s="152"/>
      <c r="LWI4" s="152"/>
      <c r="LWJ4" s="152"/>
      <c r="LWK4" s="152"/>
      <c r="LWL4" s="152"/>
      <c r="LWM4" s="152"/>
      <c r="LWN4" s="152"/>
      <c r="LWO4" s="152"/>
      <c r="LWP4" s="152"/>
      <c r="LWQ4" s="152"/>
      <c r="LWR4" s="152"/>
      <c r="LWS4" s="152"/>
      <c r="LWT4" s="152"/>
      <c r="LWU4" s="152"/>
      <c r="LWV4" s="152"/>
      <c r="LWW4" s="152"/>
      <c r="LWX4" s="152"/>
      <c r="LWY4" s="152"/>
      <c r="LWZ4" s="152"/>
      <c r="LXA4" s="152"/>
      <c r="LXB4" s="152"/>
      <c r="LXC4" s="152"/>
      <c r="LXD4" s="152"/>
      <c r="LXE4" s="152"/>
      <c r="LXF4" s="152"/>
      <c r="LXG4" s="152"/>
      <c r="LXH4" s="152"/>
      <c r="LXI4" s="152"/>
      <c r="LXJ4" s="152"/>
      <c r="LXK4" s="152"/>
      <c r="LXL4" s="152"/>
      <c r="LXM4" s="152"/>
      <c r="LXN4" s="152"/>
      <c r="LXO4" s="152"/>
      <c r="LXP4" s="152"/>
      <c r="LXQ4" s="152"/>
      <c r="LXR4" s="152"/>
      <c r="LXS4" s="152"/>
      <c r="LXT4" s="152"/>
      <c r="LXU4" s="152"/>
      <c r="LXV4" s="152"/>
      <c r="LXW4" s="152"/>
      <c r="LXX4" s="152"/>
      <c r="LXY4" s="152"/>
      <c r="LXZ4" s="152"/>
      <c r="LYA4" s="152"/>
      <c r="LYB4" s="152"/>
      <c r="LYC4" s="152"/>
      <c r="LYD4" s="152"/>
      <c r="LYE4" s="152"/>
      <c r="LYF4" s="152"/>
      <c r="LYG4" s="152"/>
      <c r="LYH4" s="152"/>
      <c r="LYI4" s="152"/>
      <c r="LYJ4" s="152"/>
      <c r="LYK4" s="152"/>
      <c r="LYL4" s="152"/>
      <c r="LYM4" s="152"/>
      <c r="LYN4" s="152"/>
      <c r="LYO4" s="152"/>
      <c r="LYP4" s="152"/>
      <c r="LYQ4" s="152"/>
      <c r="LYR4" s="152"/>
      <c r="LYS4" s="152"/>
      <c r="LYT4" s="152"/>
      <c r="LYU4" s="152"/>
      <c r="LYV4" s="152"/>
      <c r="LYW4" s="152"/>
      <c r="LYX4" s="152"/>
      <c r="LYY4" s="152"/>
      <c r="LYZ4" s="152"/>
      <c r="LZA4" s="152"/>
      <c r="LZB4" s="152"/>
      <c r="LZC4" s="152"/>
      <c r="LZD4" s="152"/>
      <c r="LZE4" s="152"/>
      <c r="LZF4" s="152"/>
      <c r="LZG4" s="152"/>
      <c r="LZH4" s="152"/>
      <c r="LZI4" s="152"/>
      <c r="LZJ4" s="152"/>
      <c r="LZK4" s="152"/>
      <c r="LZL4" s="152"/>
      <c r="LZM4" s="152"/>
      <c r="LZN4" s="152"/>
      <c r="LZO4" s="152"/>
      <c r="LZP4" s="152"/>
      <c r="LZQ4" s="152"/>
      <c r="LZR4" s="152"/>
      <c r="LZS4" s="152"/>
      <c r="LZT4" s="152"/>
      <c r="LZU4" s="152"/>
      <c r="LZV4" s="152"/>
      <c r="LZW4" s="152"/>
      <c r="LZX4" s="152"/>
      <c r="LZY4" s="152"/>
      <c r="LZZ4" s="152"/>
      <c r="MAA4" s="152"/>
      <c r="MAB4" s="152"/>
      <c r="MAC4" s="152"/>
      <c r="MAD4" s="152"/>
      <c r="MAE4" s="152"/>
      <c r="MAF4" s="152"/>
      <c r="MAG4" s="152"/>
      <c r="MAH4" s="152"/>
      <c r="MAI4" s="152"/>
      <c r="MAJ4" s="152"/>
      <c r="MAK4" s="152"/>
      <c r="MAL4" s="152"/>
      <c r="MAM4" s="152"/>
      <c r="MAN4" s="152"/>
      <c r="MAO4" s="152"/>
      <c r="MAP4" s="152"/>
      <c r="MAQ4" s="152"/>
      <c r="MAR4" s="152"/>
      <c r="MAS4" s="152"/>
      <c r="MAT4" s="152"/>
      <c r="MAU4" s="152"/>
      <c r="MAV4" s="152"/>
      <c r="MAW4" s="152"/>
      <c r="MAX4" s="152"/>
      <c r="MAY4" s="152"/>
      <c r="MAZ4" s="152"/>
      <c r="MBA4" s="152"/>
      <c r="MBB4" s="152"/>
      <c r="MBC4" s="152"/>
      <c r="MBD4" s="152"/>
      <c r="MBE4" s="152"/>
      <c r="MBF4" s="152"/>
      <c r="MBG4" s="152"/>
      <c r="MBH4" s="152"/>
      <c r="MBI4" s="152"/>
      <c r="MBJ4" s="152"/>
      <c r="MBK4" s="152"/>
      <c r="MBL4" s="152"/>
      <c r="MBM4" s="152"/>
      <c r="MBN4" s="152"/>
      <c r="MBO4" s="152"/>
      <c r="MBP4" s="152"/>
      <c r="MBQ4" s="152"/>
      <c r="MBR4" s="152"/>
      <c r="MBS4" s="152"/>
      <c r="MBT4" s="152"/>
      <c r="MBU4" s="152"/>
      <c r="MBV4" s="152"/>
      <c r="MBW4" s="152"/>
      <c r="MBX4" s="152"/>
      <c r="MBY4" s="152"/>
      <c r="MBZ4" s="152"/>
      <c r="MCA4" s="152"/>
      <c r="MCB4" s="152"/>
      <c r="MCC4" s="152"/>
      <c r="MCD4" s="152"/>
      <c r="MCE4" s="152"/>
      <c r="MCF4" s="152"/>
      <c r="MCG4" s="152"/>
      <c r="MCH4" s="152"/>
      <c r="MCI4" s="152"/>
      <c r="MCJ4" s="152"/>
      <c r="MCK4" s="152"/>
      <c r="MCL4" s="152"/>
      <c r="MCM4" s="152"/>
      <c r="MCN4" s="152"/>
      <c r="MCO4" s="152"/>
      <c r="MCP4" s="152"/>
      <c r="MCQ4" s="152"/>
      <c r="MCR4" s="152"/>
      <c r="MCS4" s="152"/>
      <c r="MCT4" s="152"/>
      <c r="MCU4" s="152"/>
      <c r="MCV4" s="152"/>
      <c r="MCW4" s="152"/>
      <c r="MCX4" s="152"/>
      <c r="MCY4" s="152"/>
      <c r="MCZ4" s="152"/>
      <c r="MDA4" s="152"/>
      <c r="MDB4" s="152"/>
      <c r="MDC4" s="152"/>
      <c r="MDD4" s="152"/>
      <c r="MDE4" s="152"/>
      <c r="MDF4" s="152"/>
      <c r="MDG4" s="152"/>
      <c r="MDH4" s="152"/>
      <c r="MDI4" s="152"/>
      <c r="MDJ4" s="152"/>
      <c r="MDK4" s="152"/>
      <c r="MDL4" s="152"/>
      <c r="MDM4" s="152"/>
      <c r="MDN4" s="152"/>
      <c r="MDO4" s="152"/>
      <c r="MDP4" s="152"/>
      <c r="MDQ4" s="152"/>
      <c r="MDR4" s="152"/>
      <c r="MDS4" s="152"/>
      <c r="MDT4" s="152"/>
      <c r="MDU4" s="152"/>
      <c r="MDV4" s="152"/>
      <c r="MDW4" s="152"/>
      <c r="MDX4" s="152"/>
      <c r="MDY4" s="152"/>
      <c r="MDZ4" s="152"/>
      <c r="MEA4" s="152"/>
      <c r="MEB4" s="152"/>
      <c r="MEC4" s="152"/>
      <c r="MED4" s="152"/>
      <c r="MEE4" s="152"/>
      <c r="MEF4" s="152"/>
      <c r="MEG4" s="152"/>
      <c r="MEH4" s="152"/>
      <c r="MEI4" s="152"/>
      <c r="MEJ4" s="152"/>
      <c r="MEK4" s="152"/>
      <c r="MEL4" s="152"/>
      <c r="MEM4" s="152"/>
      <c r="MEN4" s="152"/>
      <c r="MEO4" s="152"/>
      <c r="MEP4" s="152"/>
      <c r="MEQ4" s="152"/>
      <c r="MER4" s="152"/>
      <c r="MES4" s="152"/>
      <c r="MET4" s="152"/>
      <c r="MEU4" s="152"/>
      <c r="MEV4" s="152"/>
      <c r="MEW4" s="152"/>
      <c r="MEX4" s="152"/>
      <c r="MEY4" s="152"/>
      <c r="MEZ4" s="152"/>
      <c r="MFA4" s="152"/>
      <c r="MFB4" s="152"/>
      <c r="MFC4" s="152"/>
      <c r="MFD4" s="152"/>
      <c r="MFE4" s="152"/>
      <c r="MFF4" s="152"/>
      <c r="MFG4" s="152"/>
      <c r="MFH4" s="152"/>
      <c r="MFI4" s="152"/>
      <c r="MFJ4" s="152"/>
      <c r="MFK4" s="152"/>
      <c r="MFL4" s="152"/>
      <c r="MFM4" s="152"/>
      <c r="MFN4" s="152"/>
      <c r="MFO4" s="152"/>
      <c r="MFP4" s="152"/>
      <c r="MFQ4" s="152"/>
      <c r="MFR4" s="152"/>
      <c r="MFS4" s="152"/>
      <c r="MFT4" s="152"/>
      <c r="MFU4" s="152"/>
      <c r="MFV4" s="152"/>
      <c r="MFW4" s="152"/>
      <c r="MFX4" s="152"/>
      <c r="MFY4" s="152"/>
      <c r="MFZ4" s="152"/>
      <c r="MGA4" s="152"/>
      <c r="MGB4" s="152"/>
      <c r="MGC4" s="152"/>
      <c r="MGD4" s="152"/>
      <c r="MGE4" s="152"/>
      <c r="MGF4" s="152"/>
      <c r="MGG4" s="152"/>
      <c r="MGH4" s="152"/>
      <c r="MGI4" s="152"/>
      <c r="MGJ4" s="152"/>
      <c r="MGK4" s="152"/>
      <c r="MGL4" s="152"/>
      <c r="MGM4" s="152"/>
      <c r="MGN4" s="152"/>
      <c r="MGO4" s="152"/>
      <c r="MGP4" s="152"/>
      <c r="MGQ4" s="152"/>
      <c r="MGR4" s="152"/>
      <c r="MGS4" s="152"/>
      <c r="MGT4" s="152"/>
      <c r="MGU4" s="152"/>
      <c r="MGV4" s="152"/>
      <c r="MGW4" s="152"/>
      <c r="MGX4" s="152"/>
      <c r="MGY4" s="152"/>
      <c r="MGZ4" s="152"/>
      <c r="MHA4" s="152"/>
      <c r="MHB4" s="152"/>
      <c r="MHC4" s="152"/>
      <c r="MHD4" s="152"/>
      <c r="MHE4" s="152"/>
      <c r="MHF4" s="152"/>
      <c r="MHG4" s="152"/>
      <c r="MHH4" s="152"/>
      <c r="MHI4" s="152"/>
      <c r="MHJ4" s="152"/>
      <c r="MHK4" s="152"/>
      <c r="MHL4" s="152"/>
      <c r="MHM4" s="152"/>
      <c r="MHN4" s="152"/>
      <c r="MHO4" s="152"/>
      <c r="MHP4" s="152"/>
      <c r="MHQ4" s="152"/>
      <c r="MHR4" s="152"/>
      <c r="MHS4" s="152"/>
      <c r="MHT4" s="152"/>
      <c r="MHU4" s="152"/>
      <c r="MHV4" s="152"/>
      <c r="MHW4" s="152"/>
      <c r="MHX4" s="152"/>
      <c r="MHY4" s="152"/>
      <c r="MHZ4" s="152"/>
      <c r="MIA4" s="152"/>
      <c r="MIB4" s="152"/>
      <c r="MIC4" s="152"/>
      <c r="MID4" s="152"/>
      <c r="MIE4" s="152"/>
      <c r="MIF4" s="152"/>
      <c r="MIG4" s="152"/>
      <c r="MIH4" s="152"/>
      <c r="MII4" s="152"/>
      <c r="MIJ4" s="152"/>
      <c r="MIK4" s="152"/>
      <c r="MIL4" s="152"/>
      <c r="MIM4" s="152"/>
      <c r="MIN4" s="152"/>
      <c r="MIO4" s="152"/>
      <c r="MIP4" s="152"/>
      <c r="MIQ4" s="152"/>
      <c r="MIR4" s="152"/>
      <c r="MIS4" s="152"/>
      <c r="MIT4" s="152"/>
      <c r="MIU4" s="152"/>
      <c r="MIV4" s="152"/>
      <c r="MIW4" s="152"/>
      <c r="MIX4" s="152"/>
      <c r="MIY4" s="152"/>
      <c r="MIZ4" s="152"/>
      <c r="MJA4" s="152"/>
      <c r="MJB4" s="152"/>
      <c r="MJC4" s="152"/>
      <c r="MJD4" s="152"/>
      <c r="MJE4" s="152"/>
      <c r="MJF4" s="152"/>
      <c r="MJG4" s="152"/>
      <c r="MJH4" s="152"/>
      <c r="MJI4" s="152"/>
      <c r="MJJ4" s="152"/>
      <c r="MJK4" s="152"/>
      <c r="MJL4" s="152"/>
      <c r="MJM4" s="152"/>
      <c r="MJN4" s="152"/>
      <c r="MJO4" s="152"/>
      <c r="MJP4" s="152"/>
      <c r="MJQ4" s="152"/>
      <c r="MJR4" s="152"/>
      <c r="MJS4" s="152"/>
      <c r="MJT4" s="152"/>
      <c r="MJU4" s="152"/>
      <c r="MJV4" s="152"/>
      <c r="MJW4" s="152"/>
      <c r="MJX4" s="152"/>
      <c r="MJY4" s="152"/>
      <c r="MJZ4" s="152"/>
      <c r="MKA4" s="152"/>
      <c r="MKB4" s="152"/>
      <c r="MKC4" s="152"/>
      <c r="MKD4" s="152"/>
      <c r="MKE4" s="152"/>
      <c r="MKF4" s="152"/>
      <c r="MKG4" s="152"/>
      <c r="MKH4" s="152"/>
      <c r="MKI4" s="152"/>
      <c r="MKJ4" s="152"/>
      <c r="MKK4" s="152"/>
      <c r="MKL4" s="152"/>
      <c r="MKM4" s="152"/>
      <c r="MKN4" s="152"/>
      <c r="MKO4" s="152"/>
      <c r="MKP4" s="152"/>
      <c r="MKQ4" s="152"/>
      <c r="MKR4" s="152"/>
      <c r="MKS4" s="152"/>
      <c r="MKT4" s="152"/>
      <c r="MKU4" s="152"/>
      <c r="MKV4" s="152"/>
      <c r="MKW4" s="152"/>
      <c r="MKX4" s="152"/>
      <c r="MKY4" s="152"/>
      <c r="MKZ4" s="152"/>
      <c r="MLA4" s="152"/>
      <c r="MLB4" s="152"/>
      <c r="MLC4" s="152"/>
      <c r="MLD4" s="152"/>
      <c r="MLE4" s="152"/>
      <c r="MLF4" s="152"/>
      <c r="MLG4" s="152"/>
      <c r="MLH4" s="152"/>
      <c r="MLI4" s="152"/>
      <c r="MLJ4" s="152"/>
      <c r="MLK4" s="152"/>
      <c r="MLL4" s="152"/>
      <c r="MLM4" s="152"/>
      <c r="MLN4" s="152"/>
      <c r="MLO4" s="152"/>
      <c r="MLP4" s="152"/>
      <c r="MLQ4" s="152"/>
      <c r="MLR4" s="152"/>
      <c r="MLS4" s="152"/>
      <c r="MLT4" s="152"/>
      <c r="MLU4" s="152"/>
      <c r="MLV4" s="152"/>
      <c r="MLW4" s="152"/>
      <c r="MLX4" s="152"/>
      <c r="MLY4" s="152"/>
      <c r="MLZ4" s="152"/>
      <c r="MMA4" s="152"/>
      <c r="MMB4" s="152"/>
      <c r="MMC4" s="152"/>
      <c r="MMD4" s="152"/>
      <c r="MME4" s="152"/>
      <c r="MMF4" s="152"/>
      <c r="MMG4" s="152"/>
      <c r="MMH4" s="152"/>
      <c r="MMI4" s="152"/>
      <c r="MMJ4" s="152"/>
      <c r="MMK4" s="152"/>
      <c r="MML4" s="152"/>
      <c r="MMM4" s="152"/>
      <c r="MMN4" s="152"/>
      <c r="MMO4" s="152"/>
      <c r="MMP4" s="152"/>
      <c r="MMQ4" s="152"/>
      <c r="MMR4" s="152"/>
      <c r="MMS4" s="152"/>
      <c r="MMT4" s="152"/>
      <c r="MMU4" s="152"/>
      <c r="MMV4" s="152"/>
      <c r="MMW4" s="152"/>
      <c r="MMX4" s="152"/>
      <c r="MMY4" s="152"/>
      <c r="MMZ4" s="152"/>
      <c r="MNA4" s="152"/>
      <c r="MNB4" s="152"/>
      <c r="MNC4" s="152"/>
      <c r="MND4" s="152"/>
      <c r="MNE4" s="152"/>
      <c r="MNF4" s="152"/>
      <c r="MNG4" s="152"/>
      <c r="MNH4" s="152"/>
      <c r="MNI4" s="152"/>
      <c r="MNJ4" s="152"/>
      <c r="MNK4" s="152"/>
      <c r="MNL4" s="152"/>
      <c r="MNM4" s="152"/>
      <c r="MNN4" s="152"/>
      <c r="MNO4" s="152"/>
      <c r="MNP4" s="152"/>
      <c r="MNQ4" s="152"/>
      <c r="MNR4" s="152"/>
      <c r="MNS4" s="152"/>
      <c r="MNT4" s="152"/>
      <c r="MNU4" s="152"/>
      <c r="MNV4" s="152"/>
      <c r="MNW4" s="152"/>
      <c r="MNX4" s="152"/>
      <c r="MNY4" s="152"/>
      <c r="MNZ4" s="152"/>
      <c r="MOA4" s="152"/>
      <c r="MOB4" s="152"/>
      <c r="MOC4" s="152"/>
      <c r="MOD4" s="152"/>
      <c r="MOE4" s="152"/>
      <c r="MOF4" s="152"/>
      <c r="MOG4" s="152"/>
      <c r="MOH4" s="152"/>
      <c r="MOI4" s="152"/>
      <c r="MOJ4" s="152"/>
      <c r="MOK4" s="152"/>
      <c r="MOL4" s="152"/>
      <c r="MOM4" s="152"/>
      <c r="MON4" s="152"/>
      <c r="MOO4" s="152"/>
      <c r="MOP4" s="152"/>
      <c r="MOQ4" s="152"/>
      <c r="MOR4" s="152"/>
      <c r="MOS4" s="152"/>
      <c r="MOT4" s="152"/>
      <c r="MOU4" s="152"/>
      <c r="MOV4" s="152"/>
      <c r="MOW4" s="152"/>
      <c r="MOX4" s="152"/>
      <c r="MOY4" s="152"/>
      <c r="MOZ4" s="152"/>
      <c r="MPA4" s="152"/>
      <c r="MPB4" s="152"/>
      <c r="MPC4" s="152"/>
      <c r="MPD4" s="152"/>
      <c r="MPE4" s="152"/>
      <c r="MPF4" s="152"/>
      <c r="MPG4" s="152"/>
      <c r="MPH4" s="152"/>
      <c r="MPI4" s="152"/>
      <c r="MPJ4" s="152"/>
      <c r="MPK4" s="152"/>
      <c r="MPL4" s="152"/>
      <c r="MPM4" s="152"/>
      <c r="MPN4" s="152"/>
      <c r="MPO4" s="152"/>
      <c r="MPP4" s="152"/>
      <c r="MPQ4" s="152"/>
      <c r="MPR4" s="152"/>
      <c r="MPS4" s="152"/>
      <c r="MPT4" s="152"/>
      <c r="MPU4" s="152"/>
      <c r="MPV4" s="152"/>
      <c r="MPW4" s="152"/>
      <c r="MPX4" s="152"/>
      <c r="MPY4" s="152"/>
      <c r="MPZ4" s="152"/>
      <c r="MQA4" s="152"/>
      <c r="MQB4" s="152"/>
      <c r="MQC4" s="152"/>
      <c r="MQD4" s="152"/>
      <c r="MQE4" s="152"/>
      <c r="MQF4" s="152"/>
      <c r="MQG4" s="152"/>
      <c r="MQH4" s="152"/>
      <c r="MQI4" s="152"/>
      <c r="MQJ4" s="152"/>
      <c r="MQK4" s="152"/>
      <c r="MQL4" s="152"/>
      <c r="MQM4" s="152"/>
      <c r="MQN4" s="152"/>
      <c r="MQO4" s="152"/>
      <c r="MQP4" s="152"/>
      <c r="MQQ4" s="152"/>
      <c r="MQR4" s="152"/>
      <c r="MQS4" s="152"/>
      <c r="MQT4" s="152"/>
      <c r="MQU4" s="152"/>
      <c r="MQV4" s="152"/>
      <c r="MQW4" s="152"/>
      <c r="MQX4" s="152"/>
      <c r="MQY4" s="152"/>
      <c r="MQZ4" s="152"/>
      <c r="MRA4" s="152"/>
      <c r="MRB4" s="152"/>
      <c r="MRC4" s="152"/>
      <c r="MRD4" s="152"/>
      <c r="MRE4" s="152"/>
      <c r="MRF4" s="152"/>
      <c r="MRG4" s="152"/>
      <c r="MRH4" s="152"/>
      <c r="MRI4" s="152"/>
      <c r="MRJ4" s="152"/>
      <c r="MRK4" s="152"/>
      <c r="MRL4" s="152"/>
      <c r="MRM4" s="152"/>
      <c r="MRN4" s="152"/>
      <c r="MRO4" s="152"/>
      <c r="MRP4" s="152"/>
      <c r="MRQ4" s="152"/>
      <c r="MRR4" s="152"/>
      <c r="MRS4" s="152"/>
      <c r="MRT4" s="152"/>
      <c r="MRU4" s="152"/>
      <c r="MRV4" s="152"/>
      <c r="MRW4" s="152"/>
      <c r="MRX4" s="152"/>
      <c r="MRY4" s="152"/>
      <c r="MRZ4" s="152"/>
      <c r="MSA4" s="152"/>
      <c r="MSB4" s="152"/>
      <c r="MSC4" s="152"/>
      <c r="MSD4" s="152"/>
      <c r="MSE4" s="152"/>
      <c r="MSF4" s="152"/>
      <c r="MSG4" s="152"/>
      <c r="MSH4" s="152"/>
      <c r="MSI4" s="152"/>
      <c r="MSJ4" s="152"/>
      <c r="MSK4" s="152"/>
      <c r="MSL4" s="152"/>
      <c r="MSM4" s="152"/>
      <c r="MSN4" s="152"/>
      <c r="MSO4" s="152"/>
      <c r="MSP4" s="152"/>
      <c r="MSQ4" s="152"/>
      <c r="MSR4" s="152"/>
      <c r="MSS4" s="152"/>
      <c r="MST4" s="152"/>
      <c r="MSU4" s="152"/>
      <c r="MSV4" s="152"/>
      <c r="MSW4" s="152"/>
      <c r="MSX4" s="152"/>
      <c r="MSY4" s="152"/>
      <c r="MSZ4" s="152"/>
      <c r="MTA4" s="152"/>
      <c r="MTB4" s="152"/>
      <c r="MTC4" s="152"/>
      <c r="MTD4" s="152"/>
      <c r="MTE4" s="152"/>
      <c r="MTF4" s="152"/>
      <c r="MTG4" s="152"/>
      <c r="MTH4" s="152"/>
      <c r="MTI4" s="152"/>
      <c r="MTJ4" s="152"/>
      <c r="MTK4" s="152"/>
      <c r="MTL4" s="152"/>
      <c r="MTM4" s="152"/>
      <c r="MTN4" s="152"/>
      <c r="MTO4" s="152"/>
      <c r="MTP4" s="152"/>
      <c r="MTQ4" s="152"/>
      <c r="MTR4" s="152"/>
      <c r="MTS4" s="152"/>
      <c r="MTT4" s="152"/>
      <c r="MTU4" s="152"/>
      <c r="MTV4" s="152"/>
      <c r="MTW4" s="152"/>
      <c r="MTX4" s="152"/>
      <c r="MTY4" s="152"/>
      <c r="MTZ4" s="152"/>
      <c r="MUA4" s="152"/>
      <c r="MUB4" s="152"/>
      <c r="MUC4" s="152"/>
      <c r="MUD4" s="152"/>
      <c r="MUE4" s="152"/>
      <c r="MUF4" s="152"/>
      <c r="MUG4" s="152"/>
      <c r="MUH4" s="152"/>
      <c r="MUI4" s="152"/>
      <c r="MUJ4" s="152"/>
      <c r="MUK4" s="152"/>
      <c r="MUL4" s="152"/>
      <c r="MUM4" s="152"/>
      <c r="MUN4" s="152"/>
      <c r="MUO4" s="152"/>
      <c r="MUP4" s="152"/>
      <c r="MUQ4" s="152"/>
      <c r="MUR4" s="152"/>
      <c r="MUS4" s="152"/>
      <c r="MUT4" s="152"/>
      <c r="MUU4" s="152"/>
      <c r="MUV4" s="152"/>
      <c r="MUW4" s="152"/>
      <c r="MUX4" s="152"/>
      <c r="MUY4" s="152"/>
      <c r="MUZ4" s="152"/>
      <c r="MVA4" s="152"/>
      <c r="MVB4" s="152"/>
      <c r="MVC4" s="152"/>
      <c r="MVD4" s="152"/>
      <c r="MVE4" s="152"/>
      <c r="MVF4" s="152"/>
      <c r="MVG4" s="152"/>
      <c r="MVH4" s="152"/>
      <c r="MVI4" s="152"/>
      <c r="MVJ4" s="152"/>
      <c r="MVK4" s="152"/>
      <c r="MVL4" s="152"/>
      <c r="MVM4" s="152"/>
      <c r="MVN4" s="152"/>
      <c r="MVO4" s="152"/>
      <c r="MVP4" s="152"/>
      <c r="MVQ4" s="152"/>
      <c r="MVR4" s="152"/>
      <c r="MVS4" s="152"/>
      <c r="MVT4" s="152"/>
      <c r="MVU4" s="152"/>
      <c r="MVV4" s="152"/>
      <c r="MVW4" s="152"/>
      <c r="MVX4" s="152"/>
      <c r="MVY4" s="152"/>
      <c r="MVZ4" s="152"/>
      <c r="MWA4" s="152"/>
      <c r="MWB4" s="152"/>
      <c r="MWC4" s="152"/>
      <c r="MWD4" s="152"/>
      <c r="MWE4" s="152"/>
      <c r="MWF4" s="152"/>
      <c r="MWG4" s="152"/>
      <c r="MWH4" s="152"/>
      <c r="MWI4" s="152"/>
      <c r="MWJ4" s="152"/>
      <c r="MWK4" s="152"/>
      <c r="MWL4" s="152"/>
      <c r="MWM4" s="152"/>
      <c r="MWN4" s="152"/>
      <c r="MWO4" s="152"/>
      <c r="MWP4" s="152"/>
      <c r="MWQ4" s="152"/>
      <c r="MWR4" s="152"/>
      <c r="MWS4" s="152"/>
      <c r="MWT4" s="152"/>
      <c r="MWU4" s="152"/>
      <c r="MWV4" s="152"/>
      <c r="MWW4" s="152"/>
      <c r="MWX4" s="152"/>
      <c r="MWY4" s="152"/>
      <c r="MWZ4" s="152"/>
      <c r="MXA4" s="152"/>
      <c r="MXB4" s="152"/>
      <c r="MXC4" s="152"/>
      <c r="MXD4" s="152"/>
      <c r="MXE4" s="152"/>
      <c r="MXF4" s="152"/>
      <c r="MXG4" s="152"/>
      <c r="MXH4" s="152"/>
      <c r="MXI4" s="152"/>
      <c r="MXJ4" s="152"/>
      <c r="MXK4" s="152"/>
      <c r="MXL4" s="152"/>
      <c r="MXM4" s="152"/>
      <c r="MXN4" s="152"/>
      <c r="MXO4" s="152"/>
      <c r="MXP4" s="152"/>
      <c r="MXQ4" s="152"/>
      <c r="MXR4" s="152"/>
      <c r="MXS4" s="152"/>
      <c r="MXT4" s="152"/>
      <c r="MXU4" s="152"/>
      <c r="MXV4" s="152"/>
      <c r="MXW4" s="152"/>
      <c r="MXX4" s="152"/>
      <c r="MXY4" s="152"/>
      <c r="MXZ4" s="152"/>
      <c r="MYA4" s="152"/>
      <c r="MYB4" s="152"/>
      <c r="MYC4" s="152"/>
      <c r="MYD4" s="152"/>
      <c r="MYE4" s="152"/>
      <c r="MYF4" s="152"/>
      <c r="MYG4" s="152"/>
      <c r="MYH4" s="152"/>
      <c r="MYI4" s="152"/>
      <c r="MYJ4" s="152"/>
      <c r="MYK4" s="152"/>
      <c r="MYL4" s="152"/>
      <c r="MYM4" s="152"/>
      <c r="MYN4" s="152"/>
      <c r="MYO4" s="152"/>
      <c r="MYP4" s="152"/>
      <c r="MYQ4" s="152"/>
      <c r="MYR4" s="152"/>
      <c r="MYS4" s="152"/>
      <c r="MYT4" s="152"/>
      <c r="MYU4" s="152"/>
      <c r="MYV4" s="152"/>
      <c r="MYW4" s="152"/>
      <c r="MYX4" s="152"/>
      <c r="MYY4" s="152"/>
      <c r="MYZ4" s="152"/>
      <c r="MZA4" s="152"/>
      <c r="MZB4" s="152"/>
      <c r="MZC4" s="152"/>
      <c r="MZD4" s="152"/>
      <c r="MZE4" s="152"/>
      <c r="MZF4" s="152"/>
      <c r="MZG4" s="152"/>
      <c r="MZH4" s="152"/>
      <c r="MZI4" s="152"/>
      <c r="MZJ4" s="152"/>
      <c r="MZK4" s="152"/>
      <c r="MZL4" s="152"/>
      <c r="MZM4" s="152"/>
      <c r="MZN4" s="152"/>
      <c r="MZO4" s="152"/>
      <c r="MZP4" s="152"/>
      <c r="MZQ4" s="152"/>
      <c r="MZR4" s="152"/>
      <c r="MZS4" s="152"/>
      <c r="MZT4" s="152"/>
      <c r="MZU4" s="152"/>
      <c r="MZV4" s="152"/>
      <c r="MZW4" s="152"/>
      <c r="MZX4" s="152"/>
      <c r="MZY4" s="152"/>
      <c r="MZZ4" s="152"/>
      <c r="NAA4" s="152"/>
      <c r="NAB4" s="152"/>
      <c r="NAC4" s="152"/>
      <c r="NAD4" s="152"/>
      <c r="NAE4" s="152"/>
      <c r="NAF4" s="152"/>
      <c r="NAG4" s="152"/>
      <c r="NAH4" s="152"/>
      <c r="NAI4" s="152"/>
      <c r="NAJ4" s="152"/>
      <c r="NAK4" s="152"/>
      <c r="NAL4" s="152"/>
      <c r="NAM4" s="152"/>
      <c r="NAN4" s="152"/>
      <c r="NAO4" s="152"/>
      <c r="NAP4" s="152"/>
      <c r="NAQ4" s="152"/>
      <c r="NAR4" s="152"/>
      <c r="NAS4" s="152"/>
      <c r="NAT4" s="152"/>
      <c r="NAU4" s="152"/>
      <c r="NAV4" s="152"/>
      <c r="NAW4" s="152"/>
      <c r="NAX4" s="152"/>
      <c r="NAY4" s="152"/>
      <c r="NAZ4" s="152"/>
      <c r="NBA4" s="152"/>
      <c r="NBB4" s="152"/>
      <c r="NBC4" s="152"/>
      <c r="NBD4" s="152"/>
      <c r="NBE4" s="152"/>
      <c r="NBF4" s="152"/>
      <c r="NBG4" s="152"/>
      <c r="NBH4" s="152"/>
      <c r="NBI4" s="152"/>
      <c r="NBJ4" s="152"/>
      <c r="NBK4" s="152"/>
      <c r="NBL4" s="152"/>
      <c r="NBM4" s="152"/>
      <c r="NBN4" s="152"/>
      <c r="NBO4" s="152"/>
      <c r="NBP4" s="152"/>
      <c r="NBQ4" s="152"/>
      <c r="NBR4" s="152"/>
      <c r="NBS4" s="152"/>
      <c r="NBT4" s="152"/>
      <c r="NBU4" s="152"/>
      <c r="NBV4" s="152"/>
      <c r="NBW4" s="152"/>
      <c r="NBX4" s="152"/>
      <c r="NBY4" s="152"/>
      <c r="NBZ4" s="152"/>
      <c r="NCA4" s="152"/>
      <c r="NCB4" s="152"/>
      <c r="NCC4" s="152"/>
      <c r="NCD4" s="152"/>
      <c r="NCE4" s="152"/>
      <c r="NCF4" s="152"/>
      <c r="NCG4" s="152"/>
      <c r="NCH4" s="152"/>
      <c r="NCI4" s="152"/>
      <c r="NCJ4" s="152"/>
      <c r="NCK4" s="152"/>
      <c r="NCL4" s="152"/>
      <c r="NCM4" s="152"/>
      <c r="NCN4" s="152"/>
      <c r="NCO4" s="152"/>
      <c r="NCP4" s="152"/>
      <c r="NCQ4" s="152"/>
      <c r="NCR4" s="152"/>
      <c r="NCS4" s="152"/>
      <c r="NCT4" s="152"/>
      <c r="NCU4" s="152"/>
      <c r="NCV4" s="152"/>
      <c r="NCW4" s="152"/>
      <c r="NCX4" s="152"/>
      <c r="NCY4" s="152"/>
      <c r="NCZ4" s="152"/>
      <c r="NDA4" s="152"/>
      <c r="NDB4" s="152"/>
      <c r="NDC4" s="152"/>
      <c r="NDD4" s="152"/>
      <c r="NDE4" s="152"/>
      <c r="NDF4" s="152"/>
      <c r="NDG4" s="152"/>
      <c r="NDH4" s="152"/>
      <c r="NDI4" s="152"/>
      <c r="NDJ4" s="152"/>
      <c r="NDK4" s="152"/>
      <c r="NDL4" s="152"/>
      <c r="NDM4" s="152"/>
      <c r="NDN4" s="152"/>
      <c r="NDO4" s="152"/>
      <c r="NDP4" s="152"/>
      <c r="NDQ4" s="152"/>
      <c r="NDR4" s="152"/>
      <c r="NDS4" s="152"/>
      <c r="NDT4" s="152"/>
      <c r="NDU4" s="152"/>
      <c r="NDV4" s="152"/>
      <c r="NDW4" s="152"/>
      <c r="NDX4" s="152"/>
      <c r="NDY4" s="152"/>
      <c r="NDZ4" s="152"/>
      <c r="NEA4" s="152"/>
      <c r="NEB4" s="152"/>
      <c r="NEC4" s="152"/>
      <c r="NED4" s="152"/>
      <c r="NEE4" s="152"/>
      <c r="NEF4" s="152"/>
      <c r="NEG4" s="152"/>
      <c r="NEH4" s="152"/>
      <c r="NEI4" s="152"/>
      <c r="NEJ4" s="152"/>
      <c r="NEK4" s="152"/>
      <c r="NEL4" s="152"/>
      <c r="NEM4" s="152"/>
      <c r="NEN4" s="152"/>
      <c r="NEO4" s="152"/>
      <c r="NEP4" s="152"/>
      <c r="NEQ4" s="152"/>
      <c r="NER4" s="152"/>
      <c r="NES4" s="152"/>
      <c r="NET4" s="152"/>
      <c r="NEU4" s="152"/>
      <c r="NEV4" s="152"/>
      <c r="NEW4" s="152"/>
      <c r="NEX4" s="152"/>
      <c r="NEY4" s="152"/>
      <c r="NEZ4" s="152"/>
      <c r="NFA4" s="152"/>
      <c r="NFB4" s="152"/>
      <c r="NFC4" s="152"/>
      <c r="NFD4" s="152"/>
      <c r="NFE4" s="152"/>
      <c r="NFF4" s="152"/>
      <c r="NFG4" s="152"/>
      <c r="NFH4" s="152"/>
      <c r="NFI4" s="152"/>
      <c r="NFJ4" s="152"/>
      <c r="NFK4" s="152"/>
      <c r="NFL4" s="152"/>
      <c r="NFM4" s="152"/>
      <c r="NFN4" s="152"/>
      <c r="NFO4" s="152"/>
      <c r="NFP4" s="152"/>
      <c r="NFQ4" s="152"/>
      <c r="NFR4" s="152"/>
      <c r="NFS4" s="152"/>
      <c r="NFT4" s="152"/>
      <c r="NFU4" s="152"/>
      <c r="NFV4" s="152"/>
      <c r="NFW4" s="152"/>
      <c r="NFX4" s="152"/>
      <c r="NFY4" s="152"/>
      <c r="NFZ4" s="152"/>
      <c r="NGA4" s="152"/>
      <c r="NGB4" s="152"/>
      <c r="NGC4" s="152"/>
      <c r="NGD4" s="152"/>
      <c r="NGE4" s="152"/>
      <c r="NGF4" s="152"/>
      <c r="NGG4" s="152"/>
      <c r="NGH4" s="152"/>
      <c r="NGI4" s="152"/>
      <c r="NGJ4" s="152"/>
      <c r="NGK4" s="152"/>
      <c r="NGL4" s="152"/>
      <c r="NGM4" s="152"/>
      <c r="NGN4" s="152"/>
      <c r="NGO4" s="152"/>
      <c r="NGP4" s="152"/>
      <c r="NGQ4" s="152"/>
      <c r="NGR4" s="152"/>
      <c r="NGS4" s="152"/>
      <c r="NGT4" s="152"/>
      <c r="NGU4" s="152"/>
      <c r="NGV4" s="152"/>
      <c r="NGW4" s="152"/>
      <c r="NGX4" s="152"/>
      <c r="NGY4" s="152"/>
      <c r="NGZ4" s="152"/>
      <c r="NHA4" s="152"/>
      <c r="NHB4" s="152"/>
      <c r="NHC4" s="152"/>
      <c r="NHD4" s="152"/>
      <c r="NHE4" s="152"/>
      <c r="NHF4" s="152"/>
      <c r="NHG4" s="152"/>
      <c r="NHH4" s="152"/>
      <c r="NHI4" s="152"/>
      <c r="NHJ4" s="152"/>
      <c r="NHK4" s="152"/>
      <c r="NHL4" s="152"/>
      <c r="NHM4" s="152"/>
      <c r="NHN4" s="152"/>
      <c r="NHO4" s="152"/>
      <c r="NHP4" s="152"/>
      <c r="NHQ4" s="152"/>
      <c r="NHR4" s="152"/>
      <c r="NHS4" s="152"/>
      <c r="NHT4" s="152"/>
      <c r="NHU4" s="152"/>
      <c r="NHV4" s="152"/>
      <c r="NHW4" s="152"/>
      <c r="NHX4" s="152"/>
      <c r="NHY4" s="152"/>
      <c r="NHZ4" s="152"/>
      <c r="NIA4" s="152"/>
      <c r="NIB4" s="152"/>
      <c r="NIC4" s="152"/>
      <c r="NID4" s="152"/>
      <c r="NIE4" s="152"/>
      <c r="NIF4" s="152"/>
      <c r="NIG4" s="152"/>
      <c r="NIH4" s="152"/>
      <c r="NII4" s="152"/>
      <c r="NIJ4" s="152"/>
      <c r="NIK4" s="152"/>
      <c r="NIL4" s="152"/>
      <c r="NIM4" s="152"/>
      <c r="NIN4" s="152"/>
      <c r="NIO4" s="152"/>
      <c r="NIP4" s="152"/>
      <c r="NIQ4" s="152"/>
      <c r="NIR4" s="152"/>
      <c r="NIS4" s="152"/>
      <c r="NIT4" s="152"/>
      <c r="NIU4" s="152"/>
      <c r="NIV4" s="152"/>
      <c r="NIW4" s="152"/>
      <c r="NIX4" s="152"/>
      <c r="NIY4" s="152"/>
      <c r="NIZ4" s="152"/>
      <c r="NJA4" s="152"/>
      <c r="NJB4" s="152"/>
      <c r="NJC4" s="152"/>
      <c r="NJD4" s="152"/>
      <c r="NJE4" s="152"/>
      <c r="NJF4" s="152"/>
      <c r="NJG4" s="152"/>
      <c r="NJH4" s="152"/>
      <c r="NJI4" s="152"/>
      <c r="NJJ4" s="152"/>
      <c r="NJK4" s="152"/>
      <c r="NJL4" s="152"/>
      <c r="NJM4" s="152"/>
      <c r="NJN4" s="152"/>
      <c r="NJO4" s="152"/>
      <c r="NJP4" s="152"/>
      <c r="NJQ4" s="152"/>
      <c r="NJR4" s="152"/>
      <c r="NJS4" s="152"/>
      <c r="NJT4" s="152"/>
      <c r="NJU4" s="152"/>
      <c r="NJV4" s="152"/>
      <c r="NJW4" s="152"/>
      <c r="NJX4" s="152"/>
      <c r="NJY4" s="152"/>
      <c r="NJZ4" s="152"/>
      <c r="NKA4" s="152"/>
      <c r="NKB4" s="152"/>
      <c r="NKC4" s="152"/>
      <c r="NKD4" s="152"/>
      <c r="NKE4" s="152"/>
      <c r="NKF4" s="152"/>
      <c r="NKG4" s="152"/>
      <c r="NKH4" s="152"/>
      <c r="NKI4" s="152"/>
      <c r="NKJ4" s="152"/>
      <c r="NKK4" s="152"/>
      <c r="NKL4" s="152"/>
      <c r="NKM4" s="152"/>
      <c r="NKN4" s="152"/>
      <c r="NKO4" s="152"/>
      <c r="NKP4" s="152"/>
      <c r="NKQ4" s="152"/>
      <c r="NKR4" s="152"/>
      <c r="NKS4" s="152"/>
      <c r="NKT4" s="152"/>
      <c r="NKU4" s="152"/>
      <c r="NKV4" s="152"/>
      <c r="NKW4" s="152"/>
      <c r="NKX4" s="152"/>
      <c r="NKY4" s="152"/>
      <c r="NKZ4" s="152"/>
      <c r="NLA4" s="152"/>
      <c r="NLB4" s="152"/>
      <c r="NLC4" s="152"/>
      <c r="NLD4" s="152"/>
      <c r="NLE4" s="152"/>
      <c r="NLF4" s="152"/>
      <c r="NLG4" s="152"/>
      <c r="NLH4" s="152"/>
      <c r="NLI4" s="152"/>
      <c r="NLJ4" s="152"/>
      <c r="NLK4" s="152"/>
      <c r="NLL4" s="152"/>
      <c r="NLM4" s="152"/>
      <c r="NLN4" s="152"/>
      <c r="NLO4" s="152"/>
      <c r="NLP4" s="152"/>
      <c r="NLQ4" s="152"/>
      <c r="NLR4" s="152"/>
      <c r="NLS4" s="152"/>
      <c r="NLT4" s="152"/>
      <c r="NLU4" s="152"/>
      <c r="NLV4" s="152"/>
      <c r="NLW4" s="152"/>
      <c r="NLX4" s="152"/>
      <c r="NLY4" s="152"/>
      <c r="NLZ4" s="152"/>
      <c r="NMA4" s="152"/>
      <c r="NMB4" s="152"/>
      <c r="NMC4" s="152"/>
      <c r="NMD4" s="152"/>
      <c r="NME4" s="152"/>
      <c r="NMF4" s="152"/>
      <c r="NMG4" s="152"/>
      <c r="NMH4" s="152"/>
      <c r="NMI4" s="152"/>
      <c r="NMJ4" s="152"/>
      <c r="NMK4" s="152"/>
      <c r="NML4" s="152"/>
      <c r="NMM4" s="152"/>
      <c r="NMN4" s="152"/>
      <c r="NMO4" s="152"/>
      <c r="NMP4" s="152"/>
      <c r="NMQ4" s="152"/>
      <c r="NMR4" s="152"/>
      <c r="NMS4" s="152"/>
      <c r="NMT4" s="152"/>
      <c r="NMU4" s="152"/>
      <c r="NMV4" s="152"/>
      <c r="NMW4" s="152"/>
      <c r="NMX4" s="152"/>
      <c r="NMY4" s="152"/>
      <c r="NMZ4" s="152"/>
      <c r="NNA4" s="152"/>
      <c r="NNB4" s="152"/>
      <c r="NNC4" s="152"/>
      <c r="NND4" s="152"/>
      <c r="NNE4" s="152"/>
      <c r="NNF4" s="152"/>
      <c r="NNG4" s="152"/>
      <c r="NNH4" s="152"/>
      <c r="NNI4" s="152"/>
      <c r="NNJ4" s="152"/>
      <c r="NNK4" s="152"/>
      <c r="NNL4" s="152"/>
      <c r="NNM4" s="152"/>
      <c r="NNN4" s="152"/>
      <c r="NNO4" s="152"/>
      <c r="NNP4" s="152"/>
      <c r="NNQ4" s="152"/>
      <c r="NNR4" s="152"/>
      <c r="NNS4" s="152"/>
      <c r="NNT4" s="152"/>
      <c r="NNU4" s="152"/>
      <c r="NNV4" s="152"/>
      <c r="NNW4" s="152"/>
      <c r="NNX4" s="152"/>
      <c r="NNY4" s="152"/>
      <c r="NNZ4" s="152"/>
      <c r="NOA4" s="152"/>
      <c r="NOB4" s="152"/>
      <c r="NOC4" s="152"/>
      <c r="NOD4" s="152"/>
      <c r="NOE4" s="152"/>
      <c r="NOF4" s="152"/>
      <c r="NOG4" s="152"/>
      <c r="NOH4" s="152"/>
      <c r="NOI4" s="152"/>
      <c r="NOJ4" s="152"/>
      <c r="NOK4" s="152"/>
      <c r="NOL4" s="152"/>
      <c r="NOM4" s="152"/>
      <c r="NON4" s="152"/>
      <c r="NOO4" s="152"/>
      <c r="NOP4" s="152"/>
      <c r="NOQ4" s="152"/>
      <c r="NOR4" s="152"/>
      <c r="NOS4" s="152"/>
      <c r="NOT4" s="152"/>
      <c r="NOU4" s="152"/>
      <c r="NOV4" s="152"/>
      <c r="NOW4" s="152"/>
      <c r="NOX4" s="152"/>
      <c r="NOY4" s="152"/>
      <c r="NOZ4" s="152"/>
      <c r="NPA4" s="152"/>
      <c r="NPB4" s="152"/>
      <c r="NPC4" s="152"/>
      <c r="NPD4" s="152"/>
      <c r="NPE4" s="152"/>
      <c r="NPF4" s="152"/>
      <c r="NPG4" s="152"/>
      <c r="NPH4" s="152"/>
      <c r="NPI4" s="152"/>
      <c r="NPJ4" s="152"/>
      <c r="NPK4" s="152"/>
      <c r="NPL4" s="152"/>
      <c r="NPM4" s="152"/>
      <c r="NPN4" s="152"/>
      <c r="NPO4" s="152"/>
      <c r="NPP4" s="152"/>
      <c r="NPQ4" s="152"/>
      <c r="NPR4" s="152"/>
      <c r="NPS4" s="152"/>
      <c r="NPT4" s="152"/>
      <c r="NPU4" s="152"/>
      <c r="NPV4" s="152"/>
      <c r="NPW4" s="152"/>
      <c r="NPX4" s="152"/>
      <c r="NPY4" s="152"/>
      <c r="NPZ4" s="152"/>
      <c r="NQA4" s="152"/>
      <c r="NQB4" s="152"/>
      <c r="NQC4" s="152"/>
      <c r="NQD4" s="152"/>
      <c r="NQE4" s="152"/>
      <c r="NQF4" s="152"/>
      <c r="NQG4" s="152"/>
      <c r="NQH4" s="152"/>
      <c r="NQI4" s="152"/>
      <c r="NQJ4" s="152"/>
      <c r="NQK4" s="152"/>
      <c r="NQL4" s="152"/>
      <c r="NQM4" s="152"/>
      <c r="NQN4" s="152"/>
      <c r="NQO4" s="152"/>
      <c r="NQP4" s="152"/>
      <c r="NQQ4" s="152"/>
      <c r="NQR4" s="152"/>
      <c r="NQS4" s="152"/>
      <c r="NQT4" s="152"/>
      <c r="NQU4" s="152"/>
      <c r="NQV4" s="152"/>
      <c r="NQW4" s="152"/>
      <c r="NQX4" s="152"/>
      <c r="NQY4" s="152"/>
      <c r="NQZ4" s="152"/>
      <c r="NRA4" s="152"/>
      <c r="NRB4" s="152"/>
      <c r="NRC4" s="152"/>
      <c r="NRD4" s="152"/>
      <c r="NRE4" s="152"/>
      <c r="NRF4" s="152"/>
      <c r="NRG4" s="152"/>
      <c r="NRH4" s="152"/>
      <c r="NRI4" s="152"/>
      <c r="NRJ4" s="152"/>
      <c r="NRK4" s="152"/>
      <c r="NRL4" s="152"/>
      <c r="NRM4" s="152"/>
      <c r="NRN4" s="152"/>
      <c r="NRO4" s="152"/>
      <c r="NRP4" s="152"/>
      <c r="NRQ4" s="152"/>
      <c r="NRR4" s="152"/>
      <c r="NRS4" s="152"/>
      <c r="NRT4" s="152"/>
      <c r="NRU4" s="152"/>
      <c r="NRV4" s="152"/>
      <c r="NRW4" s="152"/>
      <c r="NRX4" s="152"/>
      <c r="NRY4" s="152"/>
      <c r="NRZ4" s="152"/>
      <c r="NSA4" s="152"/>
      <c r="NSB4" s="152"/>
      <c r="NSC4" s="152"/>
      <c r="NSD4" s="152"/>
      <c r="NSE4" s="152"/>
      <c r="NSF4" s="152"/>
      <c r="NSG4" s="152"/>
      <c r="NSH4" s="152"/>
      <c r="NSI4" s="152"/>
      <c r="NSJ4" s="152"/>
      <c r="NSK4" s="152"/>
      <c r="NSL4" s="152"/>
      <c r="NSM4" s="152"/>
      <c r="NSN4" s="152"/>
      <c r="NSO4" s="152"/>
      <c r="NSP4" s="152"/>
      <c r="NSQ4" s="152"/>
      <c r="NSR4" s="152"/>
      <c r="NSS4" s="152"/>
      <c r="NST4" s="152"/>
      <c r="NSU4" s="152"/>
      <c r="NSV4" s="152"/>
      <c r="NSW4" s="152"/>
      <c r="NSX4" s="152"/>
      <c r="NSY4" s="152"/>
      <c r="NSZ4" s="152"/>
      <c r="NTA4" s="152"/>
      <c r="NTB4" s="152"/>
      <c r="NTC4" s="152"/>
      <c r="NTD4" s="152"/>
      <c r="NTE4" s="152"/>
      <c r="NTF4" s="152"/>
      <c r="NTG4" s="152"/>
      <c r="NTH4" s="152"/>
      <c r="NTI4" s="152"/>
      <c r="NTJ4" s="152"/>
      <c r="NTK4" s="152"/>
      <c r="NTL4" s="152"/>
      <c r="NTM4" s="152"/>
      <c r="NTN4" s="152"/>
      <c r="NTO4" s="152"/>
      <c r="NTP4" s="152"/>
      <c r="NTQ4" s="152"/>
      <c r="NTR4" s="152"/>
      <c r="NTS4" s="152"/>
      <c r="NTT4" s="152"/>
      <c r="NTU4" s="152"/>
      <c r="NTV4" s="152"/>
      <c r="NTW4" s="152"/>
      <c r="NTX4" s="152"/>
      <c r="NTY4" s="152"/>
      <c r="NTZ4" s="152"/>
      <c r="NUA4" s="152"/>
      <c r="NUB4" s="152"/>
      <c r="NUC4" s="152"/>
      <c r="NUD4" s="152"/>
      <c r="NUE4" s="152"/>
      <c r="NUF4" s="152"/>
      <c r="NUG4" s="152"/>
      <c r="NUH4" s="152"/>
      <c r="NUI4" s="152"/>
      <c r="NUJ4" s="152"/>
      <c r="NUK4" s="152"/>
      <c r="NUL4" s="152"/>
      <c r="NUM4" s="152"/>
      <c r="NUN4" s="152"/>
      <c r="NUO4" s="152"/>
      <c r="NUP4" s="152"/>
      <c r="NUQ4" s="152"/>
      <c r="NUR4" s="152"/>
      <c r="NUS4" s="152"/>
      <c r="NUT4" s="152"/>
      <c r="NUU4" s="152"/>
      <c r="NUV4" s="152"/>
      <c r="NUW4" s="152"/>
      <c r="NUX4" s="152"/>
      <c r="NUY4" s="152"/>
      <c r="NUZ4" s="152"/>
      <c r="NVA4" s="152"/>
      <c r="NVB4" s="152"/>
      <c r="NVC4" s="152"/>
      <c r="NVD4" s="152"/>
      <c r="NVE4" s="152"/>
      <c r="NVF4" s="152"/>
      <c r="NVG4" s="152"/>
      <c r="NVH4" s="152"/>
      <c r="NVI4" s="152"/>
      <c r="NVJ4" s="152"/>
      <c r="NVK4" s="152"/>
      <c r="NVL4" s="152"/>
      <c r="NVM4" s="152"/>
      <c r="NVN4" s="152"/>
      <c r="NVO4" s="152"/>
      <c r="NVP4" s="152"/>
      <c r="NVQ4" s="152"/>
      <c r="NVR4" s="152"/>
      <c r="NVS4" s="152"/>
      <c r="NVT4" s="152"/>
      <c r="NVU4" s="152"/>
      <c r="NVV4" s="152"/>
      <c r="NVW4" s="152"/>
      <c r="NVX4" s="152"/>
      <c r="NVY4" s="152"/>
      <c r="NVZ4" s="152"/>
      <c r="NWA4" s="152"/>
      <c r="NWB4" s="152"/>
      <c r="NWC4" s="152"/>
      <c r="NWD4" s="152"/>
      <c r="NWE4" s="152"/>
      <c r="NWF4" s="152"/>
      <c r="NWG4" s="152"/>
      <c r="NWH4" s="152"/>
      <c r="NWI4" s="152"/>
      <c r="NWJ4" s="152"/>
      <c r="NWK4" s="152"/>
      <c r="NWL4" s="152"/>
      <c r="NWM4" s="152"/>
      <c r="NWN4" s="152"/>
      <c r="NWO4" s="152"/>
      <c r="NWP4" s="152"/>
      <c r="NWQ4" s="152"/>
      <c r="NWR4" s="152"/>
      <c r="NWS4" s="152"/>
      <c r="NWT4" s="152"/>
      <c r="NWU4" s="152"/>
      <c r="NWV4" s="152"/>
      <c r="NWW4" s="152"/>
      <c r="NWX4" s="152"/>
      <c r="NWY4" s="152"/>
      <c r="NWZ4" s="152"/>
      <c r="NXA4" s="152"/>
      <c r="NXB4" s="152"/>
      <c r="NXC4" s="152"/>
      <c r="NXD4" s="152"/>
      <c r="NXE4" s="152"/>
      <c r="NXF4" s="152"/>
      <c r="NXG4" s="152"/>
      <c r="NXH4" s="152"/>
      <c r="NXI4" s="152"/>
      <c r="NXJ4" s="152"/>
      <c r="NXK4" s="152"/>
      <c r="NXL4" s="152"/>
      <c r="NXM4" s="152"/>
      <c r="NXN4" s="152"/>
      <c r="NXO4" s="152"/>
      <c r="NXP4" s="152"/>
      <c r="NXQ4" s="152"/>
      <c r="NXR4" s="152"/>
      <c r="NXS4" s="152"/>
      <c r="NXT4" s="152"/>
      <c r="NXU4" s="152"/>
      <c r="NXV4" s="152"/>
      <c r="NXW4" s="152"/>
      <c r="NXX4" s="152"/>
      <c r="NXY4" s="152"/>
      <c r="NXZ4" s="152"/>
      <c r="NYA4" s="152"/>
      <c r="NYB4" s="152"/>
      <c r="NYC4" s="152"/>
      <c r="NYD4" s="152"/>
      <c r="NYE4" s="152"/>
      <c r="NYF4" s="152"/>
      <c r="NYG4" s="152"/>
      <c r="NYH4" s="152"/>
      <c r="NYI4" s="152"/>
      <c r="NYJ4" s="152"/>
      <c r="NYK4" s="152"/>
      <c r="NYL4" s="152"/>
      <c r="NYM4" s="152"/>
      <c r="NYN4" s="152"/>
      <c r="NYO4" s="152"/>
      <c r="NYP4" s="152"/>
      <c r="NYQ4" s="152"/>
      <c r="NYR4" s="152"/>
      <c r="NYS4" s="152"/>
      <c r="NYT4" s="152"/>
      <c r="NYU4" s="152"/>
      <c r="NYV4" s="152"/>
      <c r="NYW4" s="152"/>
      <c r="NYX4" s="152"/>
      <c r="NYY4" s="152"/>
      <c r="NYZ4" s="152"/>
      <c r="NZA4" s="152"/>
      <c r="NZB4" s="152"/>
      <c r="NZC4" s="152"/>
      <c r="NZD4" s="152"/>
      <c r="NZE4" s="152"/>
      <c r="NZF4" s="152"/>
      <c r="NZG4" s="152"/>
      <c r="NZH4" s="152"/>
      <c r="NZI4" s="152"/>
      <c r="NZJ4" s="152"/>
      <c r="NZK4" s="152"/>
      <c r="NZL4" s="152"/>
      <c r="NZM4" s="152"/>
      <c r="NZN4" s="152"/>
      <c r="NZO4" s="152"/>
      <c r="NZP4" s="152"/>
      <c r="NZQ4" s="152"/>
      <c r="NZR4" s="152"/>
      <c r="NZS4" s="152"/>
      <c r="NZT4" s="152"/>
      <c r="NZU4" s="152"/>
      <c r="NZV4" s="152"/>
      <c r="NZW4" s="152"/>
      <c r="NZX4" s="152"/>
      <c r="NZY4" s="152"/>
      <c r="NZZ4" s="152"/>
      <c r="OAA4" s="152"/>
      <c r="OAB4" s="152"/>
      <c r="OAC4" s="152"/>
      <c r="OAD4" s="152"/>
      <c r="OAE4" s="152"/>
      <c r="OAF4" s="152"/>
      <c r="OAG4" s="152"/>
      <c r="OAH4" s="152"/>
      <c r="OAI4" s="152"/>
      <c r="OAJ4" s="152"/>
      <c r="OAK4" s="152"/>
      <c r="OAL4" s="152"/>
      <c r="OAM4" s="152"/>
      <c r="OAN4" s="152"/>
      <c r="OAO4" s="152"/>
      <c r="OAP4" s="152"/>
      <c r="OAQ4" s="152"/>
      <c r="OAR4" s="152"/>
      <c r="OAS4" s="152"/>
      <c r="OAT4" s="152"/>
      <c r="OAU4" s="152"/>
      <c r="OAV4" s="152"/>
      <c r="OAW4" s="152"/>
      <c r="OAX4" s="152"/>
      <c r="OAY4" s="152"/>
      <c r="OAZ4" s="152"/>
      <c r="OBA4" s="152"/>
      <c r="OBB4" s="152"/>
      <c r="OBC4" s="152"/>
      <c r="OBD4" s="152"/>
      <c r="OBE4" s="152"/>
      <c r="OBF4" s="152"/>
      <c r="OBG4" s="152"/>
      <c r="OBH4" s="152"/>
      <c r="OBI4" s="152"/>
      <c r="OBJ4" s="152"/>
      <c r="OBK4" s="152"/>
      <c r="OBL4" s="152"/>
      <c r="OBM4" s="152"/>
      <c r="OBN4" s="152"/>
      <c r="OBO4" s="152"/>
      <c r="OBP4" s="152"/>
      <c r="OBQ4" s="152"/>
      <c r="OBR4" s="152"/>
      <c r="OBS4" s="152"/>
      <c r="OBT4" s="152"/>
      <c r="OBU4" s="152"/>
      <c r="OBV4" s="152"/>
      <c r="OBW4" s="152"/>
      <c r="OBX4" s="152"/>
      <c r="OBY4" s="152"/>
      <c r="OBZ4" s="152"/>
      <c r="OCA4" s="152"/>
      <c r="OCB4" s="152"/>
      <c r="OCC4" s="152"/>
      <c r="OCD4" s="152"/>
      <c r="OCE4" s="152"/>
      <c r="OCF4" s="152"/>
      <c r="OCG4" s="152"/>
      <c r="OCH4" s="152"/>
      <c r="OCI4" s="152"/>
      <c r="OCJ4" s="152"/>
      <c r="OCK4" s="152"/>
      <c r="OCL4" s="152"/>
      <c r="OCM4" s="152"/>
      <c r="OCN4" s="152"/>
      <c r="OCO4" s="152"/>
      <c r="OCP4" s="152"/>
      <c r="OCQ4" s="152"/>
      <c r="OCR4" s="152"/>
      <c r="OCS4" s="152"/>
      <c r="OCT4" s="152"/>
      <c r="OCU4" s="152"/>
      <c r="OCV4" s="152"/>
      <c r="OCW4" s="152"/>
      <c r="OCX4" s="152"/>
      <c r="OCY4" s="152"/>
      <c r="OCZ4" s="152"/>
      <c r="ODA4" s="152"/>
      <c r="ODB4" s="152"/>
      <c r="ODC4" s="152"/>
      <c r="ODD4" s="152"/>
      <c r="ODE4" s="152"/>
      <c r="ODF4" s="152"/>
      <c r="ODG4" s="152"/>
      <c r="ODH4" s="152"/>
      <c r="ODI4" s="152"/>
      <c r="ODJ4" s="152"/>
      <c r="ODK4" s="152"/>
      <c r="ODL4" s="152"/>
      <c r="ODM4" s="152"/>
      <c r="ODN4" s="152"/>
      <c r="ODO4" s="152"/>
      <c r="ODP4" s="152"/>
      <c r="ODQ4" s="152"/>
      <c r="ODR4" s="152"/>
      <c r="ODS4" s="152"/>
      <c r="ODT4" s="152"/>
      <c r="ODU4" s="152"/>
      <c r="ODV4" s="152"/>
      <c r="ODW4" s="152"/>
      <c r="ODX4" s="152"/>
      <c r="ODY4" s="152"/>
      <c r="ODZ4" s="152"/>
      <c r="OEA4" s="152"/>
      <c r="OEB4" s="152"/>
      <c r="OEC4" s="152"/>
      <c r="OED4" s="152"/>
      <c r="OEE4" s="152"/>
      <c r="OEF4" s="152"/>
      <c r="OEG4" s="152"/>
      <c r="OEH4" s="152"/>
      <c r="OEI4" s="152"/>
      <c r="OEJ4" s="152"/>
      <c r="OEK4" s="152"/>
      <c r="OEL4" s="152"/>
      <c r="OEM4" s="152"/>
      <c r="OEN4" s="152"/>
      <c r="OEO4" s="152"/>
      <c r="OEP4" s="152"/>
      <c r="OEQ4" s="152"/>
      <c r="OER4" s="152"/>
      <c r="OES4" s="152"/>
      <c r="OET4" s="152"/>
      <c r="OEU4" s="152"/>
      <c r="OEV4" s="152"/>
      <c r="OEW4" s="152"/>
      <c r="OEX4" s="152"/>
      <c r="OEY4" s="152"/>
      <c r="OEZ4" s="152"/>
      <c r="OFA4" s="152"/>
      <c r="OFB4" s="152"/>
      <c r="OFC4" s="152"/>
      <c r="OFD4" s="152"/>
      <c r="OFE4" s="152"/>
      <c r="OFF4" s="152"/>
      <c r="OFG4" s="152"/>
      <c r="OFH4" s="152"/>
      <c r="OFI4" s="152"/>
      <c r="OFJ4" s="152"/>
      <c r="OFK4" s="152"/>
      <c r="OFL4" s="152"/>
      <c r="OFM4" s="152"/>
      <c r="OFN4" s="152"/>
      <c r="OFO4" s="152"/>
      <c r="OFP4" s="152"/>
      <c r="OFQ4" s="152"/>
      <c r="OFR4" s="152"/>
      <c r="OFS4" s="152"/>
      <c r="OFT4" s="152"/>
      <c r="OFU4" s="152"/>
      <c r="OFV4" s="152"/>
      <c r="OFW4" s="152"/>
      <c r="OFX4" s="152"/>
      <c r="OFY4" s="152"/>
      <c r="OFZ4" s="152"/>
      <c r="OGA4" s="152"/>
      <c r="OGB4" s="152"/>
      <c r="OGC4" s="152"/>
      <c r="OGD4" s="152"/>
      <c r="OGE4" s="152"/>
      <c r="OGF4" s="152"/>
      <c r="OGG4" s="152"/>
      <c r="OGH4" s="152"/>
      <c r="OGI4" s="152"/>
      <c r="OGJ4" s="152"/>
      <c r="OGK4" s="152"/>
      <c r="OGL4" s="152"/>
      <c r="OGM4" s="152"/>
      <c r="OGN4" s="152"/>
      <c r="OGO4" s="152"/>
      <c r="OGP4" s="152"/>
      <c r="OGQ4" s="152"/>
      <c r="OGR4" s="152"/>
      <c r="OGS4" s="152"/>
      <c r="OGT4" s="152"/>
      <c r="OGU4" s="152"/>
      <c r="OGV4" s="152"/>
      <c r="OGW4" s="152"/>
      <c r="OGX4" s="152"/>
      <c r="OGY4" s="152"/>
      <c r="OGZ4" s="152"/>
      <c r="OHA4" s="152"/>
      <c r="OHB4" s="152"/>
      <c r="OHC4" s="152"/>
      <c r="OHD4" s="152"/>
      <c r="OHE4" s="152"/>
      <c r="OHF4" s="152"/>
      <c r="OHG4" s="152"/>
      <c r="OHH4" s="152"/>
      <c r="OHI4" s="152"/>
      <c r="OHJ4" s="152"/>
      <c r="OHK4" s="152"/>
      <c r="OHL4" s="152"/>
      <c r="OHM4" s="152"/>
      <c r="OHN4" s="152"/>
      <c r="OHO4" s="152"/>
      <c r="OHP4" s="152"/>
      <c r="OHQ4" s="152"/>
      <c r="OHR4" s="152"/>
      <c r="OHS4" s="152"/>
      <c r="OHT4" s="152"/>
      <c r="OHU4" s="152"/>
      <c r="OHV4" s="152"/>
      <c r="OHW4" s="152"/>
      <c r="OHX4" s="152"/>
      <c r="OHY4" s="152"/>
      <c r="OHZ4" s="152"/>
      <c r="OIA4" s="152"/>
      <c r="OIB4" s="152"/>
      <c r="OIC4" s="152"/>
      <c r="OID4" s="152"/>
      <c r="OIE4" s="152"/>
      <c r="OIF4" s="152"/>
      <c r="OIG4" s="152"/>
      <c r="OIH4" s="152"/>
      <c r="OII4" s="152"/>
      <c r="OIJ4" s="152"/>
      <c r="OIK4" s="152"/>
      <c r="OIL4" s="152"/>
      <c r="OIM4" s="152"/>
      <c r="OIN4" s="152"/>
      <c r="OIO4" s="152"/>
      <c r="OIP4" s="152"/>
      <c r="OIQ4" s="152"/>
      <c r="OIR4" s="152"/>
      <c r="OIS4" s="152"/>
      <c r="OIT4" s="152"/>
      <c r="OIU4" s="152"/>
      <c r="OIV4" s="152"/>
      <c r="OIW4" s="152"/>
      <c r="OIX4" s="152"/>
      <c r="OIY4" s="152"/>
      <c r="OIZ4" s="152"/>
      <c r="OJA4" s="152"/>
      <c r="OJB4" s="152"/>
      <c r="OJC4" s="152"/>
      <c r="OJD4" s="152"/>
      <c r="OJE4" s="152"/>
      <c r="OJF4" s="152"/>
      <c r="OJG4" s="152"/>
      <c r="OJH4" s="152"/>
      <c r="OJI4" s="152"/>
      <c r="OJJ4" s="152"/>
      <c r="OJK4" s="152"/>
      <c r="OJL4" s="152"/>
      <c r="OJM4" s="152"/>
      <c r="OJN4" s="152"/>
      <c r="OJO4" s="152"/>
      <c r="OJP4" s="152"/>
      <c r="OJQ4" s="152"/>
      <c r="OJR4" s="152"/>
      <c r="OJS4" s="152"/>
      <c r="OJT4" s="152"/>
      <c r="OJU4" s="152"/>
      <c r="OJV4" s="152"/>
      <c r="OJW4" s="152"/>
      <c r="OJX4" s="152"/>
      <c r="OJY4" s="152"/>
      <c r="OJZ4" s="152"/>
      <c r="OKA4" s="152"/>
      <c r="OKB4" s="152"/>
      <c r="OKC4" s="152"/>
      <c r="OKD4" s="152"/>
      <c r="OKE4" s="152"/>
      <c r="OKF4" s="152"/>
      <c r="OKG4" s="152"/>
      <c r="OKH4" s="152"/>
      <c r="OKI4" s="152"/>
      <c r="OKJ4" s="152"/>
      <c r="OKK4" s="152"/>
      <c r="OKL4" s="152"/>
      <c r="OKM4" s="152"/>
      <c r="OKN4" s="152"/>
      <c r="OKO4" s="152"/>
      <c r="OKP4" s="152"/>
      <c r="OKQ4" s="152"/>
      <c r="OKR4" s="152"/>
      <c r="OKS4" s="152"/>
      <c r="OKT4" s="152"/>
      <c r="OKU4" s="152"/>
      <c r="OKV4" s="152"/>
      <c r="OKW4" s="152"/>
      <c r="OKX4" s="152"/>
      <c r="OKY4" s="152"/>
      <c r="OKZ4" s="152"/>
      <c r="OLA4" s="152"/>
      <c r="OLB4" s="152"/>
      <c r="OLC4" s="152"/>
      <c r="OLD4" s="152"/>
      <c r="OLE4" s="152"/>
      <c r="OLF4" s="152"/>
      <c r="OLG4" s="152"/>
      <c r="OLH4" s="152"/>
      <c r="OLI4" s="152"/>
      <c r="OLJ4" s="152"/>
      <c r="OLK4" s="152"/>
      <c r="OLL4" s="152"/>
      <c r="OLM4" s="152"/>
      <c r="OLN4" s="152"/>
      <c r="OLO4" s="152"/>
      <c r="OLP4" s="152"/>
      <c r="OLQ4" s="152"/>
      <c r="OLR4" s="152"/>
      <c r="OLS4" s="152"/>
      <c r="OLT4" s="152"/>
      <c r="OLU4" s="152"/>
      <c r="OLV4" s="152"/>
      <c r="OLW4" s="152"/>
      <c r="OLX4" s="152"/>
      <c r="OLY4" s="152"/>
      <c r="OLZ4" s="152"/>
      <c r="OMA4" s="152"/>
      <c r="OMB4" s="152"/>
      <c r="OMC4" s="152"/>
      <c r="OMD4" s="152"/>
      <c r="OME4" s="152"/>
      <c r="OMF4" s="152"/>
      <c r="OMG4" s="152"/>
      <c r="OMH4" s="152"/>
      <c r="OMI4" s="152"/>
      <c r="OMJ4" s="152"/>
      <c r="OMK4" s="152"/>
      <c r="OML4" s="152"/>
      <c r="OMM4" s="152"/>
      <c r="OMN4" s="152"/>
      <c r="OMO4" s="152"/>
      <c r="OMP4" s="152"/>
      <c r="OMQ4" s="152"/>
      <c r="OMR4" s="152"/>
      <c r="OMS4" s="152"/>
      <c r="OMT4" s="152"/>
      <c r="OMU4" s="152"/>
      <c r="OMV4" s="152"/>
      <c r="OMW4" s="152"/>
      <c r="OMX4" s="152"/>
      <c r="OMY4" s="152"/>
      <c r="OMZ4" s="152"/>
      <c r="ONA4" s="152"/>
      <c r="ONB4" s="152"/>
      <c r="ONC4" s="152"/>
      <c r="OND4" s="152"/>
      <c r="ONE4" s="152"/>
      <c r="ONF4" s="152"/>
      <c r="ONG4" s="152"/>
      <c r="ONH4" s="152"/>
      <c r="ONI4" s="152"/>
      <c r="ONJ4" s="152"/>
      <c r="ONK4" s="152"/>
      <c r="ONL4" s="152"/>
      <c r="ONM4" s="152"/>
      <c r="ONN4" s="152"/>
      <c r="ONO4" s="152"/>
      <c r="ONP4" s="152"/>
      <c r="ONQ4" s="152"/>
      <c r="ONR4" s="152"/>
      <c r="ONS4" s="152"/>
      <c r="ONT4" s="152"/>
      <c r="ONU4" s="152"/>
      <c r="ONV4" s="152"/>
      <c r="ONW4" s="152"/>
      <c r="ONX4" s="152"/>
      <c r="ONY4" s="152"/>
      <c r="ONZ4" s="152"/>
      <c r="OOA4" s="152"/>
      <c r="OOB4" s="152"/>
      <c r="OOC4" s="152"/>
      <c r="OOD4" s="152"/>
      <c r="OOE4" s="152"/>
      <c r="OOF4" s="152"/>
      <c r="OOG4" s="152"/>
      <c r="OOH4" s="152"/>
      <c r="OOI4" s="152"/>
      <c r="OOJ4" s="152"/>
      <c r="OOK4" s="152"/>
      <c r="OOL4" s="152"/>
      <c r="OOM4" s="152"/>
      <c r="OON4" s="152"/>
      <c r="OOO4" s="152"/>
      <c r="OOP4" s="152"/>
      <c r="OOQ4" s="152"/>
      <c r="OOR4" s="152"/>
      <c r="OOS4" s="152"/>
      <c r="OOT4" s="152"/>
      <c r="OOU4" s="152"/>
      <c r="OOV4" s="152"/>
      <c r="OOW4" s="152"/>
      <c r="OOX4" s="152"/>
      <c r="OOY4" s="152"/>
      <c r="OOZ4" s="152"/>
      <c r="OPA4" s="152"/>
      <c r="OPB4" s="152"/>
      <c r="OPC4" s="152"/>
      <c r="OPD4" s="152"/>
      <c r="OPE4" s="152"/>
      <c r="OPF4" s="152"/>
      <c r="OPG4" s="152"/>
      <c r="OPH4" s="152"/>
      <c r="OPI4" s="152"/>
      <c r="OPJ4" s="152"/>
      <c r="OPK4" s="152"/>
      <c r="OPL4" s="152"/>
      <c r="OPM4" s="152"/>
      <c r="OPN4" s="152"/>
      <c r="OPO4" s="152"/>
      <c r="OPP4" s="152"/>
      <c r="OPQ4" s="152"/>
      <c r="OPR4" s="152"/>
      <c r="OPS4" s="152"/>
      <c r="OPT4" s="152"/>
      <c r="OPU4" s="152"/>
      <c r="OPV4" s="152"/>
      <c r="OPW4" s="152"/>
      <c r="OPX4" s="152"/>
      <c r="OPY4" s="152"/>
      <c r="OPZ4" s="152"/>
      <c r="OQA4" s="152"/>
      <c r="OQB4" s="152"/>
      <c r="OQC4" s="152"/>
      <c r="OQD4" s="152"/>
      <c r="OQE4" s="152"/>
      <c r="OQF4" s="152"/>
      <c r="OQG4" s="152"/>
      <c r="OQH4" s="152"/>
      <c r="OQI4" s="152"/>
      <c r="OQJ4" s="152"/>
      <c r="OQK4" s="152"/>
      <c r="OQL4" s="152"/>
      <c r="OQM4" s="152"/>
      <c r="OQN4" s="152"/>
      <c r="OQO4" s="152"/>
      <c r="OQP4" s="152"/>
      <c r="OQQ4" s="152"/>
      <c r="OQR4" s="152"/>
      <c r="OQS4" s="152"/>
      <c r="OQT4" s="152"/>
      <c r="OQU4" s="152"/>
      <c r="OQV4" s="152"/>
      <c r="OQW4" s="152"/>
      <c r="OQX4" s="152"/>
      <c r="OQY4" s="152"/>
      <c r="OQZ4" s="152"/>
      <c r="ORA4" s="152"/>
      <c r="ORB4" s="152"/>
      <c r="ORC4" s="152"/>
      <c r="ORD4" s="152"/>
      <c r="ORE4" s="152"/>
      <c r="ORF4" s="152"/>
      <c r="ORG4" s="152"/>
      <c r="ORH4" s="152"/>
      <c r="ORI4" s="152"/>
      <c r="ORJ4" s="152"/>
      <c r="ORK4" s="152"/>
      <c r="ORL4" s="152"/>
      <c r="ORM4" s="152"/>
      <c r="ORN4" s="152"/>
      <c r="ORO4" s="152"/>
      <c r="ORP4" s="152"/>
      <c r="ORQ4" s="152"/>
      <c r="ORR4" s="152"/>
      <c r="ORS4" s="152"/>
      <c r="ORT4" s="152"/>
      <c r="ORU4" s="152"/>
      <c r="ORV4" s="152"/>
      <c r="ORW4" s="152"/>
      <c r="ORX4" s="152"/>
      <c r="ORY4" s="152"/>
      <c r="ORZ4" s="152"/>
      <c r="OSA4" s="152"/>
      <c r="OSB4" s="152"/>
      <c r="OSC4" s="152"/>
      <c r="OSD4" s="152"/>
      <c r="OSE4" s="152"/>
      <c r="OSF4" s="152"/>
      <c r="OSG4" s="152"/>
      <c r="OSH4" s="152"/>
      <c r="OSI4" s="152"/>
      <c r="OSJ4" s="152"/>
      <c r="OSK4" s="152"/>
      <c r="OSL4" s="152"/>
      <c r="OSM4" s="152"/>
      <c r="OSN4" s="152"/>
      <c r="OSO4" s="152"/>
      <c r="OSP4" s="152"/>
      <c r="OSQ4" s="152"/>
      <c r="OSR4" s="152"/>
      <c r="OSS4" s="152"/>
      <c r="OST4" s="152"/>
      <c r="OSU4" s="152"/>
      <c r="OSV4" s="152"/>
      <c r="OSW4" s="152"/>
      <c r="OSX4" s="152"/>
      <c r="OSY4" s="152"/>
      <c r="OSZ4" s="152"/>
      <c r="OTA4" s="152"/>
      <c r="OTB4" s="152"/>
      <c r="OTC4" s="152"/>
      <c r="OTD4" s="152"/>
      <c r="OTE4" s="152"/>
      <c r="OTF4" s="152"/>
      <c r="OTG4" s="152"/>
      <c r="OTH4" s="152"/>
      <c r="OTI4" s="152"/>
      <c r="OTJ4" s="152"/>
      <c r="OTK4" s="152"/>
      <c r="OTL4" s="152"/>
      <c r="OTM4" s="152"/>
      <c r="OTN4" s="152"/>
      <c r="OTO4" s="152"/>
      <c r="OTP4" s="152"/>
      <c r="OTQ4" s="152"/>
      <c r="OTR4" s="152"/>
      <c r="OTS4" s="152"/>
      <c r="OTT4" s="152"/>
      <c r="OTU4" s="152"/>
      <c r="OTV4" s="152"/>
      <c r="OTW4" s="152"/>
      <c r="OTX4" s="152"/>
      <c r="OTY4" s="152"/>
      <c r="OTZ4" s="152"/>
      <c r="OUA4" s="152"/>
      <c r="OUB4" s="152"/>
      <c r="OUC4" s="152"/>
      <c r="OUD4" s="152"/>
      <c r="OUE4" s="152"/>
      <c r="OUF4" s="152"/>
      <c r="OUG4" s="152"/>
      <c r="OUH4" s="152"/>
      <c r="OUI4" s="152"/>
      <c r="OUJ4" s="152"/>
      <c r="OUK4" s="152"/>
      <c r="OUL4" s="152"/>
      <c r="OUM4" s="152"/>
      <c r="OUN4" s="152"/>
      <c r="OUO4" s="152"/>
      <c r="OUP4" s="152"/>
      <c r="OUQ4" s="152"/>
      <c r="OUR4" s="152"/>
      <c r="OUS4" s="152"/>
      <c r="OUT4" s="152"/>
      <c r="OUU4" s="152"/>
      <c r="OUV4" s="152"/>
      <c r="OUW4" s="152"/>
      <c r="OUX4" s="152"/>
      <c r="OUY4" s="152"/>
      <c r="OUZ4" s="152"/>
      <c r="OVA4" s="152"/>
      <c r="OVB4" s="152"/>
      <c r="OVC4" s="152"/>
      <c r="OVD4" s="152"/>
      <c r="OVE4" s="152"/>
      <c r="OVF4" s="152"/>
      <c r="OVG4" s="152"/>
      <c r="OVH4" s="152"/>
      <c r="OVI4" s="152"/>
      <c r="OVJ4" s="152"/>
      <c r="OVK4" s="152"/>
      <c r="OVL4" s="152"/>
      <c r="OVM4" s="152"/>
      <c r="OVN4" s="152"/>
      <c r="OVO4" s="152"/>
      <c r="OVP4" s="152"/>
      <c r="OVQ4" s="152"/>
      <c r="OVR4" s="152"/>
      <c r="OVS4" s="152"/>
      <c r="OVT4" s="152"/>
      <c r="OVU4" s="152"/>
      <c r="OVV4" s="152"/>
      <c r="OVW4" s="152"/>
      <c r="OVX4" s="152"/>
      <c r="OVY4" s="152"/>
      <c r="OVZ4" s="152"/>
      <c r="OWA4" s="152"/>
      <c r="OWB4" s="152"/>
      <c r="OWC4" s="152"/>
      <c r="OWD4" s="152"/>
      <c r="OWE4" s="152"/>
      <c r="OWF4" s="152"/>
      <c r="OWG4" s="152"/>
      <c r="OWH4" s="152"/>
      <c r="OWI4" s="152"/>
      <c r="OWJ4" s="152"/>
      <c r="OWK4" s="152"/>
      <c r="OWL4" s="152"/>
      <c r="OWM4" s="152"/>
      <c r="OWN4" s="152"/>
      <c r="OWO4" s="152"/>
      <c r="OWP4" s="152"/>
      <c r="OWQ4" s="152"/>
      <c r="OWR4" s="152"/>
      <c r="OWS4" s="152"/>
      <c r="OWT4" s="152"/>
      <c r="OWU4" s="152"/>
      <c r="OWV4" s="152"/>
      <c r="OWW4" s="152"/>
      <c r="OWX4" s="152"/>
      <c r="OWY4" s="152"/>
      <c r="OWZ4" s="152"/>
      <c r="OXA4" s="152"/>
      <c r="OXB4" s="152"/>
      <c r="OXC4" s="152"/>
      <c r="OXD4" s="152"/>
      <c r="OXE4" s="152"/>
      <c r="OXF4" s="152"/>
      <c r="OXG4" s="152"/>
      <c r="OXH4" s="152"/>
      <c r="OXI4" s="152"/>
      <c r="OXJ4" s="152"/>
      <c r="OXK4" s="152"/>
      <c r="OXL4" s="152"/>
      <c r="OXM4" s="152"/>
      <c r="OXN4" s="152"/>
      <c r="OXO4" s="152"/>
      <c r="OXP4" s="152"/>
      <c r="OXQ4" s="152"/>
      <c r="OXR4" s="152"/>
      <c r="OXS4" s="152"/>
      <c r="OXT4" s="152"/>
      <c r="OXU4" s="152"/>
      <c r="OXV4" s="152"/>
      <c r="OXW4" s="152"/>
      <c r="OXX4" s="152"/>
      <c r="OXY4" s="152"/>
      <c r="OXZ4" s="152"/>
      <c r="OYA4" s="152"/>
      <c r="OYB4" s="152"/>
      <c r="OYC4" s="152"/>
      <c r="OYD4" s="152"/>
      <c r="OYE4" s="152"/>
      <c r="OYF4" s="152"/>
      <c r="OYG4" s="152"/>
      <c r="OYH4" s="152"/>
      <c r="OYI4" s="152"/>
      <c r="OYJ4" s="152"/>
      <c r="OYK4" s="152"/>
      <c r="OYL4" s="152"/>
      <c r="OYM4" s="152"/>
      <c r="OYN4" s="152"/>
      <c r="OYO4" s="152"/>
      <c r="OYP4" s="152"/>
      <c r="OYQ4" s="152"/>
      <c r="OYR4" s="152"/>
      <c r="OYS4" s="152"/>
      <c r="OYT4" s="152"/>
      <c r="OYU4" s="152"/>
      <c r="OYV4" s="152"/>
      <c r="OYW4" s="152"/>
      <c r="OYX4" s="152"/>
      <c r="OYY4" s="152"/>
      <c r="OYZ4" s="152"/>
      <c r="OZA4" s="152"/>
      <c r="OZB4" s="152"/>
      <c r="OZC4" s="152"/>
      <c r="OZD4" s="152"/>
      <c r="OZE4" s="152"/>
      <c r="OZF4" s="152"/>
      <c r="OZG4" s="152"/>
      <c r="OZH4" s="152"/>
      <c r="OZI4" s="152"/>
      <c r="OZJ4" s="152"/>
      <c r="OZK4" s="152"/>
      <c r="OZL4" s="152"/>
      <c r="OZM4" s="152"/>
      <c r="OZN4" s="152"/>
      <c r="OZO4" s="152"/>
      <c r="OZP4" s="152"/>
      <c r="OZQ4" s="152"/>
      <c r="OZR4" s="152"/>
      <c r="OZS4" s="152"/>
      <c r="OZT4" s="152"/>
      <c r="OZU4" s="152"/>
      <c r="OZV4" s="152"/>
      <c r="OZW4" s="152"/>
      <c r="OZX4" s="152"/>
      <c r="OZY4" s="152"/>
      <c r="OZZ4" s="152"/>
      <c r="PAA4" s="152"/>
      <c r="PAB4" s="152"/>
      <c r="PAC4" s="152"/>
      <c r="PAD4" s="152"/>
      <c r="PAE4" s="152"/>
      <c r="PAF4" s="152"/>
      <c r="PAG4" s="152"/>
      <c r="PAH4" s="152"/>
      <c r="PAI4" s="152"/>
      <c r="PAJ4" s="152"/>
      <c r="PAK4" s="152"/>
      <c r="PAL4" s="152"/>
      <c r="PAM4" s="152"/>
      <c r="PAN4" s="152"/>
      <c r="PAO4" s="152"/>
      <c r="PAP4" s="152"/>
      <c r="PAQ4" s="152"/>
      <c r="PAR4" s="152"/>
      <c r="PAS4" s="152"/>
      <c r="PAT4" s="152"/>
      <c r="PAU4" s="152"/>
      <c r="PAV4" s="152"/>
      <c r="PAW4" s="152"/>
      <c r="PAX4" s="152"/>
      <c r="PAY4" s="152"/>
      <c r="PAZ4" s="152"/>
      <c r="PBA4" s="152"/>
      <c r="PBB4" s="152"/>
      <c r="PBC4" s="152"/>
      <c r="PBD4" s="152"/>
      <c r="PBE4" s="152"/>
      <c r="PBF4" s="152"/>
      <c r="PBG4" s="152"/>
      <c r="PBH4" s="152"/>
      <c r="PBI4" s="152"/>
      <c r="PBJ4" s="152"/>
      <c r="PBK4" s="152"/>
      <c r="PBL4" s="152"/>
      <c r="PBM4" s="152"/>
      <c r="PBN4" s="152"/>
      <c r="PBO4" s="152"/>
      <c r="PBP4" s="152"/>
      <c r="PBQ4" s="152"/>
      <c r="PBR4" s="152"/>
      <c r="PBS4" s="152"/>
      <c r="PBT4" s="152"/>
      <c r="PBU4" s="152"/>
      <c r="PBV4" s="152"/>
      <c r="PBW4" s="152"/>
      <c r="PBX4" s="152"/>
      <c r="PBY4" s="152"/>
      <c r="PBZ4" s="152"/>
      <c r="PCA4" s="152"/>
      <c r="PCB4" s="152"/>
      <c r="PCC4" s="152"/>
      <c r="PCD4" s="152"/>
      <c r="PCE4" s="152"/>
      <c r="PCF4" s="152"/>
      <c r="PCG4" s="152"/>
      <c r="PCH4" s="152"/>
      <c r="PCI4" s="152"/>
      <c r="PCJ4" s="152"/>
      <c r="PCK4" s="152"/>
      <c r="PCL4" s="152"/>
      <c r="PCM4" s="152"/>
      <c r="PCN4" s="152"/>
      <c r="PCO4" s="152"/>
      <c r="PCP4" s="152"/>
      <c r="PCQ4" s="152"/>
      <c r="PCR4" s="152"/>
      <c r="PCS4" s="152"/>
      <c r="PCT4" s="152"/>
      <c r="PCU4" s="152"/>
      <c r="PCV4" s="152"/>
      <c r="PCW4" s="152"/>
      <c r="PCX4" s="152"/>
      <c r="PCY4" s="152"/>
      <c r="PCZ4" s="152"/>
      <c r="PDA4" s="152"/>
      <c r="PDB4" s="152"/>
      <c r="PDC4" s="152"/>
      <c r="PDD4" s="152"/>
      <c r="PDE4" s="152"/>
      <c r="PDF4" s="152"/>
      <c r="PDG4" s="152"/>
      <c r="PDH4" s="152"/>
      <c r="PDI4" s="152"/>
      <c r="PDJ4" s="152"/>
      <c r="PDK4" s="152"/>
      <c r="PDL4" s="152"/>
      <c r="PDM4" s="152"/>
      <c r="PDN4" s="152"/>
      <c r="PDO4" s="152"/>
      <c r="PDP4" s="152"/>
      <c r="PDQ4" s="152"/>
      <c r="PDR4" s="152"/>
      <c r="PDS4" s="152"/>
      <c r="PDT4" s="152"/>
      <c r="PDU4" s="152"/>
      <c r="PDV4" s="152"/>
      <c r="PDW4" s="152"/>
      <c r="PDX4" s="152"/>
      <c r="PDY4" s="152"/>
      <c r="PDZ4" s="152"/>
      <c r="PEA4" s="152"/>
      <c r="PEB4" s="152"/>
      <c r="PEC4" s="152"/>
      <c r="PED4" s="152"/>
      <c r="PEE4" s="152"/>
      <c r="PEF4" s="152"/>
      <c r="PEG4" s="152"/>
      <c r="PEH4" s="152"/>
      <c r="PEI4" s="152"/>
      <c r="PEJ4" s="152"/>
      <c r="PEK4" s="152"/>
      <c r="PEL4" s="152"/>
      <c r="PEM4" s="152"/>
      <c r="PEN4" s="152"/>
      <c r="PEO4" s="152"/>
      <c r="PEP4" s="152"/>
      <c r="PEQ4" s="152"/>
      <c r="PER4" s="152"/>
      <c r="PES4" s="152"/>
      <c r="PET4" s="152"/>
      <c r="PEU4" s="152"/>
      <c r="PEV4" s="152"/>
      <c r="PEW4" s="152"/>
      <c r="PEX4" s="152"/>
      <c r="PEY4" s="152"/>
      <c r="PEZ4" s="152"/>
      <c r="PFA4" s="152"/>
      <c r="PFB4" s="152"/>
      <c r="PFC4" s="152"/>
      <c r="PFD4" s="152"/>
      <c r="PFE4" s="152"/>
      <c r="PFF4" s="152"/>
      <c r="PFG4" s="152"/>
      <c r="PFH4" s="152"/>
      <c r="PFI4" s="152"/>
      <c r="PFJ4" s="152"/>
      <c r="PFK4" s="152"/>
      <c r="PFL4" s="152"/>
      <c r="PFM4" s="152"/>
      <c r="PFN4" s="152"/>
      <c r="PFO4" s="152"/>
      <c r="PFP4" s="152"/>
      <c r="PFQ4" s="152"/>
      <c r="PFR4" s="152"/>
      <c r="PFS4" s="152"/>
      <c r="PFT4" s="152"/>
      <c r="PFU4" s="152"/>
      <c r="PFV4" s="152"/>
      <c r="PFW4" s="152"/>
      <c r="PFX4" s="152"/>
      <c r="PFY4" s="152"/>
      <c r="PFZ4" s="152"/>
      <c r="PGA4" s="152"/>
      <c r="PGB4" s="152"/>
      <c r="PGC4" s="152"/>
      <c r="PGD4" s="152"/>
      <c r="PGE4" s="152"/>
      <c r="PGF4" s="152"/>
      <c r="PGG4" s="152"/>
      <c r="PGH4" s="152"/>
      <c r="PGI4" s="152"/>
      <c r="PGJ4" s="152"/>
      <c r="PGK4" s="152"/>
      <c r="PGL4" s="152"/>
      <c r="PGM4" s="152"/>
      <c r="PGN4" s="152"/>
      <c r="PGO4" s="152"/>
      <c r="PGP4" s="152"/>
      <c r="PGQ4" s="152"/>
      <c r="PGR4" s="152"/>
      <c r="PGS4" s="152"/>
      <c r="PGT4" s="152"/>
      <c r="PGU4" s="152"/>
      <c r="PGV4" s="152"/>
      <c r="PGW4" s="152"/>
      <c r="PGX4" s="152"/>
      <c r="PGY4" s="152"/>
      <c r="PGZ4" s="152"/>
      <c r="PHA4" s="152"/>
      <c r="PHB4" s="152"/>
      <c r="PHC4" s="152"/>
      <c r="PHD4" s="152"/>
      <c r="PHE4" s="152"/>
      <c r="PHF4" s="152"/>
      <c r="PHG4" s="152"/>
      <c r="PHH4" s="152"/>
      <c r="PHI4" s="152"/>
      <c r="PHJ4" s="152"/>
      <c r="PHK4" s="152"/>
      <c r="PHL4" s="152"/>
      <c r="PHM4" s="152"/>
      <c r="PHN4" s="152"/>
      <c r="PHO4" s="152"/>
      <c r="PHP4" s="152"/>
      <c r="PHQ4" s="152"/>
      <c r="PHR4" s="152"/>
      <c r="PHS4" s="152"/>
      <c r="PHT4" s="152"/>
      <c r="PHU4" s="152"/>
      <c r="PHV4" s="152"/>
      <c r="PHW4" s="152"/>
      <c r="PHX4" s="152"/>
      <c r="PHY4" s="152"/>
      <c r="PHZ4" s="152"/>
      <c r="PIA4" s="152"/>
      <c r="PIB4" s="152"/>
      <c r="PIC4" s="152"/>
      <c r="PID4" s="152"/>
      <c r="PIE4" s="152"/>
      <c r="PIF4" s="152"/>
      <c r="PIG4" s="152"/>
      <c r="PIH4" s="152"/>
      <c r="PII4" s="152"/>
      <c r="PIJ4" s="152"/>
      <c r="PIK4" s="152"/>
      <c r="PIL4" s="152"/>
      <c r="PIM4" s="152"/>
      <c r="PIN4" s="152"/>
      <c r="PIO4" s="152"/>
      <c r="PIP4" s="152"/>
      <c r="PIQ4" s="152"/>
      <c r="PIR4" s="152"/>
      <c r="PIS4" s="152"/>
      <c r="PIT4" s="152"/>
      <c r="PIU4" s="152"/>
      <c r="PIV4" s="152"/>
      <c r="PIW4" s="152"/>
      <c r="PIX4" s="152"/>
      <c r="PIY4" s="152"/>
      <c r="PIZ4" s="152"/>
      <c r="PJA4" s="152"/>
      <c r="PJB4" s="152"/>
      <c r="PJC4" s="152"/>
      <c r="PJD4" s="152"/>
      <c r="PJE4" s="152"/>
      <c r="PJF4" s="152"/>
      <c r="PJG4" s="152"/>
      <c r="PJH4" s="152"/>
      <c r="PJI4" s="152"/>
      <c r="PJJ4" s="152"/>
      <c r="PJK4" s="152"/>
      <c r="PJL4" s="152"/>
      <c r="PJM4" s="152"/>
      <c r="PJN4" s="152"/>
      <c r="PJO4" s="152"/>
      <c r="PJP4" s="152"/>
      <c r="PJQ4" s="152"/>
      <c r="PJR4" s="152"/>
      <c r="PJS4" s="152"/>
      <c r="PJT4" s="152"/>
      <c r="PJU4" s="152"/>
      <c r="PJV4" s="152"/>
      <c r="PJW4" s="152"/>
      <c r="PJX4" s="152"/>
      <c r="PJY4" s="152"/>
      <c r="PJZ4" s="152"/>
      <c r="PKA4" s="152"/>
      <c r="PKB4" s="152"/>
      <c r="PKC4" s="152"/>
      <c r="PKD4" s="152"/>
      <c r="PKE4" s="152"/>
      <c r="PKF4" s="152"/>
      <c r="PKG4" s="152"/>
      <c r="PKH4" s="152"/>
      <c r="PKI4" s="152"/>
      <c r="PKJ4" s="152"/>
      <c r="PKK4" s="152"/>
      <c r="PKL4" s="152"/>
      <c r="PKM4" s="152"/>
      <c r="PKN4" s="152"/>
      <c r="PKO4" s="152"/>
      <c r="PKP4" s="152"/>
      <c r="PKQ4" s="152"/>
      <c r="PKR4" s="152"/>
      <c r="PKS4" s="152"/>
      <c r="PKT4" s="152"/>
      <c r="PKU4" s="152"/>
      <c r="PKV4" s="152"/>
      <c r="PKW4" s="152"/>
      <c r="PKX4" s="152"/>
      <c r="PKY4" s="152"/>
      <c r="PKZ4" s="152"/>
      <c r="PLA4" s="152"/>
      <c r="PLB4" s="152"/>
      <c r="PLC4" s="152"/>
      <c r="PLD4" s="152"/>
      <c r="PLE4" s="152"/>
      <c r="PLF4" s="152"/>
      <c r="PLG4" s="152"/>
      <c r="PLH4" s="152"/>
      <c r="PLI4" s="152"/>
      <c r="PLJ4" s="152"/>
      <c r="PLK4" s="152"/>
      <c r="PLL4" s="152"/>
      <c r="PLM4" s="152"/>
      <c r="PLN4" s="152"/>
      <c r="PLO4" s="152"/>
      <c r="PLP4" s="152"/>
      <c r="PLQ4" s="152"/>
      <c r="PLR4" s="152"/>
      <c r="PLS4" s="152"/>
      <c r="PLT4" s="152"/>
      <c r="PLU4" s="152"/>
      <c r="PLV4" s="152"/>
      <c r="PLW4" s="152"/>
      <c r="PLX4" s="152"/>
      <c r="PLY4" s="152"/>
      <c r="PLZ4" s="152"/>
      <c r="PMA4" s="152"/>
      <c r="PMB4" s="152"/>
      <c r="PMC4" s="152"/>
      <c r="PMD4" s="152"/>
      <c r="PME4" s="152"/>
      <c r="PMF4" s="152"/>
      <c r="PMG4" s="152"/>
      <c r="PMH4" s="152"/>
      <c r="PMI4" s="152"/>
      <c r="PMJ4" s="152"/>
      <c r="PMK4" s="152"/>
      <c r="PML4" s="152"/>
      <c r="PMM4" s="152"/>
      <c r="PMN4" s="152"/>
      <c r="PMO4" s="152"/>
      <c r="PMP4" s="152"/>
      <c r="PMQ4" s="152"/>
      <c r="PMR4" s="152"/>
      <c r="PMS4" s="152"/>
      <c r="PMT4" s="152"/>
      <c r="PMU4" s="152"/>
      <c r="PMV4" s="152"/>
      <c r="PMW4" s="152"/>
      <c r="PMX4" s="152"/>
      <c r="PMY4" s="152"/>
      <c r="PMZ4" s="152"/>
      <c r="PNA4" s="152"/>
      <c r="PNB4" s="152"/>
      <c r="PNC4" s="152"/>
      <c r="PND4" s="152"/>
      <c r="PNE4" s="152"/>
      <c r="PNF4" s="152"/>
      <c r="PNG4" s="152"/>
      <c r="PNH4" s="152"/>
      <c r="PNI4" s="152"/>
      <c r="PNJ4" s="152"/>
      <c r="PNK4" s="152"/>
      <c r="PNL4" s="152"/>
      <c r="PNM4" s="152"/>
      <c r="PNN4" s="152"/>
      <c r="PNO4" s="152"/>
      <c r="PNP4" s="152"/>
      <c r="PNQ4" s="152"/>
      <c r="PNR4" s="152"/>
      <c r="PNS4" s="152"/>
      <c r="PNT4" s="152"/>
      <c r="PNU4" s="152"/>
      <c r="PNV4" s="152"/>
      <c r="PNW4" s="152"/>
      <c r="PNX4" s="152"/>
      <c r="PNY4" s="152"/>
      <c r="PNZ4" s="152"/>
      <c r="POA4" s="152"/>
      <c r="POB4" s="152"/>
      <c r="POC4" s="152"/>
      <c r="POD4" s="152"/>
      <c r="POE4" s="152"/>
      <c r="POF4" s="152"/>
      <c r="POG4" s="152"/>
      <c r="POH4" s="152"/>
      <c r="POI4" s="152"/>
      <c r="POJ4" s="152"/>
      <c r="POK4" s="152"/>
      <c r="POL4" s="152"/>
      <c r="POM4" s="152"/>
      <c r="PON4" s="152"/>
      <c r="POO4" s="152"/>
      <c r="POP4" s="152"/>
      <c r="POQ4" s="152"/>
      <c r="POR4" s="152"/>
      <c r="POS4" s="152"/>
      <c r="POT4" s="152"/>
      <c r="POU4" s="152"/>
      <c r="POV4" s="152"/>
      <c r="POW4" s="152"/>
      <c r="POX4" s="152"/>
      <c r="POY4" s="152"/>
      <c r="POZ4" s="152"/>
      <c r="PPA4" s="152"/>
      <c r="PPB4" s="152"/>
      <c r="PPC4" s="152"/>
      <c r="PPD4" s="152"/>
      <c r="PPE4" s="152"/>
      <c r="PPF4" s="152"/>
      <c r="PPG4" s="152"/>
      <c r="PPH4" s="152"/>
      <c r="PPI4" s="152"/>
      <c r="PPJ4" s="152"/>
      <c r="PPK4" s="152"/>
      <c r="PPL4" s="152"/>
      <c r="PPM4" s="152"/>
      <c r="PPN4" s="152"/>
      <c r="PPO4" s="152"/>
      <c r="PPP4" s="152"/>
      <c r="PPQ4" s="152"/>
      <c r="PPR4" s="152"/>
      <c r="PPS4" s="152"/>
      <c r="PPT4" s="152"/>
      <c r="PPU4" s="152"/>
      <c r="PPV4" s="152"/>
      <c r="PPW4" s="152"/>
      <c r="PPX4" s="152"/>
      <c r="PPY4" s="152"/>
      <c r="PPZ4" s="152"/>
      <c r="PQA4" s="152"/>
      <c r="PQB4" s="152"/>
      <c r="PQC4" s="152"/>
      <c r="PQD4" s="152"/>
      <c r="PQE4" s="152"/>
      <c r="PQF4" s="152"/>
      <c r="PQG4" s="152"/>
      <c r="PQH4" s="152"/>
      <c r="PQI4" s="152"/>
      <c r="PQJ4" s="152"/>
      <c r="PQK4" s="152"/>
      <c r="PQL4" s="152"/>
      <c r="PQM4" s="152"/>
      <c r="PQN4" s="152"/>
      <c r="PQO4" s="152"/>
      <c r="PQP4" s="152"/>
      <c r="PQQ4" s="152"/>
      <c r="PQR4" s="152"/>
      <c r="PQS4" s="152"/>
      <c r="PQT4" s="152"/>
      <c r="PQU4" s="152"/>
      <c r="PQV4" s="152"/>
      <c r="PQW4" s="152"/>
      <c r="PQX4" s="152"/>
      <c r="PQY4" s="152"/>
      <c r="PQZ4" s="152"/>
      <c r="PRA4" s="152"/>
      <c r="PRB4" s="152"/>
      <c r="PRC4" s="152"/>
      <c r="PRD4" s="152"/>
      <c r="PRE4" s="152"/>
      <c r="PRF4" s="152"/>
      <c r="PRG4" s="152"/>
      <c r="PRH4" s="152"/>
      <c r="PRI4" s="152"/>
      <c r="PRJ4" s="152"/>
      <c r="PRK4" s="152"/>
      <c r="PRL4" s="152"/>
      <c r="PRM4" s="152"/>
      <c r="PRN4" s="152"/>
      <c r="PRO4" s="152"/>
      <c r="PRP4" s="152"/>
      <c r="PRQ4" s="152"/>
      <c r="PRR4" s="152"/>
      <c r="PRS4" s="152"/>
      <c r="PRT4" s="152"/>
      <c r="PRU4" s="152"/>
      <c r="PRV4" s="152"/>
      <c r="PRW4" s="152"/>
      <c r="PRX4" s="152"/>
      <c r="PRY4" s="152"/>
      <c r="PRZ4" s="152"/>
      <c r="PSA4" s="152"/>
      <c r="PSB4" s="152"/>
      <c r="PSC4" s="152"/>
      <c r="PSD4" s="152"/>
      <c r="PSE4" s="152"/>
      <c r="PSF4" s="152"/>
      <c r="PSG4" s="152"/>
      <c r="PSH4" s="152"/>
      <c r="PSI4" s="152"/>
      <c r="PSJ4" s="152"/>
      <c r="PSK4" s="152"/>
      <c r="PSL4" s="152"/>
      <c r="PSM4" s="152"/>
      <c r="PSN4" s="152"/>
      <c r="PSO4" s="152"/>
      <c r="PSP4" s="152"/>
      <c r="PSQ4" s="152"/>
      <c r="PSR4" s="152"/>
      <c r="PSS4" s="152"/>
      <c r="PST4" s="152"/>
      <c r="PSU4" s="152"/>
      <c r="PSV4" s="152"/>
      <c r="PSW4" s="152"/>
      <c r="PSX4" s="152"/>
      <c r="PSY4" s="152"/>
      <c r="PSZ4" s="152"/>
      <c r="PTA4" s="152"/>
      <c r="PTB4" s="152"/>
      <c r="PTC4" s="152"/>
      <c r="PTD4" s="152"/>
      <c r="PTE4" s="152"/>
      <c r="PTF4" s="152"/>
      <c r="PTG4" s="152"/>
      <c r="PTH4" s="152"/>
      <c r="PTI4" s="152"/>
      <c r="PTJ4" s="152"/>
      <c r="PTK4" s="152"/>
      <c r="PTL4" s="152"/>
      <c r="PTM4" s="152"/>
      <c r="PTN4" s="152"/>
      <c r="PTO4" s="152"/>
      <c r="PTP4" s="152"/>
      <c r="PTQ4" s="152"/>
      <c r="PTR4" s="152"/>
      <c r="PTS4" s="152"/>
      <c r="PTT4" s="152"/>
      <c r="PTU4" s="152"/>
      <c r="PTV4" s="152"/>
      <c r="PTW4" s="152"/>
      <c r="PTX4" s="152"/>
      <c r="PTY4" s="152"/>
      <c r="PTZ4" s="152"/>
      <c r="PUA4" s="152"/>
      <c r="PUB4" s="152"/>
      <c r="PUC4" s="152"/>
      <c r="PUD4" s="152"/>
      <c r="PUE4" s="152"/>
      <c r="PUF4" s="152"/>
      <c r="PUG4" s="152"/>
      <c r="PUH4" s="152"/>
      <c r="PUI4" s="152"/>
      <c r="PUJ4" s="152"/>
      <c r="PUK4" s="152"/>
      <c r="PUL4" s="152"/>
      <c r="PUM4" s="152"/>
      <c r="PUN4" s="152"/>
      <c r="PUO4" s="152"/>
      <c r="PUP4" s="152"/>
      <c r="PUQ4" s="152"/>
      <c r="PUR4" s="152"/>
      <c r="PUS4" s="152"/>
      <c r="PUT4" s="152"/>
      <c r="PUU4" s="152"/>
      <c r="PUV4" s="152"/>
      <c r="PUW4" s="152"/>
      <c r="PUX4" s="152"/>
      <c r="PUY4" s="152"/>
      <c r="PUZ4" s="152"/>
      <c r="PVA4" s="152"/>
      <c r="PVB4" s="152"/>
      <c r="PVC4" s="152"/>
      <c r="PVD4" s="152"/>
      <c r="PVE4" s="152"/>
      <c r="PVF4" s="152"/>
      <c r="PVG4" s="152"/>
      <c r="PVH4" s="152"/>
      <c r="PVI4" s="152"/>
      <c r="PVJ4" s="152"/>
      <c r="PVK4" s="152"/>
      <c r="PVL4" s="152"/>
      <c r="PVM4" s="152"/>
      <c r="PVN4" s="152"/>
      <c r="PVO4" s="152"/>
      <c r="PVP4" s="152"/>
      <c r="PVQ4" s="152"/>
      <c r="PVR4" s="152"/>
      <c r="PVS4" s="152"/>
      <c r="PVT4" s="152"/>
      <c r="PVU4" s="152"/>
      <c r="PVV4" s="152"/>
      <c r="PVW4" s="152"/>
      <c r="PVX4" s="152"/>
      <c r="PVY4" s="152"/>
      <c r="PVZ4" s="152"/>
      <c r="PWA4" s="152"/>
      <c r="PWB4" s="152"/>
      <c r="PWC4" s="152"/>
      <c r="PWD4" s="152"/>
      <c r="PWE4" s="152"/>
      <c r="PWF4" s="152"/>
      <c r="PWG4" s="152"/>
      <c r="PWH4" s="152"/>
      <c r="PWI4" s="152"/>
      <c r="PWJ4" s="152"/>
      <c r="PWK4" s="152"/>
      <c r="PWL4" s="152"/>
      <c r="PWM4" s="152"/>
      <c r="PWN4" s="152"/>
      <c r="PWO4" s="152"/>
      <c r="PWP4" s="152"/>
      <c r="PWQ4" s="152"/>
      <c r="PWR4" s="152"/>
      <c r="PWS4" s="152"/>
      <c r="PWT4" s="152"/>
      <c r="PWU4" s="152"/>
      <c r="PWV4" s="152"/>
      <c r="PWW4" s="152"/>
      <c r="PWX4" s="152"/>
      <c r="PWY4" s="152"/>
      <c r="PWZ4" s="152"/>
      <c r="PXA4" s="152"/>
      <c r="PXB4" s="152"/>
      <c r="PXC4" s="152"/>
      <c r="PXD4" s="152"/>
      <c r="PXE4" s="152"/>
      <c r="PXF4" s="152"/>
      <c r="PXG4" s="152"/>
      <c r="PXH4" s="152"/>
      <c r="PXI4" s="152"/>
      <c r="PXJ4" s="152"/>
      <c r="PXK4" s="152"/>
      <c r="PXL4" s="152"/>
      <c r="PXM4" s="152"/>
      <c r="PXN4" s="152"/>
      <c r="PXO4" s="152"/>
      <c r="PXP4" s="152"/>
      <c r="PXQ4" s="152"/>
      <c r="PXR4" s="152"/>
      <c r="PXS4" s="152"/>
      <c r="PXT4" s="152"/>
      <c r="PXU4" s="152"/>
      <c r="PXV4" s="152"/>
      <c r="PXW4" s="152"/>
      <c r="PXX4" s="152"/>
      <c r="PXY4" s="152"/>
      <c r="PXZ4" s="152"/>
      <c r="PYA4" s="152"/>
      <c r="PYB4" s="152"/>
      <c r="PYC4" s="152"/>
      <c r="PYD4" s="152"/>
      <c r="PYE4" s="152"/>
      <c r="PYF4" s="152"/>
      <c r="PYG4" s="152"/>
      <c r="PYH4" s="152"/>
      <c r="PYI4" s="152"/>
      <c r="PYJ4" s="152"/>
      <c r="PYK4" s="152"/>
      <c r="PYL4" s="152"/>
      <c r="PYM4" s="152"/>
      <c r="PYN4" s="152"/>
      <c r="PYO4" s="152"/>
      <c r="PYP4" s="152"/>
      <c r="PYQ4" s="152"/>
      <c r="PYR4" s="152"/>
      <c r="PYS4" s="152"/>
      <c r="PYT4" s="152"/>
      <c r="PYU4" s="152"/>
      <c r="PYV4" s="152"/>
      <c r="PYW4" s="152"/>
      <c r="PYX4" s="152"/>
      <c r="PYY4" s="152"/>
      <c r="PYZ4" s="152"/>
      <c r="PZA4" s="152"/>
      <c r="PZB4" s="152"/>
      <c r="PZC4" s="152"/>
      <c r="PZD4" s="152"/>
      <c r="PZE4" s="152"/>
      <c r="PZF4" s="152"/>
      <c r="PZG4" s="152"/>
      <c r="PZH4" s="152"/>
      <c r="PZI4" s="152"/>
      <c r="PZJ4" s="152"/>
      <c r="PZK4" s="152"/>
      <c r="PZL4" s="152"/>
      <c r="PZM4" s="152"/>
      <c r="PZN4" s="152"/>
      <c r="PZO4" s="152"/>
      <c r="PZP4" s="152"/>
      <c r="PZQ4" s="152"/>
      <c r="PZR4" s="152"/>
      <c r="PZS4" s="152"/>
      <c r="PZT4" s="152"/>
      <c r="PZU4" s="152"/>
      <c r="PZV4" s="152"/>
      <c r="PZW4" s="152"/>
      <c r="PZX4" s="152"/>
      <c r="PZY4" s="152"/>
      <c r="PZZ4" s="152"/>
      <c r="QAA4" s="152"/>
      <c r="QAB4" s="152"/>
      <c r="QAC4" s="152"/>
      <c r="QAD4" s="152"/>
      <c r="QAE4" s="152"/>
      <c r="QAF4" s="152"/>
      <c r="QAG4" s="152"/>
      <c r="QAH4" s="152"/>
      <c r="QAI4" s="152"/>
      <c r="QAJ4" s="152"/>
      <c r="QAK4" s="152"/>
      <c r="QAL4" s="152"/>
      <c r="QAM4" s="152"/>
      <c r="QAN4" s="152"/>
      <c r="QAO4" s="152"/>
      <c r="QAP4" s="152"/>
      <c r="QAQ4" s="152"/>
      <c r="QAR4" s="152"/>
      <c r="QAS4" s="152"/>
      <c r="QAT4" s="152"/>
      <c r="QAU4" s="152"/>
      <c r="QAV4" s="152"/>
      <c r="QAW4" s="152"/>
      <c r="QAX4" s="152"/>
      <c r="QAY4" s="152"/>
      <c r="QAZ4" s="152"/>
      <c r="QBA4" s="152"/>
      <c r="QBB4" s="152"/>
      <c r="QBC4" s="152"/>
      <c r="QBD4" s="152"/>
      <c r="QBE4" s="152"/>
      <c r="QBF4" s="152"/>
      <c r="QBG4" s="152"/>
      <c r="QBH4" s="152"/>
      <c r="QBI4" s="152"/>
      <c r="QBJ4" s="152"/>
      <c r="QBK4" s="152"/>
      <c r="QBL4" s="152"/>
      <c r="QBM4" s="152"/>
      <c r="QBN4" s="152"/>
      <c r="QBO4" s="152"/>
      <c r="QBP4" s="152"/>
      <c r="QBQ4" s="152"/>
      <c r="QBR4" s="152"/>
      <c r="QBS4" s="152"/>
      <c r="QBT4" s="152"/>
      <c r="QBU4" s="152"/>
      <c r="QBV4" s="152"/>
      <c r="QBW4" s="152"/>
      <c r="QBX4" s="152"/>
      <c r="QBY4" s="152"/>
      <c r="QBZ4" s="152"/>
      <c r="QCA4" s="152"/>
      <c r="QCB4" s="152"/>
      <c r="QCC4" s="152"/>
      <c r="QCD4" s="152"/>
      <c r="QCE4" s="152"/>
      <c r="QCF4" s="152"/>
      <c r="QCG4" s="152"/>
      <c r="QCH4" s="152"/>
      <c r="QCI4" s="152"/>
      <c r="QCJ4" s="152"/>
      <c r="QCK4" s="152"/>
      <c r="QCL4" s="152"/>
      <c r="QCM4" s="152"/>
      <c r="QCN4" s="152"/>
      <c r="QCO4" s="152"/>
      <c r="QCP4" s="152"/>
      <c r="QCQ4" s="152"/>
      <c r="QCR4" s="152"/>
      <c r="QCS4" s="152"/>
      <c r="QCT4" s="152"/>
      <c r="QCU4" s="152"/>
      <c r="QCV4" s="152"/>
      <c r="QCW4" s="152"/>
      <c r="QCX4" s="152"/>
      <c r="QCY4" s="152"/>
      <c r="QCZ4" s="152"/>
      <c r="QDA4" s="152"/>
      <c r="QDB4" s="152"/>
      <c r="QDC4" s="152"/>
      <c r="QDD4" s="152"/>
      <c r="QDE4" s="152"/>
      <c r="QDF4" s="152"/>
      <c r="QDG4" s="152"/>
      <c r="QDH4" s="152"/>
      <c r="QDI4" s="152"/>
      <c r="QDJ4" s="152"/>
      <c r="QDK4" s="152"/>
      <c r="QDL4" s="152"/>
      <c r="QDM4" s="152"/>
      <c r="QDN4" s="152"/>
      <c r="QDO4" s="152"/>
      <c r="QDP4" s="152"/>
      <c r="QDQ4" s="152"/>
      <c r="QDR4" s="152"/>
      <c r="QDS4" s="152"/>
      <c r="QDT4" s="152"/>
      <c r="QDU4" s="152"/>
      <c r="QDV4" s="152"/>
      <c r="QDW4" s="152"/>
      <c r="QDX4" s="152"/>
      <c r="QDY4" s="152"/>
      <c r="QDZ4" s="152"/>
      <c r="QEA4" s="152"/>
      <c r="QEB4" s="152"/>
      <c r="QEC4" s="152"/>
      <c r="QED4" s="152"/>
      <c r="QEE4" s="152"/>
      <c r="QEF4" s="152"/>
      <c r="QEG4" s="152"/>
      <c r="QEH4" s="152"/>
      <c r="QEI4" s="152"/>
      <c r="QEJ4" s="152"/>
      <c r="QEK4" s="152"/>
      <c r="QEL4" s="152"/>
      <c r="QEM4" s="152"/>
      <c r="QEN4" s="152"/>
      <c r="QEO4" s="152"/>
      <c r="QEP4" s="152"/>
      <c r="QEQ4" s="152"/>
      <c r="QER4" s="152"/>
      <c r="QES4" s="152"/>
      <c r="QET4" s="152"/>
      <c r="QEU4" s="152"/>
      <c r="QEV4" s="152"/>
      <c r="QEW4" s="152"/>
      <c r="QEX4" s="152"/>
      <c r="QEY4" s="152"/>
      <c r="QEZ4" s="152"/>
      <c r="QFA4" s="152"/>
      <c r="QFB4" s="152"/>
      <c r="QFC4" s="152"/>
      <c r="QFD4" s="152"/>
      <c r="QFE4" s="152"/>
      <c r="QFF4" s="152"/>
      <c r="QFG4" s="152"/>
      <c r="QFH4" s="152"/>
      <c r="QFI4" s="152"/>
      <c r="QFJ4" s="152"/>
      <c r="QFK4" s="152"/>
      <c r="QFL4" s="152"/>
      <c r="QFM4" s="152"/>
      <c r="QFN4" s="152"/>
      <c r="QFO4" s="152"/>
      <c r="QFP4" s="152"/>
      <c r="QFQ4" s="152"/>
      <c r="QFR4" s="152"/>
      <c r="QFS4" s="152"/>
      <c r="QFT4" s="152"/>
      <c r="QFU4" s="152"/>
      <c r="QFV4" s="152"/>
      <c r="QFW4" s="152"/>
      <c r="QFX4" s="152"/>
      <c r="QFY4" s="152"/>
      <c r="QFZ4" s="152"/>
      <c r="QGA4" s="152"/>
      <c r="QGB4" s="152"/>
      <c r="QGC4" s="152"/>
      <c r="QGD4" s="152"/>
      <c r="QGE4" s="152"/>
      <c r="QGF4" s="152"/>
      <c r="QGG4" s="152"/>
      <c r="QGH4" s="152"/>
      <c r="QGI4" s="152"/>
      <c r="QGJ4" s="152"/>
      <c r="QGK4" s="152"/>
      <c r="QGL4" s="152"/>
      <c r="QGM4" s="152"/>
      <c r="QGN4" s="152"/>
      <c r="QGO4" s="152"/>
      <c r="QGP4" s="152"/>
      <c r="QGQ4" s="152"/>
      <c r="QGR4" s="152"/>
      <c r="QGS4" s="152"/>
      <c r="QGT4" s="152"/>
      <c r="QGU4" s="152"/>
      <c r="QGV4" s="152"/>
      <c r="QGW4" s="152"/>
      <c r="QGX4" s="152"/>
      <c r="QGY4" s="152"/>
      <c r="QGZ4" s="152"/>
      <c r="QHA4" s="152"/>
      <c r="QHB4" s="152"/>
      <c r="QHC4" s="152"/>
      <c r="QHD4" s="152"/>
      <c r="QHE4" s="152"/>
      <c r="QHF4" s="152"/>
      <c r="QHG4" s="152"/>
      <c r="QHH4" s="152"/>
      <c r="QHI4" s="152"/>
      <c r="QHJ4" s="152"/>
      <c r="QHK4" s="152"/>
      <c r="QHL4" s="152"/>
      <c r="QHM4" s="152"/>
      <c r="QHN4" s="152"/>
      <c r="QHO4" s="152"/>
      <c r="QHP4" s="152"/>
      <c r="QHQ4" s="152"/>
      <c r="QHR4" s="152"/>
      <c r="QHS4" s="152"/>
      <c r="QHT4" s="152"/>
      <c r="QHU4" s="152"/>
      <c r="QHV4" s="152"/>
      <c r="QHW4" s="152"/>
      <c r="QHX4" s="152"/>
      <c r="QHY4" s="152"/>
      <c r="QHZ4" s="152"/>
      <c r="QIA4" s="152"/>
      <c r="QIB4" s="152"/>
      <c r="QIC4" s="152"/>
      <c r="QID4" s="152"/>
      <c r="QIE4" s="152"/>
      <c r="QIF4" s="152"/>
      <c r="QIG4" s="152"/>
      <c r="QIH4" s="152"/>
      <c r="QII4" s="152"/>
      <c r="QIJ4" s="152"/>
      <c r="QIK4" s="152"/>
      <c r="QIL4" s="152"/>
      <c r="QIM4" s="152"/>
      <c r="QIN4" s="152"/>
      <c r="QIO4" s="152"/>
      <c r="QIP4" s="152"/>
      <c r="QIQ4" s="152"/>
      <c r="QIR4" s="152"/>
      <c r="QIS4" s="152"/>
      <c r="QIT4" s="152"/>
      <c r="QIU4" s="152"/>
      <c r="QIV4" s="152"/>
      <c r="QIW4" s="152"/>
      <c r="QIX4" s="152"/>
      <c r="QIY4" s="152"/>
      <c r="QIZ4" s="152"/>
      <c r="QJA4" s="152"/>
      <c r="QJB4" s="152"/>
      <c r="QJC4" s="152"/>
      <c r="QJD4" s="152"/>
      <c r="QJE4" s="152"/>
      <c r="QJF4" s="152"/>
      <c r="QJG4" s="152"/>
      <c r="QJH4" s="152"/>
      <c r="QJI4" s="152"/>
      <c r="QJJ4" s="152"/>
      <c r="QJK4" s="152"/>
      <c r="QJL4" s="152"/>
      <c r="QJM4" s="152"/>
      <c r="QJN4" s="152"/>
      <c r="QJO4" s="152"/>
      <c r="QJP4" s="152"/>
      <c r="QJQ4" s="152"/>
      <c r="QJR4" s="152"/>
      <c r="QJS4" s="152"/>
      <c r="QJT4" s="152"/>
      <c r="QJU4" s="152"/>
      <c r="QJV4" s="152"/>
      <c r="QJW4" s="152"/>
      <c r="QJX4" s="152"/>
      <c r="QJY4" s="152"/>
      <c r="QJZ4" s="152"/>
      <c r="QKA4" s="152"/>
      <c r="QKB4" s="152"/>
      <c r="QKC4" s="152"/>
      <c r="QKD4" s="152"/>
      <c r="QKE4" s="152"/>
      <c r="QKF4" s="152"/>
      <c r="QKG4" s="152"/>
      <c r="QKH4" s="152"/>
      <c r="QKI4" s="152"/>
      <c r="QKJ4" s="152"/>
      <c r="QKK4" s="152"/>
      <c r="QKL4" s="152"/>
      <c r="QKM4" s="152"/>
      <c r="QKN4" s="152"/>
      <c r="QKO4" s="152"/>
      <c r="QKP4" s="152"/>
      <c r="QKQ4" s="152"/>
      <c r="QKR4" s="152"/>
      <c r="QKS4" s="152"/>
      <c r="QKT4" s="152"/>
      <c r="QKU4" s="152"/>
      <c r="QKV4" s="152"/>
      <c r="QKW4" s="152"/>
      <c r="QKX4" s="152"/>
      <c r="QKY4" s="152"/>
      <c r="QKZ4" s="152"/>
      <c r="QLA4" s="152"/>
      <c r="QLB4" s="152"/>
      <c r="QLC4" s="152"/>
      <c r="QLD4" s="152"/>
      <c r="QLE4" s="152"/>
      <c r="QLF4" s="152"/>
      <c r="QLG4" s="152"/>
      <c r="QLH4" s="152"/>
      <c r="QLI4" s="152"/>
      <c r="QLJ4" s="152"/>
      <c r="QLK4" s="152"/>
      <c r="QLL4" s="152"/>
      <c r="QLM4" s="152"/>
      <c r="QLN4" s="152"/>
      <c r="QLO4" s="152"/>
      <c r="QLP4" s="152"/>
      <c r="QLQ4" s="152"/>
      <c r="QLR4" s="152"/>
      <c r="QLS4" s="152"/>
      <c r="QLT4" s="152"/>
      <c r="QLU4" s="152"/>
      <c r="QLV4" s="152"/>
      <c r="QLW4" s="152"/>
      <c r="QLX4" s="152"/>
      <c r="QLY4" s="152"/>
      <c r="QLZ4" s="152"/>
      <c r="QMA4" s="152"/>
      <c r="QMB4" s="152"/>
      <c r="QMC4" s="152"/>
      <c r="QMD4" s="152"/>
      <c r="QME4" s="152"/>
      <c r="QMF4" s="152"/>
      <c r="QMG4" s="152"/>
      <c r="QMH4" s="152"/>
      <c r="QMI4" s="152"/>
      <c r="QMJ4" s="152"/>
      <c r="QMK4" s="152"/>
      <c r="QML4" s="152"/>
      <c r="QMM4" s="152"/>
      <c r="QMN4" s="152"/>
      <c r="QMO4" s="152"/>
      <c r="QMP4" s="152"/>
      <c r="QMQ4" s="152"/>
      <c r="QMR4" s="152"/>
      <c r="QMS4" s="152"/>
      <c r="QMT4" s="152"/>
      <c r="QMU4" s="152"/>
      <c r="QMV4" s="152"/>
      <c r="QMW4" s="152"/>
      <c r="QMX4" s="152"/>
      <c r="QMY4" s="152"/>
      <c r="QMZ4" s="152"/>
      <c r="QNA4" s="152"/>
      <c r="QNB4" s="152"/>
      <c r="QNC4" s="152"/>
      <c r="QND4" s="152"/>
      <c r="QNE4" s="152"/>
      <c r="QNF4" s="152"/>
      <c r="QNG4" s="152"/>
      <c r="QNH4" s="152"/>
      <c r="QNI4" s="152"/>
      <c r="QNJ4" s="152"/>
      <c r="QNK4" s="152"/>
      <c r="QNL4" s="152"/>
      <c r="QNM4" s="152"/>
      <c r="QNN4" s="152"/>
      <c r="QNO4" s="152"/>
      <c r="QNP4" s="152"/>
      <c r="QNQ4" s="152"/>
      <c r="QNR4" s="152"/>
      <c r="QNS4" s="152"/>
      <c r="QNT4" s="152"/>
      <c r="QNU4" s="152"/>
      <c r="QNV4" s="152"/>
      <c r="QNW4" s="152"/>
      <c r="QNX4" s="152"/>
      <c r="QNY4" s="152"/>
      <c r="QNZ4" s="152"/>
      <c r="QOA4" s="152"/>
      <c r="QOB4" s="152"/>
      <c r="QOC4" s="152"/>
      <c r="QOD4" s="152"/>
      <c r="QOE4" s="152"/>
      <c r="QOF4" s="152"/>
      <c r="QOG4" s="152"/>
      <c r="QOH4" s="152"/>
      <c r="QOI4" s="152"/>
      <c r="QOJ4" s="152"/>
      <c r="QOK4" s="152"/>
      <c r="QOL4" s="152"/>
      <c r="QOM4" s="152"/>
      <c r="QON4" s="152"/>
      <c r="QOO4" s="152"/>
      <c r="QOP4" s="152"/>
      <c r="QOQ4" s="152"/>
      <c r="QOR4" s="152"/>
      <c r="QOS4" s="152"/>
      <c r="QOT4" s="152"/>
      <c r="QOU4" s="152"/>
      <c r="QOV4" s="152"/>
      <c r="QOW4" s="152"/>
      <c r="QOX4" s="152"/>
      <c r="QOY4" s="152"/>
      <c r="QOZ4" s="152"/>
      <c r="QPA4" s="152"/>
      <c r="QPB4" s="152"/>
      <c r="QPC4" s="152"/>
      <c r="QPD4" s="152"/>
      <c r="QPE4" s="152"/>
      <c r="QPF4" s="152"/>
      <c r="QPG4" s="152"/>
      <c r="QPH4" s="152"/>
      <c r="QPI4" s="152"/>
      <c r="QPJ4" s="152"/>
      <c r="QPK4" s="152"/>
      <c r="QPL4" s="152"/>
      <c r="QPM4" s="152"/>
      <c r="QPN4" s="152"/>
      <c r="QPO4" s="152"/>
      <c r="QPP4" s="152"/>
      <c r="QPQ4" s="152"/>
      <c r="QPR4" s="152"/>
      <c r="QPS4" s="152"/>
      <c r="QPT4" s="152"/>
      <c r="QPU4" s="152"/>
      <c r="QPV4" s="152"/>
      <c r="QPW4" s="152"/>
      <c r="QPX4" s="152"/>
      <c r="QPY4" s="152"/>
      <c r="QPZ4" s="152"/>
      <c r="QQA4" s="152"/>
      <c r="QQB4" s="152"/>
      <c r="QQC4" s="152"/>
      <c r="QQD4" s="152"/>
      <c r="QQE4" s="152"/>
      <c r="QQF4" s="152"/>
      <c r="QQG4" s="152"/>
      <c r="QQH4" s="152"/>
      <c r="QQI4" s="152"/>
      <c r="QQJ4" s="152"/>
      <c r="QQK4" s="152"/>
      <c r="QQL4" s="152"/>
      <c r="QQM4" s="152"/>
      <c r="QQN4" s="152"/>
      <c r="QQO4" s="152"/>
      <c r="QQP4" s="152"/>
      <c r="QQQ4" s="152"/>
      <c r="QQR4" s="152"/>
      <c r="QQS4" s="152"/>
      <c r="QQT4" s="152"/>
      <c r="QQU4" s="152"/>
      <c r="QQV4" s="152"/>
      <c r="QQW4" s="152"/>
      <c r="QQX4" s="152"/>
      <c r="QQY4" s="152"/>
      <c r="QQZ4" s="152"/>
      <c r="QRA4" s="152"/>
      <c r="QRB4" s="152"/>
      <c r="QRC4" s="152"/>
      <c r="QRD4" s="152"/>
      <c r="QRE4" s="152"/>
      <c r="QRF4" s="152"/>
      <c r="QRG4" s="152"/>
      <c r="QRH4" s="152"/>
      <c r="QRI4" s="152"/>
      <c r="QRJ4" s="152"/>
      <c r="QRK4" s="152"/>
      <c r="QRL4" s="152"/>
      <c r="QRM4" s="152"/>
      <c r="QRN4" s="152"/>
      <c r="QRO4" s="152"/>
      <c r="QRP4" s="152"/>
      <c r="QRQ4" s="152"/>
      <c r="QRR4" s="152"/>
      <c r="QRS4" s="152"/>
      <c r="QRT4" s="152"/>
      <c r="QRU4" s="152"/>
      <c r="QRV4" s="152"/>
      <c r="QRW4" s="152"/>
      <c r="QRX4" s="152"/>
      <c r="QRY4" s="152"/>
      <c r="QRZ4" s="152"/>
      <c r="QSA4" s="152"/>
      <c r="QSB4" s="152"/>
      <c r="QSC4" s="152"/>
      <c r="QSD4" s="152"/>
      <c r="QSE4" s="152"/>
      <c r="QSF4" s="152"/>
      <c r="QSG4" s="152"/>
      <c r="QSH4" s="152"/>
      <c r="QSI4" s="152"/>
      <c r="QSJ4" s="152"/>
      <c r="QSK4" s="152"/>
      <c r="QSL4" s="152"/>
      <c r="QSM4" s="152"/>
      <c r="QSN4" s="152"/>
      <c r="QSO4" s="152"/>
      <c r="QSP4" s="152"/>
      <c r="QSQ4" s="152"/>
      <c r="QSR4" s="152"/>
      <c r="QSS4" s="152"/>
      <c r="QST4" s="152"/>
      <c r="QSU4" s="152"/>
      <c r="QSV4" s="152"/>
      <c r="QSW4" s="152"/>
      <c r="QSX4" s="152"/>
      <c r="QSY4" s="152"/>
      <c r="QSZ4" s="152"/>
      <c r="QTA4" s="152"/>
      <c r="QTB4" s="152"/>
      <c r="QTC4" s="152"/>
      <c r="QTD4" s="152"/>
      <c r="QTE4" s="152"/>
      <c r="QTF4" s="152"/>
      <c r="QTG4" s="152"/>
      <c r="QTH4" s="152"/>
      <c r="QTI4" s="152"/>
      <c r="QTJ4" s="152"/>
      <c r="QTK4" s="152"/>
      <c r="QTL4" s="152"/>
      <c r="QTM4" s="152"/>
      <c r="QTN4" s="152"/>
      <c r="QTO4" s="152"/>
      <c r="QTP4" s="152"/>
      <c r="QTQ4" s="152"/>
      <c r="QTR4" s="152"/>
      <c r="QTS4" s="152"/>
      <c r="QTT4" s="152"/>
      <c r="QTU4" s="152"/>
      <c r="QTV4" s="152"/>
      <c r="QTW4" s="152"/>
      <c r="QTX4" s="152"/>
      <c r="QTY4" s="152"/>
      <c r="QTZ4" s="152"/>
      <c r="QUA4" s="152"/>
      <c r="QUB4" s="152"/>
      <c r="QUC4" s="152"/>
      <c r="QUD4" s="152"/>
      <c r="QUE4" s="152"/>
      <c r="QUF4" s="152"/>
      <c r="QUG4" s="152"/>
      <c r="QUH4" s="152"/>
      <c r="QUI4" s="152"/>
      <c r="QUJ4" s="152"/>
      <c r="QUK4" s="152"/>
      <c r="QUL4" s="152"/>
      <c r="QUM4" s="152"/>
      <c r="QUN4" s="152"/>
      <c r="QUO4" s="152"/>
      <c r="QUP4" s="152"/>
      <c r="QUQ4" s="152"/>
      <c r="QUR4" s="152"/>
      <c r="QUS4" s="152"/>
      <c r="QUT4" s="152"/>
      <c r="QUU4" s="152"/>
      <c r="QUV4" s="152"/>
      <c r="QUW4" s="152"/>
      <c r="QUX4" s="152"/>
      <c r="QUY4" s="152"/>
      <c r="QUZ4" s="152"/>
      <c r="QVA4" s="152"/>
      <c r="QVB4" s="152"/>
      <c r="QVC4" s="152"/>
      <c r="QVD4" s="152"/>
      <c r="QVE4" s="152"/>
      <c r="QVF4" s="152"/>
      <c r="QVG4" s="152"/>
      <c r="QVH4" s="152"/>
      <c r="QVI4" s="152"/>
      <c r="QVJ4" s="152"/>
      <c r="QVK4" s="152"/>
      <c r="QVL4" s="152"/>
      <c r="QVM4" s="152"/>
      <c r="QVN4" s="152"/>
      <c r="QVO4" s="152"/>
      <c r="QVP4" s="152"/>
      <c r="QVQ4" s="152"/>
      <c r="QVR4" s="152"/>
      <c r="QVS4" s="152"/>
      <c r="QVT4" s="152"/>
      <c r="QVU4" s="152"/>
      <c r="QVV4" s="152"/>
      <c r="QVW4" s="152"/>
      <c r="QVX4" s="152"/>
      <c r="QVY4" s="152"/>
      <c r="QVZ4" s="152"/>
      <c r="QWA4" s="152"/>
      <c r="QWB4" s="152"/>
      <c r="QWC4" s="152"/>
      <c r="QWD4" s="152"/>
      <c r="QWE4" s="152"/>
      <c r="QWF4" s="152"/>
      <c r="QWG4" s="152"/>
      <c r="QWH4" s="152"/>
      <c r="QWI4" s="152"/>
      <c r="QWJ4" s="152"/>
      <c r="QWK4" s="152"/>
      <c r="QWL4" s="152"/>
      <c r="QWM4" s="152"/>
      <c r="QWN4" s="152"/>
      <c r="QWO4" s="152"/>
      <c r="QWP4" s="152"/>
      <c r="QWQ4" s="152"/>
      <c r="QWR4" s="152"/>
      <c r="QWS4" s="152"/>
      <c r="QWT4" s="152"/>
      <c r="QWU4" s="152"/>
      <c r="QWV4" s="152"/>
      <c r="QWW4" s="152"/>
      <c r="QWX4" s="152"/>
      <c r="QWY4" s="152"/>
      <c r="QWZ4" s="152"/>
      <c r="QXA4" s="152"/>
      <c r="QXB4" s="152"/>
      <c r="QXC4" s="152"/>
      <c r="QXD4" s="152"/>
      <c r="QXE4" s="152"/>
      <c r="QXF4" s="152"/>
      <c r="QXG4" s="152"/>
      <c r="QXH4" s="152"/>
      <c r="QXI4" s="152"/>
      <c r="QXJ4" s="152"/>
      <c r="QXK4" s="152"/>
      <c r="QXL4" s="152"/>
      <c r="QXM4" s="152"/>
      <c r="QXN4" s="152"/>
      <c r="QXO4" s="152"/>
      <c r="QXP4" s="152"/>
      <c r="QXQ4" s="152"/>
      <c r="QXR4" s="152"/>
      <c r="QXS4" s="152"/>
      <c r="QXT4" s="152"/>
      <c r="QXU4" s="152"/>
      <c r="QXV4" s="152"/>
      <c r="QXW4" s="152"/>
      <c r="QXX4" s="152"/>
      <c r="QXY4" s="152"/>
      <c r="QXZ4" s="152"/>
      <c r="QYA4" s="152"/>
      <c r="QYB4" s="152"/>
      <c r="QYC4" s="152"/>
      <c r="QYD4" s="152"/>
      <c r="QYE4" s="152"/>
      <c r="QYF4" s="152"/>
      <c r="QYG4" s="152"/>
      <c r="QYH4" s="152"/>
      <c r="QYI4" s="152"/>
      <c r="QYJ4" s="152"/>
      <c r="QYK4" s="152"/>
      <c r="QYL4" s="152"/>
      <c r="QYM4" s="152"/>
      <c r="QYN4" s="152"/>
      <c r="QYO4" s="152"/>
      <c r="QYP4" s="152"/>
      <c r="QYQ4" s="152"/>
      <c r="QYR4" s="152"/>
      <c r="QYS4" s="152"/>
      <c r="QYT4" s="152"/>
      <c r="QYU4" s="152"/>
      <c r="QYV4" s="152"/>
      <c r="QYW4" s="152"/>
      <c r="QYX4" s="152"/>
      <c r="QYY4" s="152"/>
      <c r="QYZ4" s="152"/>
      <c r="QZA4" s="152"/>
      <c r="QZB4" s="152"/>
      <c r="QZC4" s="152"/>
      <c r="QZD4" s="152"/>
      <c r="QZE4" s="152"/>
      <c r="QZF4" s="152"/>
      <c r="QZG4" s="152"/>
      <c r="QZH4" s="152"/>
      <c r="QZI4" s="152"/>
      <c r="QZJ4" s="152"/>
      <c r="QZK4" s="152"/>
      <c r="QZL4" s="152"/>
      <c r="QZM4" s="152"/>
      <c r="QZN4" s="152"/>
      <c r="QZO4" s="152"/>
      <c r="QZP4" s="152"/>
      <c r="QZQ4" s="152"/>
      <c r="QZR4" s="152"/>
      <c r="QZS4" s="152"/>
      <c r="QZT4" s="152"/>
      <c r="QZU4" s="152"/>
      <c r="QZV4" s="152"/>
      <c r="QZW4" s="152"/>
      <c r="QZX4" s="152"/>
      <c r="QZY4" s="152"/>
      <c r="QZZ4" s="152"/>
      <c r="RAA4" s="152"/>
      <c r="RAB4" s="152"/>
      <c r="RAC4" s="152"/>
      <c r="RAD4" s="152"/>
      <c r="RAE4" s="152"/>
      <c r="RAF4" s="152"/>
      <c r="RAG4" s="152"/>
      <c r="RAH4" s="152"/>
      <c r="RAI4" s="152"/>
      <c r="RAJ4" s="152"/>
      <c r="RAK4" s="152"/>
      <c r="RAL4" s="152"/>
      <c r="RAM4" s="152"/>
      <c r="RAN4" s="152"/>
      <c r="RAO4" s="152"/>
      <c r="RAP4" s="152"/>
      <c r="RAQ4" s="152"/>
      <c r="RAR4" s="152"/>
      <c r="RAS4" s="152"/>
      <c r="RAT4" s="152"/>
      <c r="RAU4" s="152"/>
      <c r="RAV4" s="152"/>
      <c r="RAW4" s="152"/>
      <c r="RAX4" s="152"/>
      <c r="RAY4" s="152"/>
      <c r="RAZ4" s="152"/>
      <c r="RBA4" s="152"/>
      <c r="RBB4" s="152"/>
      <c r="RBC4" s="152"/>
      <c r="RBD4" s="152"/>
      <c r="RBE4" s="152"/>
      <c r="RBF4" s="152"/>
      <c r="RBG4" s="152"/>
      <c r="RBH4" s="152"/>
      <c r="RBI4" s="152"/>
      <c r="RBJ4" s="152"/>
      <c r="RBK4" s="152"/>
      <c r="RBL4" s="152"/>
      <c r="RBM4" s="152"/>
      <c r="RBN4" s="152"/>
      <c r="RBO4" s="152"/>
      <c r="RBP4" s="152"/>
      <c r="RBQ4" s="152"/>
      <c r="RBR4" s="152"/>
      <c r="RBS4" s="152"/>
      <c r="RBT4" s="152"/>
      <c r="RBU4" s="152"/>
      <c r="RBV4" s="152"/>
      <c r="RBW4" s="152"/>
      <c r="RBX4" s="152"/>
      <c r="RBY4" s="152"/>
      <c r="RBZ4" s="152"/>
      <c r="RCA4" s="152"/>
      <c r="RCB4" s="152"/>
      <c r="RCC4" s="152"/>
      <c r="RCD4" s="152"/>
      <c r="RCE4" s="152"/>
      <c r="RCF4" s="152"/>
      <c r="RCG4" s="152"/>
      <c r="RCH4" s="152"/>
      <c r="RCI4" s="152"/>
      <c r="RCJ4" s="152"/>
      <c r="RCK4" s="152"/>
      <c r="RCL4" s="152"/>
      <c r="RCM4" s="152"/>
      <c r="RCN4" s="152"/>
      <c r="RCO4" s="152"/>
      <c r="RCP4" s="152"/>
      <c r="RCQ4" s="152"/>
      <c r="RCR4" s="152"/>
      <c r="RCS4" s="152"/>
      <c r="RCT4" s="152"/>
      <c r="RCU4" s="152"/>
      <c r="RCV4" s="152"/>
      <c r="RCW4" s="152"/>
      <c r="RCX4" s="152"/>
      <c r="RCY4" s="152"/>
      <c r="RCZ4" s="152"/>
      <c r="RDA4" s="152"/>
      <c r="RDB4" s="152"/>
      <c r="RDC4" s="152"/>
      <c r="RDD4" s="152"/>
      <c r="RDE4" s="152"/>
      <c r="RDF4" s="152"/>
      <c r="RDG4" s="152"/>
      <c r="RDH4" s="152"/>
      <c r="RDI4" s="152"/>
      <c r="RDJ4" s="152"/>
      <c r="RDK4" s="152"/>
      <c r="RDL4" s="152"/>
      <c r="RDM4" s="152"/>
      <c r="RDN4" s="152"/>
      <c r="RDO4" s="152"/>
      <c r="RDP4" s="152"/>
      <c r="RDQ4" s="152"/>
      <c r="RDR4" s="152"/>
      <c r="RDS4" s="152"/>
      <c r="RDT4" s="152"/>
      <c r="RDU4" s="152"/>
      <c r="RDV4" s="152"/>
      <c r="RDW4" s="152"/>
      <c r="RDX4" s="152"/>
      <c r="RDY4" s="152"/>
      <c r="RDZ4" s="152"/>
      <c r="REA4" s="152"/>
      <c r="REB4" s="152"/>
      <c r="REC4" s="152"/>
      <c r="RED4" s="152"/>
      <c r="REE4" s="152"/>
      <c r="REF4" s="152"/>
      <c r="REG4" s="152"/>
      <c r="REH4" s="152"/>
      <c r="REI4" s="152"/>
      <c r="REJ4" s="152"/>
      <c r="REK4" s="152"/>
      <c r="REL4" s="152"/>
      <c r="REM4" s="152"/>
      <c r="REN4" s="152"/>
      <c r="REO4" s="152"/>
      <c r="REP4" s="152"/>
      <c r="REQ4" s="152"/>
      <c r="RER4" s="152"/>
      <c r="RES4" s="152"/>
      <c r="RET4" s="152"/>
      <c r="REU4" s="152"/>
      <c r="REV4" s="152"/>
      <c r="REW4" s="152"/>
      <c r="REX4" s="152"/>
      <c r="REY4" s="152"/>
      <c r="REZ4" s="152"/>
      <c r="RFA4" s="152"/>
      <c r="RFB4" s="152"/>
      <c r="RFC4" s="152"/>
      <c r="RFD4" s="152"/>
      <c r="RFE4" s="152"/>
      <c r="RFF4" s="152"/>
      <c r="RFG4" s="152"/>
      <c r="RFH4" s="152"/>
      <c r="RFI4" s="152"/>
      <c r="RFJ4" s="152"/>
      <c r="RFK4" s="152"/>
      <c r="RFL4" s="152"/>
      <c r="RFM4" s="152"/>
      <c r="RFN4" s="152"/>
      <c r="RFO4" s="152"/>
      <c r="RFP4" s="152"/>
      <c r="RFQ4" s="152"/>
      <c r="RFR4" s="152"/>
      <c r="RFS4" s="152"/>
      <c r="RFT4" s="152"/>
      <c r="RFU4" s="152"/>
      <c r="RFV4" s="152"/>
      <c r="RFW4" s="152"/>
      <c r="RFX4" s="152"/>
      <c r="RFY4" s="152"/>
      <c r="RFZ4" s="152"/>
      <c r="RGA4" s="152"/>
      <c r="RGB4" s="152"/>
      <c r="RGC4" s="152"/>
      <c r="RGD4" s="152"/>
      <c r="RGE4" s="152"/>
      <c r="RGF4" s="152"/>
      <c r="RGG4" s="152"/>
      <c r="RGH4" s="152"/>
      <c r="RGI4" s="152"/>
      <c r="RGJ4" s="152"/>
      <c r="RGK4" s="152"/>
      <c r="RGL4" s="152"/>
      <c r="RGM4" s="152"/>
      <c r="RGN4" s="152"/>
      <c r="RGO4" s="152"/>
      <c r="RGP4" s="152"/>
      <c r="RGQ4" s="152"/>
      <c r="RGR4" s="152"/>
      <c r="RGS4" s="152"/>
      <c r="RGT4" s="152"/>
      <c r="RGU4" s="152"/>
      <c r="RGV4" s="152"/>
      <c r="RGW4" s="152"/>
      <c r="RGX4" s="152"/>
      <c r="RGY4" s="152"/>
      <c r="RGZ4" s="152"/>
      <c r="RHA4" s="152"/>
      <c r="RHB4" s="152"/>
      <c r="RHC4" s="152"/>
      <c r="RHD4" s="152"/>
      <c r="RHE4" s="152"/>
      <c r="RHF4" s="152"/>
      <c r="RHG4" s="152"/>
      <c r="RHH4" s="152"/>
      <c r="RHI4" s="152"/>
      <c r="RHJ4" s="152"/>
      <c r="RHK4" s="152"/>
      <c r="RHL4" s="152"/>
      <c r="RHM4" s="152"/>
      <c r="RHN4" s="152"/>
      <c r="RHO4" s="152"/>
      <c r="RHP4" s="152"/>
      <c r="RHQ4" s="152"/>
      <c r="RHR4" s="152"/>
      <c r="RHS4" s="152"/>
      <c r="RHT4" s="152"/>
      <c r="RHU4" s="152"/>
      <c r="RHV4" s="152"/>
      <c r="RHW4" s="152"/>
      <c r="RHX4" s="152"/>
      <c r="RHY4" s="152"/>
      <c r="RHZ4" s="152"/>
      <c r="RIA4" s="152"/>
      <c r="RIB4" s="152"/>
      <c r="RIC4" s="152"/>
      <c r="RID4" s="152"/>
      <c r="RIE4" s="152"/>
      <c r="RIF4" s="152"/>
      <c r="RIG4" s="152"/>
      <c r="RIH4" s="152"/>
      <c r="RII4" s="152"/>
      <c r="RIJ4" s="152"/>
      <c r="RIK4" s="152"/>
      <c r="RIL4" s="152"/>
      <c r="RIM4" s="152"/>
      <c r="RIN4" s="152"/>
      <c r="RIO4" s="152"/>
      <c r="RIP4" s="152"/>
      <c r="RIQ4" s="152"/>
      <c r="RIR4" s="152"/>
      <c r="RIS4" s="152"/>
      <c r="RIT4" s="152"/>
      <c r="RIU4" s="152"/>
      <c r="RIV4" s="152"/>
      <c r="RIW4" s="152"/>
      <c r="RIX4" s="152"/>
      <c r="RIY4" s="152"/>
      <c r="RIZ4" s="152"/>
      <c r="RJA4" s="152"/>
      <c r="RJB4" s="152"/>
      <c r="RJC4" s="152"/>
      <c r="RJD4" s="152"/>
      <c r="RJE4" s="152"/>
      <c r="RJF4" s="152"/>
      <c r="RJG4" s="152"/>
      <c r="RJH4" s="152"/>
      <c r="RJI4" s="152"/>
      <c r="RJJ4" s="152"/>
      <c r="RJK4" s="152"/>
      <c r="RJL4" s="152"/>
      <c r="RJM4" s="152"/>
      <c r="RJN4" s="152"/>
      <c r="RJO4" s="152"/>
      <c r="RJP4" s="152"/>
      <c r="RJQ4" s="152"/>
      <c r="RJR4" s="152"/>
      <c r="RJS4" s="152"/>
      <c r="RJT4" s="152"/>
      <c r="RJU4" s="152"/>
      <c r="RJV4" s="152"/>
      <c r="RJW4" s="152"/>
      <c r="RJX4" s="152"/>
      <c r="RJY4" s="152"/>
      <c r="RJZ4" s="152"/>
      <c r="RKA4" s="152"/>
      <c r="RKB4" s="152"/>
      <c r="RKC4" s="152"/>
      <c r="RKD4" s="152"/>
      <c r="RKE4" s="152"/>
      <c r="RKF4" s="152"/>
      <c r="RKG4" s="152"/>
      <c r="RKH4" s="152"/>
      <c r="RKI4" s="152"/>
      <c r="RKJ4" s="152"/>
      <c r="RKK4" s="152"/>
      <c r="RKL4" s="152"/>
      <c r="RKM4" s="152"/>
      <c r="RKN4" s="152"/>
      <c r="RKO4" s="152"/>
      <c r="RKP4" s="152"/>
      <c r="RKQ4" s="152"/>
      <c r="RKR4" s="152"/>
      <c r="RKS4" s="152"/>
      <c r="RKT4" s="152"/>
      <c r="RKU4" s="152"/>
      <c r="RKV4" s="152"/>
      <c r="RKW4" s="152"/>
      <c r="RKX4" s="152"/>
      <c r="RKY4" s="152"/>
      <c r="RKZ4" s="152"/>
      <c r="RLA4" s="152"/>
      <c r="RLB4" s="152"/>
      <c r="RLC4" s="152"/>
      <c r="RLD4" s="152"/>
      <c r="RLE4" s="152"/>
      <c r="RLF4" s="152"/>
      <c r="RLG4" s="152"/>
      <c r="RLH4" s="152"/>
      <c r="RLI4" s="152"/>
      <c r="RLJ4" s="152"/>
      <c r="RLK4" s="152"/>
      <c r="RLL4" s="152"/>
      <c r="RLM4" s="152"/>
      <c r="RLN4" s="152"/>
      <c r="RLO4" s="152"/>
      <c r="RLP4" s="152"/>
      <c r="RLQ4" s="152"/>
      <c r="RLR4" s="152"/>
      <c r="RLS4" s="152"/>
      <c r="RLT4" s="152"/>
      <c r="RLU4" s="152"/>
      <c r="RLV4" s="152"/>
      <c r="RLW4" s="152"/>
      <c r="RLX4" s="152"/>
      <c r="RLY4" s="152"/>
      <c r="RLZ4" s="152"/>
      <c r="RMA4" s="152"/>
      <c r="RMB4" s="152"/>
      <c r="RMC4" s="152"/>
      <c r="RMD4" s="152"/>
      <c r="RME4" s="152"/>
      <c r="RMF4" s="152"/>
      <c r="RMG4" s="152"/>
      <c r="RMH4" s="152"/>
      <c r="RMI4" s="152"/>
      <c r="RMJ4" s="152"/>
      <c r="RMK4" s="152"/>
      <c r="RML4" s="152"/>
      <c r="RMM4" s="152"/>
      <c r="RMN4" s="152"/>
      <c r="RMO4" s="152"/>
      <c r="RMP4" s="152"/>
      <c r="RMQ4" s="152"/>
      <c r="RMR4" s="152"/>
      <c r="RMS4" s="152"/>
      <c r="RMT4" s="152"/>
      <c r="RMU4" s="152"/>
      <c r="RMV4" s="152"/>
      <c r="RMW4" s="152"/>
      <c r="RMX4" s="152"/>
      <c r="RMY4" s="152"/>
      <c r="RMZ4" s="152"/>
      <c r="RNA4" s="152"/>
      <c r="RNB4" s="152"/>
      <c r="RNC4" s="152"/>
      <c r="RND4" s="152"/>
      <c r="RNE4" s="152"/>
      <c r="RNF4" s="152"/>
      <c r="RNG4" s="152"/>
      <c r="RNH4" s="152"/>
      <c r="RNI4" s="152"/>
      <c r="RNJ4" s="152"/>
      <c r="RNK4" s="152"/>
      <c r="RNL4" s="152"/>
      <c r="RNM4" s="152"/>
      <c r="RNN4" s="152"/>
      <c r="RNO4" s="152"/>
      <c r="RNP4" s="152"/>
      <c r="RNQ4" s="152"/>
      <c r="RNR4" s="152"/>
      <c r="RNS4" s="152"/>
      <c r="RNT4" s="152"/>
      <c r="RNU4" s="152"/>
      <c r="RNV4" s="152"/>
      <c r="RNW4" s="152"/>
      <c r="RNX4" s="152"/>
      <c r="RNY4" s="152"/>
      <c r="RNZ4" s="152"/>
      <c r="ROA4" s="152"/>
      <c r="ROB4" s="152"/>
      <c r="ROC4" s="152"/>
      <c r="ROD4" s="152"/>
      <c r="ROE4" s="152"/>
      <c r="ROF4" s="152"/>
      <c r="ROG4" s="152"/>
      <c r="ROH4" s="152"/>
      <c r="ROI4" s="152"/>
      <c r="ROJ4" s="152"/>
      <c r="ROK4" s="152"/>
      <c r="ROL4" s="152"/>
      <c r="ROM4" s="152"/>
      <c r="RON4" s="152"/>
      <c r="ROO4" s="152"/>
      <c r="ROP4" s="152"/>
      <c r="ROQ4" s="152"/>
      <c r="ROR4" s="152"/>
      <c r="ROS4" s="152"/>
      <c r="ROT4" s="152"/>
      <c r="ROU4" s="152"/>
      <c r="ROV4" s="152"/>
      <c r="ROW4" s="152"/>
      <c r="ROX4" s="152"/>
      <c r="ROY4" s="152"/>
      <c r="ROZ4" s="152"/>
      <c r="RPA4" s="152"/>
      <c r="RPB4" s="152"/>
      <c r="RPC4" s="152"/>
      <c r="RPD4" s="152"/>
      <c r="RPE4" s="152"/>
      <c r="RPF4" s="152"/>
      <c r="RPG4" s="152"/>
      <c r="RPH4" s="152"/>
      <c r="RPI4" s="152"/>
      <c r="RPJ4" s="152"/>
      <c r="RPK4" s="152"/>
      <c r="RPL4" s="152"/>
      <c r="RPM4" s="152"/>
      <c r="RPN4" s="152"/>
      <c r="RPO4" s="152"/>
      <c r="RPP4" s="152"/>
      <c r="RPQ4" s="152"/>
      <c r="RPR4" s="152"/>
      <c r="RPS4" s="152"/>
      <c r="RPT4" s="152"/>
      <c r="RPU4" s="152"/>
      <c r="RPV4" s="152"/>
      <c r="RPW4" s="152"/>
      <c r="RPX4" s="152"/>
      <c r="RPY4" s="152"/>
      <c r="RPZ4" s="152"/>
      <c r="RQA4" s="152"/>
      <c r="RQB4" s="152"/>
      <c r="RQC4" s="152"/>
      <c r="RQD4" s="152"/>
      <c r="RQE4" s="152"/>
      <c r="RQF4" s="152"/>
      <c r="RQG4" s="152"/>
      <c r="RQH4" s="152"/>
      <c r="RQI4" s="152"/>
      <c r="RQJ4" s="152"/>
      <c r="RQK4" s="152"/>
      <c r="RQL4" s="152"/>
      <c r="RQM4" s="152"/>
      <c r="RQN4" s="152"/>
      <c r="RQO4" s="152"/>
      <c r="RQP4" s="152"/>
      <c r="RQQ4" s="152"/>
      <c r="RQR4" s="152"/>
      <c r="RQS4" s="152"/>
      <c r="RQT4" s="152"/>
      <c r="RQU4" s="152"/>
      <c r="RQV4" s="152"/>
      <c r="RQW4" s="152"/>
      <c r="RQX4" s="152"/>
      <c r="RQY4" s="152"/>
      <c r="RQZ4" s="152"/>
      <c r="RRA4" s="152"/>
      <c r="RRB4" s="152"/>
      <c r="RRC4" s="152"/>
      <c r="RRD4" s="152"/>
      <c r="RRE4" s="152"/>
      <c r="RRF4" s="152"/>
      <c r="RRG4" s="152"/>
      <c r="RRH4" s="152"/>
      <c r="RRI4" s="152"/>
      <c r="RRJ4" s="152"/>
      <c r="RRK4" s="152"/>
      <c r="RRL4" s="152"/>
      <c r="RRM4" s="152"/>
      <c r="RRN4" s="152"/>
      <c r="RRO4" s="152"/>
      <c r="RRP4" s="152"/>
      <c r="RRQ4" s="152"/>
      <c r="RRR4" s="152"/>
      <c r="RRS4" s="152"/>
      <c r="RRT4" s="152"/>
      <c r="RRU4" s="152"/>
      <c r="RRV4" s="152"/>
      <c r="RRW4" s="152"/>
      <c r="RRX4" s="152"/>
      <c r="RRY4" s="152"/>
      <c r="RRZ4" s="152"/>
      <c r="RSA4" s="152"/>
      <c r="RSB4" s="152"/>
      <c r="RSC4" s="152"/>
      <c r="RSD4" s="152"/>
      <c r="RSE4" s="152"/>
      <c r="RSF4" s="152"/>
      <c r="RSG4" s="152"/>
      <c r="RSH4" s="152"/>
      <c r="RSI4" s="152"/>
      <c r="RSJ4" s="152"/>
      <c r="RSK4" s="152"/>
      <c r="RSL4" s="152"/>
      <c r="RSM4" s="152"/>
      <c r="RSN4" s="152"/>
      <c r="RSO4" s="152"/>
      <c r="RSP4" s="152"/>
      <c r="RSQ4" s="152"/>
      <c r="RSR4" s="152"/>
      <c r="RSS4" s="152"/>
      <c r="RST4" s="152"/>
      <c r="RSU4" s="152"/>
      <c r="RSV4" s="152"/>
      <c r="RSW4" s="152"/>
      <c r="RSX4" s="152"/>
      <c r="RSY4" s="152"/>
      <c r="RSZ4" s="152"/>
      <c r="RTA4" s="152"/>
      <c r="RTB4" s="152"/>
      <c r="RTC4" s="152"/>
      <c r="RTD4" s="152"/>
      <c r="RTE4" s="152"/>
      <c r="RTF4" s="152"/>
      <c r="RTG4" s="152"/>
      <c r="RTH4" s="152"/>
      <c r="RTI4" s="152"/>
      <c r="RTJ4" s="152"/>
      <c r="RTK4" s="152"/>
      <c r="RTL4" s="152"/>
      <c r="RTM4" s="152"/>
      <c r="RTN4" s="152"/>
      <c r="RTO4" s="152"/>
      <c r="RTP4" s="152"/>
      <c r="RTQ4" s="152"/>
      <c r="RTR4" s="152"/>
      <c r="RTS4" s="152"/>
      <c r="RTT4" s="152"/>
      <c r="RTU4" s="152"/>
      <c r="RTV4" s="152"/>
      <c r="RTW4" s="152"/>
      <c r="RTX4" s="152"/>
      <c r="RTY4" s="152"/>
      <c r="RTZ4" s="152"/>
      <c r="RUA4" s="152"/>
      <c r="RUB4" s="152"/>
      <c r="RUC4" s="152"/>
      <c r="RUD4" s="152"/>
      <c r="RUE4" s="152"/>
      <c r="RUF4" s="152"/>
      <c r="RUG4" s="152"/>
      <c r="RUH4" s="152"/>
      <c r="RUI4" s="152"/>
      <c r="RUJ4" s="152"/>
      <c r="RUK4" s="152"/>
      <c r="RUL4" s="152"/>
      <c r="RUM4" s="152"/>
      <c r="RUN4" s="152"/>
      <c r="RUO4" s="152"/>
      <c r="RUP4" s="152"/>
      <c r="RUQ4" s="152"/>
      <c r="RUR4" s="152"/>
      <c r="RUS4" s="152"/>
      <c r="RUT4" s="152"/>
      <c r="RUU4" s="152"/>
      <c r="RUV4" s="152"/>
      <c r="RUW4" s="152"/>
      <c r="RUX4" s="152"/>
      <c r="RUY4" s="152"/>
      <c r="RUZ4" s="152"/>
      <c r="RVA4" s="152"/>
      <c r="RVB4" s="152"/>
      <c r="RVC4" s="152"/>
      <c r="RVD4" s="152"/>
      <c r="RVE4" s="152"/>
      <c r="RVF4" s="152"/>
      <c r="RVG4" s="152"/>
      <c r="RVH4" s="152"/>
      <c r="RVI4" s="152"/>
      <c r="RVJ4" s="152"/>
      <c r="RVK4" s="152"/>
      <c r="RVL4" s="152"/>
      <c r="RVM4" s="152"/>
      <c r="RVN4" s="152"/>
      <c r="RVO4" s="152"/>
      <c r="RVP4" s="152"/>
      <c r="RVQ4" s="152"/>
      <c r="RVR4" s="152"/>
      <c r="RVS4" s="152"/>
      <c r="RVT4" s="152"/>
      <c r="RVU4" s="152"/>
      <c r="RVV4" s="152"/>
      <c r="RVW4" s="152"/>
      <c r="RVX4" s="152"/>
      <c r="RVY4" s="152"/>
      <c r="RVZ4" s="152"/>
      <c r="RWA4" s="152"/>
      <c r="RWB4" s="152"/>
      <c r="RWC4" s="152"/>
      <c r="RWD4" s="152"/>
      <c r="RWE4" s="152"/>
      <c r="RWF4" s="152"/>
      <c r="RWG4" s="152"/>
      <c r="RWH4" s="152"/>
      <c r="RWI4" s="152"/>
      <c r="RWJ4" s="152"/>
      <c r="RWK4" s="152"/>
      <c r="RWL4" s="152"/>
      <c r="RWM4" s="152"/>
      <c r="RWN4" s="152"/>
      <c r="RWO4" s="152"/>
      <c r="RWP4" s="152"/>
      <c r="RWQ4" s="152"/>
      <c r="RWR4" s="152"/>
      <c r="RWS4" s="152"/>
      <c r="RWT4" s="152"/>
      <c r="RWU4" s="152"/>
      <c r="RWV4" s="152"/>
      <c r="RWW4" s="152"/>
      <c r="RWX4" s="152"/>
      <c r="RWY4" s="152"/>
      <c r="RWZ4" s="152"/>
      <c r="RXA4" s="152"/>
      <c r="RXB4" s="152"/>
      <c r="RXC4" s="152"/>
      <c r="RXD4" s="152"/>
      <c r="RXE4" s="152"/>
      <c r="RXF4" s="152"/>
      <c r="RXG4" s="152"/>
      <c r="RXH4" s="152"/>
      <c r="RXI4" s="152"/>
      <c r="RXJ4" s="152"/>
      <c r="RXK4" s="152"/>
      <c r="RXL4" s="152"/>
      <c r="RXM4" s="152"/>
      <c r="RXN4" s="152"/>
      <c r="RXO4" s="152"/>
      <c r="RXP4" s="152"/>
      <c r="RXQ4" s="152"/>
      <c r="RXR4" s="152"/>
      <c r="RXS4" s="152"/>
      <c r="RXT4" s="152"/>
      <c r="RXU4" s="152"/>
      <c r="RXV4" s="152"/>
      <c r="RXW4" s="152"/>
      <c r="RXX4" s="152"/>
      <c r="RXY4" s="152"/>
      <c r="RXZ4" s="152"/>
      <c r="RYA4" s="152"/>
      <c r="RYB4" s="152"/>
      <c r="RYC4" s="152"/>
      <c r="RYD4" s="152"/>
      <c r="RYE4" s="152"/>
      <c r="RYF4" s="152"/>
      <c r="RYG4" s="152"/>
      <c r="RYH4" s="152"/>
      <c r="RYI4" s="152"/>
      <c r="RYJ4" s="152"/>
      <c r="RYK4" s="152"/>
      <c r="RYL4" s="152"/>
      <c r="RYM4" s="152"/>
      <c r="RYN4" s="152"/>
      <c r="RYO4" s="152"/>
      <c r="RYP4" s="152"/>
      <c r="RYQ4" s="152"/>
      <c r="RYR4" s="152"/>
      <c r="RYS4" s="152"/>
      <c r="RYT4" s="152"/>
      <c r="RYU4" s="152"/>
      <c r="RYV4" s="152"/>
      <c r="RYW4" s="152"/>
      <c r="RYX4" s="152"/>
      <c r="RYY4" s="152"/>
      <c r="RYZ4" s="152"/>
      <c r="RZA4" s="152"/>
      <c r="RZB4" s="152"/>
      <c r="RZC4" s="152"/>
      <c r="RZD4" s="152"/>
      <c r="RZE4" s="152"/>
      <c r="RZF4" s="152"/>
      <c r="RZG4" s="152"/>
      <c r="RZH4" s="152"/>
      <c r="RZI4" s="152"/>
      <c r="RZJ4" s="152"/>
      <c r="RZK4" s="152"/>
      <c r="RZL4" s="152"/>
      <c r="RZM4" s="152"/>
      <c r="RZN4" s="152"/>
      <c r="RZO4" s="152"/>
      <c r="RZP4" s="152"/>
      <c r="RZQ4" s="152"/>
      <c r="RZR4" s="152"/>
      <c r="RZS4" s="152"/>
      <c r="RZT4" s="152"/>
      <c r="RZU4" s="152"/>
      <c r="RZV4" s="152"/>
      <c r="RZW4" s="152"/>
      <c r="RZX4" s="152"/>
      <c r="RZY4" s="152"/>
      <c r="RZZ4" s="152"/>
      <c r="SAA4" s="152"/>
      <c r="SAB4" s="152"/>
      <c r="SAC4" s="152"/>
      <c r="SAD4" s="152"/>
      <c r="SAE4" s="152"/>
      <c r="SAF4" s="152"/>
      <c r="SAG4" s="152"/>
      <c r="SAH4" s="152"/>
      <c r="SAI4" s="152"/>
      <c r="SAJ4" s="152"/>
      <c r="SAK4" s="152"/>
      <c r="SAL4" s="152"/>
      <c r="SAM4" s="152"/>
      <c r="SAN4" s="152"/>
      <c r="SAO4" s="152"/>
      <c r="SAP4" s="152"/>
      <c r="SAQ4" s="152"/>
      <c r="SAR4" s="152"/>
      <c r="SAS4" s="152"/>
      <c r="SAT4" s="152"/>
      <c r="SAU4" s="152"/>
      <c r="SAV4" s="152"/>
      <c r="SAW4" s="152"/>
      <c r="SAX4" s="152"/>
      <c r="SAY4" s="152"/>
      <c r="SAZ4" s="152"/>
      <c r="SBA4" s="152"/>
      <c r="SBB4" s="152"/>
      <c r="SBC4" s="152"/>
      <c r="SBD4" s="152"/>
      <c r="SBE4" s="152"/>
      <c r="SBF4" s="152"/>
      <c r="SBG4" s="152"/>
      <c r="SBH4" s="152"/>
      <c r="SBI4" s="152"/>
      <c r="SBJ4" s="152"/>
      <c r="SBK4" s="152"/>
      <c r="SBL4" s="152"/>
      <c r="SBM4" s="152"/>
      <c r="SBN4" s="152"/>
      <c r="SBO4" s="152"/>
      <c r="SBP4" s="152"/>
      <c r="SBQ4" s="152"/>
      <c r="SBR4" s="152"/>
      <c r="SBS4" s="152"/>
      <c r="SBT4" s="152"/>
      <c r="SBU4" s="152"/>
      <c r="SBV4" s="152"/>
      <c r="SBW4" s="152"/>
      <c r="SBX4" s="152"/>
      <c r="SBY4" s="152"/>
      <c r="SBZ4" s="152"/>
      <c r="SCA4" s="152"/>
      <c r="SCB4" s="152"/>
      <c r="SCC4" s="152"/>
      <c r="SCD4" s="152"/>
      <c r="SCE4" s="152"/>
      <c r="SCF4" s="152"/>
      <c r="SCG4" s="152"/>
      <c r="SCH4" s="152"/>
      <c r="SCI4" s="152"/>
      <c r="SCJ4" s="152"/>
      <c r="SCK4" s="152"/>
      <c r="SCL4" s="152"/>
      <c r="SCM4" s="152"/>
      <c r="SCN4" s="152"/>
      <c r="SCO4" s="152"/>
      <c r="SCP4" s="152"/>
      <c r="SCQ4" s="152"/>
      <c r="SCR4" s="152"/>
      <c r="SCS4" s="152"/>
      <c r="SCT4" s="152"/>
      <c r="SCU4" s="152"/>
      <c r="SCV4" s="152"/>
      <c r="SCW4" s="152"/>
      <c r="SCX4" s="152"/>
      <c r="SCY4" s="152"/>
      <c r="SCZ4" s="152"/>
      <c r="SDA4" s="152"/>
      <c r="SDB4" s="152"/>
      <c r="SDC4" s="152"/>
      <c r="SDD4" s="152"/>
      <c r="SDE4" s="152"/>
      <c r="SDF4" s="152"/>
      <c r="SDG4" s="152"/>
      <c r="SDH4" s="152"/>
      <c r="SDI4" s="152"/>
      <c r="SDJ4" s="152"/>
      <c r="SDK4" s="152"/>
      <c r="SDL4" s="152"/>
      <c r="SDM4" s="152"/>
      <c r="SDN4" s="152"/>
      <c r="SDO4" s="152"/>
      <c r="SDP4" s="152"/>
      <c r="SDQ4" s="152"/>
      <c r="SDR4" s="152"/>
      <c r="SDS4" s="152"/>
      <c r="SDT4" s="152"/>
      <c r="SDU4" s="152"/>
      <c r="SDV4" s="152"/>
      <c r="SDW4" s="152"/>
      <c r="SDX4" s="152"/>
      <c r="SDY4" s="152"/>
      <c r="SDZ4" s="152"/>
      <c r="SEA4" s="152"/>
      <c r="SEB4" s="152"/>
      <c r="SEC4" s="152"/>
      <c r="SED4" s="152"/>
      <c r="SEE4" s="152"/>
      <c r="SEF4" s="152"/>
      <c r="SEG4" s="152"/>
      <c r="SEH4" s="152"/>
      <c r="SEI4" s="152"/>
      <c r="SEJ4" s="152"/>
      <c r="SEK4" s="152"/>
      <c r="SEL4" s="152"/>
      <c r="SEM4" s="152"/>
      <c r="SEN4" s="152"/>
      <c r="SEO4" s="152"/>
      <c r="SEP4" s="152"/>
      <c r="SEQ4" s="152"/>
      <c r="SER4" s="152"/>
      <c r="SES4" s="152"/>
      <c r="SET4" s="152"/>
      <c r="SEU4" s="152"/>
      <c r="SEV4" s="152"/>
      <c r="SEW4" s="152"/>
      <c r="SEX4" s="152"/>
      <c r="SEY4" s="152"/>
      <c r="SEZ4" s="152"/>
      <c r="SFA4" s="152"/>
      <c r="SFB4" s="152"/>
      <c r="SFC4" s="152"/>
      <c r="SFD4" s="152"/>
      <c r="SFE4" s="152"/>
      <c r="SFF4" s="152"/>
      <c r="SFG4" s="152"/>
      <c r="SFH4" s="152"/>
      <c r="SFI4" s="152"/>
      <c r="SFJ4" s="152"/>
      <c r="SFK4" s="152"/>
      <c r="SFL4" s="152"/>
      <c r="SFM4" s="152"/>
      <c r="SFN4" s="152"/>
      <c r="SFO4" s="152"/>
      <c r="SFP4" s="152"/>
      <c r="SFQ4" s="152"/>
      <c r="SFR4" s="152"/>
      <c r="SFS4" s="152"/>
      <c r="SFT4" s="152"/>
      <c r="SFU4" s="152"/>
      <c r="SFV4" s="152"/>
      <c r="SFW4" s="152"/>
      <c r="SFX4" s="152"/>
      <c r="SFY4" s="152"/>
      <c r="SFZ4" s="152"/>
      <c r="SGA4" s="152"/>
      <c r="SGB4" s="152"/>
      <c r="SGC4" s="152"/>
      <c r="SGD4" s="152"/>
      <c r="SGE4" s="152"/>
      <c r="SGF4" s="152"/>
      <c r="SGG4" s="152"/>
      <c r="SGH4" s="152"/>
      <c r="SGI4" s="152"/>
      <c r="SGJ4" s="152"/>
      <c r="SGK4" s="152"/>
      <c r="SGL4" s="152"/>
      <c r="SGM4" s="152"/>
      <c r="SGN4" s="152"/>
      <c r="SGO4" s="152"/>
      <c r="SGP4" s="152"/>
      <c r="SGQ4" s="152"/>
      <c r="SGR4" s="152"/>
      <c r="SGS4" s="152"/>
      <c r="SGT4" s="152"/>
      <c r="SGU4" s="152"/>
      <c r="SGV4" s="152"/>
      <c r="SGW4" s="152"/>
      <c r="SGX4" s="152"/>
      <c r="SGY4" s="152"/>
      <c r="SGZ4" s="152"/>
      <c r="SHA4" s="152"/>
      <c r="SHB4" s="152"/>
      <c r="SHC4" s="152"/>
      <c r="SHD4" s="152"/>
      <c r="SHE4" s="152"/>
      <c r="SHF4" s="152"/>
      <c r="SHG4" s="152"/>
      <c r="SHH4" s="152"/>
      <c r="SHI4" s="152"/>
      <c r="SHJ4" s="152"/>
      <c r="SHK4" s="152"/>
      <c r="SHL4" s="152"/>
      <c r="SHM4" s="152"/>
      <c r="SHN4" s="152"/>
      <c r="SHO4" s="152"/>
      <c r="SHP4" s="152"/>
      <c r="SHQ4" s="152"/>
      <c r="SHR4" s="152"/>
      <c r="SHS4" s="152"/>
      <c r="SHT4" s="152"/>
      <c r="SHU4" s="152"/>
      <c r="SHV4" s="152"/>
      <c r="SHW4" s="152"/>
      <c r="SHX4" s="152"/>
      <c r="SHY4" s="152"/>
      <c r="SHZ4" s="152"/>
      <c r="SIA4" s="152"/>
      <c r="SIB4" s="152"/>
      <c r="SIC4" s="152"/>
      <c r="SID4" s="152"/>
      <c r="SIE4" s="152"/>
      <c r="SIF4" s="152"/>
      <c r="SIG4" s="152"/>
      <c r="SIH4" s="152"/>
      <c r="SII4" s="152"/>
      <c r="SIJ4" s="152"/>
      <c r="SIK4" s="152"/>
      <c r="SIL4" s="152"/>
      <c r="SIM4" s="152"/>
      <c r="SIN4" s="152"/>
      <c r="SIO4" s="152"/>
      <c r="SIP4" s="152"/>
      <c r="SIQ4" s="152"/>
      <c r="SIR4" s="152"/>
      <c r="SIS4" s="152"/>
      <c r="SIT4" s="152"/>
      <c r="SIU4" s="152"/>
      <c r="SIV4" s="152"/>
      <c r="SIW4" s="152"/>
      <c r="SIX4" s="152"/>
      <c r="SIY4" s="152"/>
      <c r="SIZ4" s="152"/>
      <c r="SJA4" s="152"/>
      <c r="SJB4" s="152"/>
      <c r="SJC4" s="152"/>
      <c r="SJD4" s="152"/>
      <c r="SJE4" s="152"/>
      <c r="SJF4" s="152"/>
      <c r="SJG4" s="152"/>
      <c r="SJH4" s="152"/>
      <c r="SJI4" s="152"/>
      <c r="SJJ4" s="152"/>
      <c r="SJK4" s="152"/>
      <c r="SJL4" s="152"/>
      <c r="SJM4" s="152"/>
      <c r="SJN4" s="152"/>
      <c r="SJO4" s="152"/>
      <c r="SJP4" s="152"/>
      <c r="SJQ4" s="152"/>
      <c r="SJR4" s="152"/>
      <c r="SJS4" s="152"/>
      <c r="SJT4" s="152"/>
      <c r="SJU4" s="152"/>
      <c r="SJV4" s="152"/>
      <c r="SJW4" s="152"/>
      <c r="SJX4" s="152"/>
      <c r="SJY4" s="152"/>
      <c r="SJZ4" s="152"/>
      <c r="SKA4" s="152"/>
      <c r="SKB4" s="152"/>
      <c r="SKC4" s="152"/>
      <c r="SKD4" s="152"/>
      <c r="SKE4" s="152"/>
      <c r="SKF4" s="152"/>
      <c r="SKG4" s="152"/>
      <c r="SKH4" s="152"/>
      <c r="SKI4" s="152"/>
      <c r="SKJ4" s="152"/>
      <c r="SKK4" s="152"/>
      <c r="SKL4" s="152"/>
      <c r="SKM4" s="152"/>
      <c r="SKN4" s="152"/>
      <c r="SKO4" s="152"/>
      <c r="SKP4" s="152"/>
      <c r="SKQ4" s="152"/>
      <c r="SKR4" s="152"/>
      <c r="SKS4" s="152"/>
      <c r="SKT4" s="152"/>
      <c r="SKU4" s="152"/>
      <c r="SKV4" s="152"/>
      <c r="SKW4" s="152"/>
      <c r="SKX4" s="152"/>
      <c r="SKY4" s="152"/>
      <c r="SKZ4" s="152"/>
      <c r="SLA4" s="152"/>
      <c r="SLB4" s="152"/>
      <c r="SLC4" s="152"/>
      <c r="SLD4" s="152"/>
      <c r="SLE4" s="152"/>
      <c r="SLF4" s="152"/>
      <c r="SLG4" s="152"/>
      <c r="SLH4" s="152"/>
      <c r="SLI4" s="152"/>
      <c r="SLJ4" s="152"/>
      <c r="SLK4" s="152"/>
      <c r="SLL4" s="152"/>
      <c r="SLM4" s="152"/>
      <c r="SLN4" s="152"/>
      <c r="SLO4" s="152"/>
      <c r="SLP4" s="152"/>
      <c r="SLQ4" s="152"/>
      <c r="SLR4" s="152"/>
      <c r="SLS4" s="152"/>
      <c r="SLT4" s="152"/>
      <c r="SLU4" s="152"/>
      <c r="SLV4" s="152"/>
      <c r="SLW4" s="152"/>
      <c r="SLX4" s="152"/>
      <c r="SLY4" s="152"/>
      <c r="SLZ4" s="152"/>
      <c r="SMA4" s="152"/>
      <c r="SMB4" s="152"/>
      <c r="SMC4" s="152"/>
      <c r="SMD4" s="152"/>
      <c r="SME4" s="152"/>
      <c r="SMF4" s="152"/>
      <c r="SMG4" s="152"/>
      <c r="SMH4" s="152"/>
      <c r="SMI4" s="152"/>
      <c r="SMJ4" s="152"/>
      <c r="SMK4" s="152"/>
      <c r="SML4" s="152"/>
      <c r="SMM4" s="152"/>
      <c r="SMN4" s="152"/>
      <c r="SMO4" s="152"/>
      <c r="SMP4" s="152"/>
      <c r="SMQ4" s="152"/>
      <c r="SMR4" s="152"/>
      <c r="SMS4" s="152"/>
      <c r="SMT4" s="152"/>
      <c r="SMU4" s="152"/>
      <c r="SMV4" s="152"/>
      <c r="SMW4" s="152"/>
      <c r="SMX4" s="152"/>
      <c r="SMY4" s="152"/>
      <c r="SMZ4" s="152"/>
      <c r="SNA4" s="152"/>
      <c r="SNB4" s="152"/>
      <c r="SNC4" s="152"/>
      <c r="SND4" s="152"/>
      <c r="SNE4" s="152"/>
      <c r="SNF4" s="152"/>
      <c r="SNG4" s="152"/>
      <c r="SNH4" s="152"/>
      <c r="SNI4" s="152"/>
      <c r="SNJ4" s="152"/>
      <c r="SNK4" s="152"/>
      <c r="SNL4" s="152"/>
      <c r="SNM4" s="152"/>
      <c r="SNN4" s="152"/>
      <c r="SNO4" s="152"/>
      <c r="SNP4" s="152"/>
      <c r="SNQ4" s="152"/>
      <c r="SNR4" s="152"/>
      <c r="SNS4" s="152"/>
      <c r="SNT4" s="152"/>
      <c r="SNU4" s="152"/>
      <c r="SNV4" s="152"/>
      <c r="SNW4" s="152"/>
      <c r="SNX4" s="152"/>
      <c r="SNY4" s="152"/>
      <c r="SNZ4" s="152"/>
      <c r="SOA4" s="152"/>
      <c r="SOB4" s="152"/>
      <c r="SOC4" s="152"/>
      <c r="SOD4" s="152"/>
      <c r="SOE4" s="152"/>
      <c r="SOF4" s="152"/>
      <c r="SOG4" s="152"/>
      <c r="SOH4" s="152"/>
      <c r="SOI4" s="152"/>
      <c r="SOJ4" s="152"/>
      <c r="SOK4" s="152"/>
      <c r="SOL4" s="152"/>
      <c r="SOM4" s="152"/>
      <c r="SON4" s="152"/>
      <c r="SOO4" s="152"/>
      <c r="SOP4" s="152"/>
      <c r="SOQ4" s="152"/>
      <c r="SOR4" s="152"/>
      <c r="SOS4" s="152"/>
      <c r="SOT4" s="152"/>
      <c r="SOU4" s="152"/>
      <c r="SOV4" s="152"/>
      <c r="SOW4" s="152"/>
      <c r="SOX4" s="152"/>
      <c r="SOY4" s="152"/>
      <c r="SOZ4" s="152"/>
      <c r="SPA4" s="152"/>
      <c r="SPB4" s="152"/>
      <c r="SPC4" s="152"/>
      <c r="SPD4" s="152"/>
      <c r="SPE4" s="152"/>
      <c r="SPF4" s="152"/>
      <c r="SPG4" s="152"/>
      <c r="SPH4" s="152"/>
      <c r="SPI4" s="152"/>
      <c r="SPJ4" s="152"/>
      <c r="SPK4" s="152"/>
      <c r="SPL4" s="152"/>
      <c r="SPM4" s="152"/>
      <c r="SPN4" s="152"/>
      <c r="SPO4" s="152"/>
      <c r="SPP4" s="152"/>
      <c r="SPQ4" s="152"/>
      <c r="SPR4" s="152"/>
      <c r="SPS4" s="152"/>
      <c r="SPT4" s="152"/>
      <c r="SPU4" s="152"/>
      <c r="SPV4" s="152"/>
      <c r="SPW4" s="152"/>
      <c r="SPX4" s="152"/>
      <c r="SPY4" s="152"/>
      <c r="SPZ4" s="152"/>
      <c r="SQA4" s="152"/>
      <c r="SQB4" s="152"/>
      <c r="SQC4" s="152"/>
      <c r="SQD4" s="152"/>
      <c r="SQE4" s="152"/>
      <c r="SQF4" s="152"/>
      <c r="SQG4" s="152"/>
      <c r="SQH4" s="152"/>
      <c r="SQI4" s="152"/>
      <c r="SQJ4" s="152"/>
      <c r="SQK4" s="152"/>
      <c r="SQL4" s="152"/>
      <c r="SQM4" s="152"/>
      <c r="SQN4" s="152"/>
      <c r="SQO4" s="152"/>
      <c r="SQP4" s="152"/>
      <c r="SQQ4" s="152"/>
      <c r="SQR4" s="152"/>
      <c r="SQS4" s="152"/>
      <c r="SQT4" s="152"/>
      <c r="SQU4" s="152"/>
      <c r="SQV4" s="152"/>
      <c r="SQW4" s="152"/>
      <c r="SQX4" s="152"/>
      <c r="SQY4" s="152"/>
      <c r="SQZ4" s="152"/>
      <c r="SRA4" s="152"/>
      <c r="SRB4" s="152"/>
      <c r="SRC4" s="152"/>
      <c r="SRD4" s="152"/>
      <c r="SRE4" s="152"/>
      <c r="SRF4" s="152"/>
      <c r="SRG4" s="152"/>
      <c r="SRH4" s="152"/>
      <c r="SRI4" s="152"/>
      <c r="SRJ4" s="152"/>
      <c r="SRK4" s="152"/>
      <c r="SRL4" s="152"/>
      <c r="SRM4" s="152"/>
      <c r="SRN4" s="152"/>
      <c r="SRO4" s="152"/>
      <c r="SRP4" s="152"/>
      <c r="SRQ4" s="152"/>
      <c r="SRR4" s="152"/>
      <c r="SRS4" s="152"/>
      <c r="SRT4" s="152"/>
      <c r="SRU4" s="152"/>
      <c r="SRV4" s="152"/>
      <c r="SRW4" s="152"/>
      <c r="SRX4" s="152"/>
      <c r="SRY4" s="152"/>
      <c r="SRZ4" s="152"/>
      <c r="SSA4" s="152"/>
      <c r="SSB4" s="152"/>
      <c r="SSC4" s="152"/>
      <c r="SSD4" s="152"/>
      <c r="SSE4" s="152"/>
      <c r="SSF4" s="152"/>
      <c r="SSG4" s="152"/>
      <c r="SSH4" s="152"/>
      <c r="SSI4" s="152"/>
      <c r="SSJ4" s="152"/>
      <c r="SSK4" s="152"/>
      <c r="SSL4" s="152"/>
      <c r="SSM4" s="152"/>
      <c r="SSN4" s="152"/>
      <c r="SSO4" s="152"/>
      <c r="SSP4" s="152"/>
      <c r="SSQ4" s="152"/>
      <c r="SSR4" s="152"/>
      <c r="SSS4" s="152"/>
      <c r="SST4" s="152"/>
      <c r="SSU4" s="152"/>
      <c r="SSV4" s="152"/>
      <c r="SSW4" s="152"/>
      <c r="SSX4" s="152"/>
      <c r="SSY4" s="152"/>
      <c r="SSZ4" s="152"/>
      <c r="STA4" s="152"/>
      <c r="STB4" s="152"/>
      <c r="STC4" s="152"/>
      <c r="STD4" s="152"/>
      <c r="STE4" s="152"/>
      <c r="STF4" s="152"/>
      <c r="STG4" s="152"/>
      <c r="STH4" s="152"/>
      <c r="STI4" s="152"/>
      <c r="STJ4" s="152"/>
      <c r="STK4" s="152"/>
      <c r="STL4" s="152"/>
      <c r="STM4" s="152"/>
      <c r="STN4" s="152"/>
      <c r="STO4" s="152"/>
      <c r="STP4" s="152"/>
      <c r="STQ4" s="152"/>
      <c r="STR4" s="152"/>
      <c r="STS4" s="152"/>
      <c r="STT4" s="152"/>
      <c r="STU4" s="152"/>
      <c r="STV4" s="152"/>
      <c r="STW4" s="152"/>
      <c r="STX4" s="152"/>
      <c r="STY4" s="152"/>
      <c r="STZ4" s="152"/>
      <c r="SUA4" s="152"/>
      <c r="SUB4" s="152"/>
      <c r="SUC4" s="152"/>
      <c r="SUD4" s="152"/>
      <c r="SUE4" s="152"/>
      <c r="SUF4" s="152"/>
      <c r="SUG4" s="152"/>
      <c r="SUH4" s="152"/>
      <c r="SUI4" s="152"/>
      <c r="SUJ4" s="152"/>
      <c r="SUK4" s="152"/>
      <c r="SUL4" s="152"/>
      <c r="SUM4" s="152"/>
      <c r="SUN4" s="152"/>
      <c r="SUO4" s="152"/>
      <c r="SUP4" s="152"/>
      <c r="SUQ4" s="152"/>
      <c r="SUR4" s="152"/>
      <c r="SUS4" s="152"/>
      <c r="SUT4" s="152"/>
      <c r="SUU4" s="152"/>
      <c r="SUV4" s="152"/>
      <c r="SUW4" s="152"/>
      <c r="SUX4" s="152"/>
      <c r="SUY4" s="152"/>
      <c r="SUZ4" s="152"/>
      <c r="SVA4" s="152"/>
      <c r="SVB4" s="152"/>
      <c r="SVC4" s="152"/>
      <c r="SVD4" s="152"/>
      <c r="SVE4" s="152"/>
      <c r="SVF4" s="152"/>
      <c r="SVG4" s="152"/>
      <c r="SVH4" s="152"/>
      <c r="SVI4" s="152"/>
      <c r="SVJ4" s="152"/>
      <c r="SVK4" s="152"/>
      <c r="SVL4" s="152"/>
      <c r="SVM4" s="152"/>
      <c r="SVN4" s="152"/>
      <c r="SVO4" s="152"/>
      <c r="SVP4" s="152"/>
      <c r="SVQ4" s="152"/>
      <c r="SVR4" s="152"/>
      <c r="SVS4" s="152"/>
      <c r="SVT4" s="152"/>
      <c r="SVU4" s="152"/>
      <c r="SVV4" s="152"/>
      <c r="SVW4" s="152"/>
      <c r="SVX4" s="152"/>
      <c r="SVY4" s="152"/>
      <c r="SVZ4" s="152"/>
      <c r="SWA4" s="152"/>
      <c r="SWB4" s="152"/>
      <c r="SWC4" s="152"/>
      <c r="SWD4" s="152"/>
      <c r="SWE4" s="152"/>
      <c r="SWF4" s="152"/>
      <c r="SWG4" s="152"/>
      <c r="SWH4" s="152"/>
      <c r="SWI4" s="152"/>
      <c r="SWJ4" s="152"/>
      <c r="SWK4" s="152"/>
      <c r="SWL4" s="152"/>
      <c r="SWM4" s="152"/>
      <c r="SWN4" s="152"/>
      <c r="SWO4" s="152"/>
      <c r="SWP4" s="152"/>
      <c r="SWQ4" s="152"/>
      <c r="SWR4" s="152"/>
      <c r="SWS4" s="152"/>
      <c r="SWT4" s="152"/>
      <c r="SWU4" s="152"/>
      <c r="SWV4" s="152"/>
      <c r="SWW4" s="152"/>
      <c r="SWX4" s="152"/>
      <c r="SWY4" s="152"/>
      <c r="SWZ4" s="152"/>
      <c r="SXA4" s="152"/>
      <c r="SXB4" s="152"/>
      <c r="SXC4" s="152"/>
      <c r="SXD4" s="152"/>
      <c r="SXE4" s="152"/>
      <c r="SXF4" s="152"/>
      <c r="SXG4" s="152"/>
      <c r="SXH4" s="152"/>
      <c r="SXI4" s="152"/>
      <c r="SXJ4" s="152"/>
      <c r="SXK4" s="152"/>
      <c r="SXL4" s="152"/>
      <c r="SXM4" s="152"/>
      <c r="SXN4" s="152"/>
      <c r="SXO4" s="152"/>
      <c r="SXP4" s="152"/>
      <c r="SXQ4" s="152"/>
      <c r="SXR4" s="152"/>
      <c r="SXS4" s="152"/>
      <c r="SXT4" s="152"/>
      <c r="SXU4" s="152"/>
      <c r="SXV4" s="152"/>
      <c r="SXW4" s="152"/>
      <c r="SXX4" s="152"/>
      <c r="SXY4" s="152"/>
      <c r="SXZ4" s="152"/>
      <c r="SYA4" s="152"/>
      <c r="SYB4" s="152"/>
      <c r="SYC4" s="152"/>
      <c r="SYD4" s="152"/>
      <c r="SYE4" s="152"/>
      <c r="SYF4" s="152"/>
      <c r="SYG4" s="152"/>
      <c r="SYH4" s="152"/>
      <c r="SYI4" s="152"/>
      <c r="SYJ4" s="152"/>
      <c r="SYK4" s="152"/>
      <c r="SYL4" s="152"/>
      <c r="SYM4" s="152"/>
      <c r="SYN4" s="152"/>
      <c r="SYO4" s="152"/>
      <c r="SYP4" s="152"/>
      <c r="SYQ4" s="152"/>
      <c r="SYR4" s="152"/>
      <c r="SYS4" s="152"/>
      <c r="SYT4" s="152"/>
      <c r="SYU4" s="152"/>
      <c r="SYV4" s="152"/>
      <c r="SYW4" s="152"/>
      <c r="SYX4" s="152"/>
      <c r="SYY4" s="152"/>
      <c r="SYZ4" s="152"/>
      <c r="SZA4" s="152"/>
      <c r="SZB4" s="152"/>
      <c r="SZC4" s="152"/>
      <c r="SZD4" s="152"/>
      <c r="SZE4" s="152"/>
      <c r="SZF4" s="152"/>
      <c r="SZG4" s="152"/>
      <c r="SZH4" s="152"/>
      <c r="SZI4" s="152"/>
      <c r="SZJ4" s="152"/>
      <c r="SZK4" s="152"/>
      <c r="SZL4" s="152"/>
      <c r="SZM4" s="152"/>
      <c r="SZN4" s="152"/>
      <c r="SZO4" s="152"/>
      <c r="SZP4" s="152"/>
      <c r="SZQ4" s="152"/>
      <c r="SZR4" s="152"/>
      <c r="SZS4" s="152"/>
      <c r="SZT4" s="152"/>
      <c r="SZU4" s="152"/>
      <c r="SZV4" s="152"/>
      <c r="SZW4" s="152"/>
      <c r="SZX4" s="152"/>
      <c r="SZY4" s="152"/>
      <c r="SZZ4" s="152"/>
      <c r="TAA4" s="152"/>
      <c r="TAB4" s="152"/>
      <c r="TAC4" s="152"/>
      <c r="TAD4" s="152"/>
      <c r="TAE4" s="152"/>
      <c r="TAF4" s="152"/>
      <c r="TAG4" s="152"/>
      <c r="TAH4" s="152"/>
      <c r="TAI4" s="152"/>
      <c r="TAJ4" s="152"/>
      <c r="TAK4" s="152"/>
      <c r="TAL4" s="152"/>
      <c r="TAM4" s="152"/>
      <c r="TAN4" s="152"/>
      <c r="TAO4" s="152"/>
      <c r="TAP4" s="152"/>
      <c r="TAQ4" s="152"/>
      <c r="TAR4" s="152"/>
      <c r="TAS4" s="152"/>
      <c r="TAT4" s="152"/>
      <c r="TAU4" s="152"/>
      <c r="TAV4" s="152"/>
      <c r="TAW4" s="152"/>
      <c r="TAX4" s="152"/>
      <c r="TAY4" s="152"/>
      <c r="TAZ4" s="152"/>
      <c r="TBA4" s="152"/>
      <c r="TBB4" s="152"/>
      <c r="TBC4" s="152"/>
      <c r="TBD4" s="152"/>
      <c r="TBE4" s="152"/>
      <c r="TBF4" s="152"/>
      <c r="TBG4" s="152"/>
      <c r="TBH4" s="152"/>
      <c r="TBI4" s="152"/>
      <c r="TBJ4" s="152"/>
      <c r="TBK4" s="152"/>
      <c r="TBL4" s="152"/>
      <c r="TBM4" s="152"/>
      <c r="TBN4" s="152"/>
      <c r="TBO4" s="152"/>
      <c r="TBP4" s="152"/>
      <c r="TBQ4" s="152"/>
      <c r="TBR4" s="152"/>
      <c r="TBS4" s="152"/>
      <c r="TBT4" s="152"/>
      <c r="TBU4" s="152"/>
      <c r="TBV4" s="152"/>
      <c r="TBW4" s="152"/>
      <c r="TBX4" s="152"/>
      <c r="TBY4" s="152"/>
      <c r="TBZ4" s="152"/>
      <c r="TCA4" s="152"/>
      <c r="TCB4" s="152"/>
      <c r="TCC4" s="152"/>
      <c r="TCD4" s="152"/>
      <c r="TCE4" s="152"/>
      <c r="TCF4" s="152"/>
      <c r="TCG4" s="152"/>
      <c r="TCH4" s="152"/>
      <c r="TCI4" s="152"/>
      <c r="TCJ4" s="152"/>
      <c r="TCK4" s="152"/>
      <c r="TCL4" s="152"/>
      <c r="TCM4" s="152"/>
      <c r="TCN4" s="152"/>
      <c r="TCO4" s="152"/>
      <c r="TCP4" s="152"/>
      <c r="TCQ4" s="152"/>
      <c r="TCR4" s="152"/>
      <c r="TCS4" s="152"/>
      <c r="TCT4" s="152"/>
      <c r="TCU4" s="152"/>
      <c r="TCV4" s="152"/>
      <c r="TCW4" s="152"/>
      <c r="TCX4" s="152"/>
      <c r="TCY4" s="152"/>
      <c r="TCZ4" s="152"/>
      <c r="TDA4" s="152"/>
      <c r="TDB4" s="152"/>
      <c r="TDC4" s="152"/>
      <c r="TDD4" s="152"/>
      <c r="TDE4" s="152"/>
      <c r="TDF4" s="152"/>
      <c r="TDG4" s="152"/>
      <c r="TDH4" s="152"/>
      <c r="TDI4" s="152"/>
      <c r="TDJ4" s="152"/>
      <c r="TDK4" s="152"/>
      <c r="TDL4" s="152"/>
      <c r="TDM4" s="152"/>
      <c r="TDN4" s="152"/>
      <c r="TDO4" s="152"/>
      <c r="TDP4" s="152"/>
      <c r="TDQ4" s="152"/>
      <c r="TDR4" s="152"/>
      <c r="TDS4" s="152"/>
      <c r="TDT4" s="152"/>
      <c r="TDU4" s="152"/>
      <c r="TDV4" s="152"/>
      <c r="TDW4" s="152"/>
      <c r="TDX4" s="152"/>
      <c r="TDY4" s="152"/>
      <c r="TDZ4" s="152"/>
      <c r="TEA4" s="152"/>
      <c r="TEB4" s="152"/>
      <c r="TEC4" s="152"/>
      <c r="TED4" s="152"/>
      <c r="TEE4" s="152"/>
      <c r="TEF4" s="152"/>
      <c r="TEG4" s="152"/>
      <c r="TEH4" s="152"/>
      <c r="TEI4" s="152"/>
      <c r="TEJ4" s="152"/>
      <c r="TEK4" s="152"/>
      <c r="TEL4" s="152"/>
      <c r="TEM4" s="152"/>
      <c r="TEN4" s="152"/>
      <c r="TEO4" s="152"/>
      <c r="TEP4" s="152"/>
      <c r="TEQ4" s="152"/>
      <c r="TER4" s="152"/>
      <c r="TES4" s="152"/>
      <c r="TET4" s="152"/>
      <c r="TEU4" s="152"/>
      <c r="TEV4" s="152"/>
      <c r="TEW4" s="152"/>
      <c r="TEX4" s="152"/>
      <c r="TEY4" s="152"/>
      <c r="TEZ4" s="152"/>
      <c r="TFA4" s="152"/>
      <c r="TFB4" s="152"/>
      <c r="TFC4" s="152"/>
      <c r="TFD4" s="152"/>
      <c r="TFE4" s="152"/>
      <c r="TFF4" s="152"/>
      <c r="TFG4" s="152"/>
      <c r="TFH4" s="152"/>
      <c r="TFI4" s="152"/>
      <c r="TFJ4" s="152"/>
      <c r="TFK4" s="152"/>
      <c r="TFL4" s="152"/>
      <c r="TFM4" s="152"/>
      <c r="TFN4" s="152"/>
      <c r="TFO4" s="152"/>
      <c r="TFP4" s="152"/>
      <c r="TFQ4" s="152"/>
      <c r="TFR4" s="152"/>
      <c r="TFS4" s="152"/>
      <c r="TFT4" s="152"/>
      <c r="TFU4" s="152"/>
      <c r="TFV4" s="152"/>
      <c r="TFW4" s="152"/>
      <c r="TFX4" s="152"/>
      <c r="TFY4" s="152"/>
      <c r="TFZ4" s="152"/>
      <c r="TGA4" s="152"/>
      <c r="TGB4" s="152"/>
      <c r="TGC4" s="152"/>
      <c r="TGD4" s="152"/>
      <c r="TGE4" s="152"/>
      <c r="TGF4" s="152"/>
      <c r="TGG4" s="152"/>
      <c r="TGH4" s="152"/>
      <c r="TGI4" s="152"/>
      <c r="TGJ4" s="152"/>
      <c r="TGK4" s="152"/>
      <c r="TGL4" s="152"/>
      <c r="TGM4" s="152"/>
      <c r="TGN4" s="152"/>
      <c r="TGO4" s="152"/>
      <c r="TGP4" s="152"/>
      <c r="TGQ4" s="152"/>
      <c r="TGR4" s="152"/>
      <c r="TGS4" s="152"/>
      <c r="TGT4" s="152"/>
      <c r="TGU4" s="152"/>
      <c r="TGV4" s="152"/>
      <c r="TGW4" s="152"/>
      <c r="TGX4" s="152"/>
      <c r="TGY4" s="152"/>
      <c r="TGZ4" s="152"/>
      <c r="THA4" s="152"/>
      <c r="THB4" s="152"/>
      <c r="THC4" s="152"/>
      <c r="THD4" s="152"/>
      <c r="THE4" s="152"/>
      <c r="THF4" s="152"/>
      <c r="THG4" s="152"/>
      <c r="THH4" s="152"/>
      <c r="THI4" s="152"/>
      <c r="THJ4" s="152"/>
      <c r="THK4" s="152"/>
      <c r="THL4" s="152"/>
      <c r="THM4" s="152"/>
      <c r="THN4" s="152"/>
      <c r="THO4" s="152"/>
      <c r="THP4" s="152"/>
      <c r="THQ4" s="152"/>
      <c r="THR4" s="152"/>
      <c r="THS4" s="152"/>
      <c r="THT4" s="152"/>
      <c r="THU4" s="152"/>
      <c r="THV4" s="152"/>
      <c r="THW4" s="152"/>
      <c r="THX4" s="152"/>
      <c r="THY4" s="152"/>
      <c r="THZ4" s="152"/>
      <c r="TIA4" s="152"/>
      <c r="TIB4" s="152"/>
      <c r="TIC4" s="152"/>
      <c r="TID4" s="152"/>
      <c r="TIE4" s="152"/>
      <c r="TIF4" s="152"/>
      <c r="TIG4" s="152"/>
      <c r="TIH4" s="152"/>
      <c r="TII4" s="152"/>
      <c r="TIJ4" s="152"/>
      <c r="TIK4" s="152"/>
      <c r="TIL4" s="152"/>
      <c r="TIM4" s="152"/>
      <c r="TIN4" s="152"/>
      <c r="TIO4" s="152"/>
      <c r="TIP4" s="152"/>
      <c r="TIQ4" s="152"/>
      <c r="TIR4" s="152"/>
      <c r="TIS4" s="152"/>
      <c r="TIT4" s="152"/>
      <c r="TIU4" s="152"/>
      <c r="TIV4" s="152"/>
      <c r="TIW4" s="152"/>
      <c r="TIX4" s="152"/>
      <c r="TIY4" s="152"/>
      <c r="TIZ4" s="152"/>
      <c r="TJA4" s="152"/>
      <c r="TJB4" s="152"/>
      <c r="TJC4" s="152"/>
      <c r="TJD4" s="152"/>
      <c r="TJE4" s="152"/>
      <c r="TJF4" s="152"/>
      <c r="TJG4" s="152"/>
      <c r="TJH4" s="152"/>
      <c r="TJI4" s="152"/>
      <c r="TJJ4" s="152"/>
      <c r="TJK4" s="152"/>
      <c r="TJL4" s="152"/>
      <c r="TJM4" s="152"/>
      <c r="TJN4" s="152"/>
      <c r="TJO4" s="152"/>
      <c r="TJP4" s="152"/>
      <c r="TJQ4" s="152"/>
      <c r="TJR4" s="152"/>
      <c r="TJS4" s="152"/>
      <c r="TJT4" s="152"/>
      <c r="TJU4" s="152"/>
      <c r="TJV4" s="152"/>
      <c r="TJW4" s="152"/>
      <c r="TJX4" s="152"/>
      <c r="TJY4" s="152"/>
      <c r="TJZ4" s="152"/>
      <c r="TKA4" s="152"/>
      <c r="TKB4" s="152"/>
      <c r="TKC4" s="152"/>
      <c r="TKD4" s="152"/>
      <c r="TKE4" s="152"/>
      <c r="TKF4" s="152"/>
      <c r="TKG4" s="152"/>
      <c r="TKH4" s="152"/>
      <c r="TKI4" s="152"/>
      <c r="TKJ4" s="152"/>
      <c r="TKK4" s="152"/>
      <c r="TKL4" s="152"/>
      <c r="TKM4" s="152"/>
      <c r="TKN4" s="152"/>
      <c r="TKO4" s="152"/>
      <c r="TKP4" s="152"/>
      <c r="TKQ4" s="152"/>
      <c r="TKR4" s="152"/>
      <c r="TKS4" s="152"/>
      <c r="TKT4" s="152"/>
      <c r="TKU4" s="152"/>
      <c r="TKV4" s="152"/>
      <c r="TKW4" s="152"/>
      <c r="TKX4" s="152"/>
      <c r="TKY4" s="152"/>
      <c r="TKZ4" s="152"/>
      <c r="TLA4" s="152"/>
      <c r="TLB4" s="152"/>
      <c r="TLC4" s="152"/>
      <c r="TLD4" s="152"/>
      <c r="TLE4" s="152"/>
      <c r="TLF4" s="152"/>
      <c r="TLG4" s="152"/>
      <c r="TLH4" s="152"/>
      <c r="TLI4" s="152"/>
      <c r="TLJ4" s="152"/>
      <c r="TLK4" s="152"/>
      <c r="TLL4" s="152"/>
      <c r="TLM4" s="152"/>
      <c r="TLN4" s="152"/>
      <c r="TLO4" s="152"/>
      <c r="TLP4" s="152"/>
      <c r="TLQ4" s="152"/>
      <c r="TLR4" s="152"/>
      <c r="TLS4" s="152"/>
      <c r="TLT4" s="152"/>
      <c r="TLU4" s="152"/>
      <c r="TLV4" s="152"/>
      <c r="TLW4" s="152"/>
      <c r="TLX4" s="152"/>
      <c r="TLY4" s="152"/>
      <c r="TLZ4" s="152"/>
      <c r="TMA4" s="152"/>
      <c r="TMB4" s="152"/>
      <c r="TMC4" s="152"/>
      <c r="TMD4" s="152"/>
      <c r="TME4" s="152"/>
      <c r="TMF4" s="152"/>
      <c r="TMG4" s="152"/>
      <c r="TMH4" s="152"/>
      <c r="TMI4" s="152"/>
      <c r="TMJ4" s="152"/>
      <c r="TMK4" s="152"/>
      <c r="TML4" s="152"/>
      <c r="TMM4" s="152"/>
      <c r="TMN4" s="152"/>
      <c r="TMO4" s="152"/>
      <c r="TMP4" s="152"/>
      <c r="TMQ4" s="152"/>
      <c r="TMR4" s="152"/>
      <c r="TMS4" s="152"/>
      <c r="TMT4" s="152"/>
      <c r="TMU4" s="152"/>
      <c r="TMV4" s="152"/>
      <c r="TMW4" s="152"/>
      <c r="TMX4" s="152"/>
      <c r="TMY4" s="152"/>
      <c r="TMZ4" s="152"/>
      <c r="TNA4" s="152"/>
      <c r="TNB4" s="152"/>
      <c r="TNC4" s="152"/>
      <c r="TND4" s="152"/>
      <c r="TNE4" s="152"/>
      <c r="TNF4" s="152"/>
      <c r="TNG4" s="152"/>
      <c r="TNH4" s="152"/>
      <c r="TNI4" s="152"/>
      <c r="TNJ4" s="152"/>
      <c r="TNK4" s="152"/>
      <c r="TNL4" s="152"/>
      <c r="TNM4" s="152"/>
      <c r="TNN4" s="152"/>
      <c r="TNO4" s="152"/>
      <c r="TNP4" s="152"/>
      <c r="TNQ4" s="152"/>
      <c r="TNR4" s="152"/>
      <c r="TNS4" s="152"/>
      <c r="TNT4" s="152"/>
      <c r="TNU4" s="152"/>
      <c r="TNV4" s="152"/>
      <c r="TNW4" s="152"/>
      <c r="TNX4" s="152"/>
      <c r="TNY4" s="152"/>
      <c r="TNZ4" s="152"/>
      <c r="TOA4" s="152"/>
      <c r="TOB4" s="152"/>
      <c r="TOC4" s="152"/>
      <c r="TOD4" s="152"/>
      <c r="TOE4" s="152"/>
      <c r="TOF4" s="152"/>
      <c r="TOG4" s="152"/>
      <c r="TOH4" s="152"/>
      <c r="TOI4" s="152"/>
      <c r="TOJ4" s="152"/>
      <c r="TOK4" s="152"/>
      <c r="TOL4" s="152"/>
      <c r="TOM4" s="152"/>
      <c r="TON4" s="152"/>
      <c r="TOO4" s="152"/>
      <c r="TOP4" s="152"/>
      <c r="TOQ4" s="152"/>
      <c r="TOR4" s="152"/>
      <c r="TOS4" s="152"/>
      <c r="TOT4" s="152"/>
      <c r="TOU4" s="152"/>
      <c r="TOV4" s="152"/>
      <c r="TOW4" s="152"/>
      <c r="TOX4" s="152"/>
      <c r="TOY4" s="152"/>
      <c r="TOZ4" s="152"/>
      <c r="TPA4" s="152"/>
      <c r="TPB4" s="152"/>
      <c r="TPC4" s="152"/>
      <c r="TPD4" s="152"/>
      <c r="TPE4" s="152"/>
      <c r="TPF4" s="152"/>
      <c r="TPG4" s="152"/>
      <c r="TPH4" s="152"/>
      <c r="TPI4" s="152"/>
      <c r="TPJ4" s="152"/>
      <c r="TPK4" s="152"/>
      <c r="TPL4" s="152"/>
      <c r="TPM4" s="152"/>
      <c r="TPN4" s="152"/>
      <c r="TPO4" s="152"/>
      <c r="TPP4" s="152"/>
      <c r="TPQ4" s="152"/>
      <c r="TPR4" s="152"/>
      <c r="TPS4" s="152"/>
      <c r="TPT4" s="152"/>
      <c r="TPU4" s="152"/>
      <c r="TPV4" s="152"/>
      <c r="TPW4" s="152"/>
      <c r="TPX4" s="152"/>
      <c r="TPY4" s="152"/>
      <c r="TPZ4" s="152"/>
      <c r="TQA4" s="152"/>
      <c r="TQB4" s="152"/>
      <c r="TQC4" s="152"/>
      <c r="TQD4" s="152"/>
      <c r="TQE4" s="152"/>
      <c r="TQF4" s="152"/>
      <c r="TQG4" s="152"/>
      <c r="TQH4" s="152"/>
      <c r="TQI4" s="152"/>
      <c r="TQJ4" s="152"/>
      <c r="TQK4" s="152"/>
      <c r="TQL4" s="152"/>
      <c r="TQM4" s="152"/>
      <c r="TQN4" s="152"/>
      <c r="TQO4" s="152"/>
      <c r="TQP4" s="152"/>
      <c r="TQQ4" s="152"/>
      <c r="TQR4" s="152"/>
      <c r="TQS4" s="152"/>
      <c r="TQT4" s="152"/>
      <c r="TQU4" s="152"/>
      <c r="TQV4" s="152"/>
      <c r="TQW4" s="152"/>
      <c r="TQX4" s="152"/>
      <c r="TQY4" s="152"/>
      <c r="TQZ4" s="152"/>
      <c r="TRA4" s="152"/>
      <c r="TRB4" s="152"/>
      <c r="TRC4" s="152"/>
      <c r="TRD4" s="152"/>
      <c r="TRE4" s="152"/>
      <c r="TRF4" s="152"/>
      <c r="TRG4" s="152"/>
      <c r="TRH4" s="152"/>
      <c r="TRI4" s="152"/>
      <c r="TRJ4" s="152"/>
      <c r="TRK4" s="152"/>
      <c r="TRL4" s="152"/>
      <c r="TRM4" s="152"/>
      <c r="TRN4" s="152"/>
      <c r="TRO4" s="152"/>
      <c r="TRP4" s="152"/>
      <c r="TRQ4" s="152"/>
      <c r="TRR4" s="152"/>
      <c r="TRS4" s="152"/>
      <c r="TRT4" s="152"/>
      <c r="TRU4" s="152"/>
      <c r="TRV4" s="152"/>
      <c r="TRW4" s="152"/>
      <c r="TRX4" s="152"/>
      <c r="TRY4" s="152"/>
      <c r="TRZ4" s="152"/>
      <c r="TSA4" s="152"/>
      <c r="TSB4" s="152"/>
      <c r="TSC4" s="152"/>
      <c r="TSD4" s="152"/>
      <c r="TSE4" s="152"/>
      <c r="TSF4" s="152"/>
      <c r="TSG4" s="152"/>
      <c r="TSH4" s="152"/>
      <c r="TSI4" s="152"/>
      <c r="TSJ4" s="152"/>
      <c r="TSK4" s="152"/>
      <c r="TSL4" s="152"/>
      <c r="TSM4" s="152"/>
      <c r="TSN4" s="152"/>
      <c r="TSO4" s="152"/>
      <c r="TSP4" s="152"/>
      <c r="TSQ4" s="152"/>
      <c r="TSR4" s="152"/>
      <c r="TSS4" s="152"/>
      <c r="TST4" s="152"/>
      <c r="TSU4" s="152"/>
      <c r="TSV4" s="152"/>
      <c r="TSW4" s="152"/>
      <c r="TSX4" s="152"/>
      <c r="TSY4" s="152"/>
      <c r="TSZ4" s="152"/>
      <c r="TTA4" s="152"/>
      <c r="TTB4" s="152"/>
      <c r="TTC4" s="152"/>
      <c r="TTD4" s="152"/>
      <c r="TTE4" s="152"/>
      <c r="TTF4" s="152"/>
      <c r="TTG4" s="152"/>
      <c r="TTH4" s="152"/>
      <c r="TTI4" s="152"/>
      <c r="TTJ4" s="152"/>
      <c r="TTK4" s="152"/>
      <c r="TTL4" s="152"/>
      <c r="TTM4" s="152"/>
      <c r="TTN4" s="152"/>
      <c r="TTO4" s="152"/>
      <c r="TTP4" s="152"/>
      <c r="TTQ4" s="152"/>
      <c r="TTR4" s="152"/>
      <c r="TTS4" s="152"/>
      <c r="TTT4" s="152"/>
      <c r="TTU4" s="152"/>
      <c r="TTV4" s="152"/>
      <c r="TTW4" s="152"/>
      <c r="TTX4" s="152"/>
      <c r="TTY4" s="152"/>
      <c r="TTZ4" s="152"/>
      <c r="TUA4" s="152"/>
      <c r="TUB4" s="152"/>
      <c r="TUC4" s="152"/>
      <c r="TUD4" s="152"/>
      <c r="TUE4" s="152"/>
      <c r="TUF4" s="152"/>
      <c r="TUG4" s="152"/>
      <c r="TUH4" s="152"/>
      <c r="TUI4" s="152"/>
      <c r="TUJ4" s="152"/>
      <c r="TUK4" s="152"/>
      <c r="TUL4" s="152"/>
      <c r="TUM4" s="152"/>
      <c r="TUN4" s="152"/>
      <c r="TUO4" s="152"/>
      <c r="TUP4" s="152"/>
      <c r="TUQ4" s="152"/>
      <c r="TUR4" s="152"/>
      <c r="TUS4" s="152"/>
      <c r="TUT4" s="152"/>
      <c r="TUU4" s="152"/>
      <c r="TUV4" s="152"/>
      <c r="TUW4" s="152"/>
      <c r="TUX4" s="152"/>
      <c r="TUY4" s="152"/>
      <c r="TUZ4" s="152"/>
      <c r="TVA4" s="152"/>
      <c r="TVB4" s="152"/>
      <c r="TVC4" s="152"/>
      <c r="TVD4" s="152"/>
      <c r="TVE4" s="152"/>
      <c r="TVF4" s="152"/>
      <c r="TVG4" s="152"/>
      <c r="TVH4" s="152"/>
      <c r="TVI4" s="152"/>
      <c r="TVJ4" s="152"/>
      <c r="TVK4" s="152"/>
      <c r="TVL4" s="152"/>
      <c r="TVM4" s="152"/>
      <c r="TVN4" s="152"/>
      <c r="TVO4" s="152"/>
      <c r="TVP4" s="152"/>
      <c r="TVQ4" s="152"/>
      <c r="TVR4" s="152"/>
      <c r="TVS4" s="152"/>
      <c r="TVT4" s="152"/>
      <c r="TVU4" s="152"/>
      <c r="TVV4" s="152"/>
      <c r="TVW4" s="152"/>
      <c r="TVX4" s="152"/>
      <c r="TVY4" s="152"/>
      <c r="TVZ4" s="152"/>
      <c r="TWA4" s="152"/>
      <c r="TWB4" s="152"/>
      <c r="TWC4" s="152"/>
      <c r="TWD4" s="152"/>
      <c r="TWE4" s="152"/>
      <c r="TWF4" s="152"/>
      <c r="TWG4" s="152"/>
      <c r="TWH4" s="152"/>
      <c r="TWI4" s="152"/>
      <c r="TWJ4" s="152"/>
      <c r="TWK4" s="152"/>
      <c r="TWL4" s="152"/>
      <c r="TWM4" s="152"/>
      <c r="TWN4" s="152"/>
      <c r="TWO4" s="152"/>
      <c r="TWP4" s="152"/>
      <c r="TWQ4" s="152"/>
      <c r="TWR4" s="152"/>
      <c r="TWS4" s="152"/>
      <c r="TWT4" s="152"/>
      <c r="TWU4" s="152"/>
      <c r="TWV4" s="152"/>
      <c r="TWW4" s="152"/>
      <c r="TWX4" s="152"/>
      <c r="TWY4" s="152"/>
      <c r="TWZ4" s="152"/>
      <c r="TXA4" s="152"/>
      <c r="TXB4" s="152"/>
      <c r="TXC4" s="152"/>
      <c r="TXD4" s="152"/>
      <c r="TXE4" s="152"/>
      <c r="TXF4" s="152"/>
      <c r="TXG4" s="152"/>
      <c r="TXH4" s="152"/>
      <c r="TXI4" s="152"/>
      <c r="TXJ4" s="152"/>
      <c r="TXK4" s="152"/>
      <c r="TXL4" s="152"/>
      <c r="TXM4" s="152"/>
      <c r="TXN4" s="152"/>
      <c r="TXO4" s="152"/>
      <c r="TXP4" s="152"/>
      <c r="TXQ4" s="152"/>
      <c r="TXR4" s="152"/>
      <c r="TXS4" s="152"/>
      <c r="TXT4" s="152"/>
      <c r="TXU4" s="152"/>
      <c r="TXV4" s="152"/>
      <c r="TXW4" s="152"/>
      <c r="TXX4" s="152"/>
      <c r="TXY4" s="152"/>
      <c r="TXZ4" s="152"/>
      <c r="TYA4" s="152"/>
      <c r="TYB4" s="152"/>
      <c r="TYC4" s="152"/>
      <c r="TYD4" s="152"/>
      <c r="TYE4" s="152"/>
      <c r="TYF4" s="152"/>
      <c r="TYG4" s="152"/>
      <c r="TYH4" s="152"/>
      <c r="TYI4" s="152"/>
      <c r="TYJ4" s="152"/>
      <c r="TYK4" s="152"/>
      <c r="TYL4" s="152"/>
      <c r="TYM4" s="152"/>
      <c r="TYN4" s="152"/>
      <c r="TYO4" s="152"/>
      <c r="TYP4" s="152"/>
      <c r="TYQ4" s="152"/>
      <c r="TYR4" s="152"/>
      <c r="TYS4" s="152"/>
      <c r="TYT4" s="152"/>
      <c r="TYU4" s="152"/>
      <c r="TYV4" s="152"/>
      <c r="TYW4" s="152"/>
      <c r="TYX4" s="152"/>
      <c r="TYY4" s="152"/>
      <c r="TYZ4" s="152"/>
      <c r="TZA4" s="152"/>
      <c r="TZB4" s="152"/>
      <c r="TZC4" s="152"/>
      <c r="TZD4" s="152"/>
      <c r="TZE4" s="152"/>
      <c r="TZF4" s="152"/>
      <c r="TZG4" s="152"/>
      <c r="TZH4" s="152"/>
      <c r="TZI4" s="152"/>
      <c r="TZJ4" s="152"/>
      <c r="TZK4" s="152"/>
      <c r="TZL4" s="152"/>
      <c r="TZM4" s="152"/>
      <c r="TZN4" s="152"/>
      <c r="TZO4" s="152"/>
      <c r="TZP4" s="152"/>
      <c r="TZQ4" s="152"/>
      <c r="TZR4" s="152"/>
      <c r="TZS4" s="152"/>
      <c r="TZT4" s="152"/>
      <c r="TZU4" s="152"/>
      <c r="TZV4" s="152"/>
      <c r="TZW4" s="152"/>
      <c r="TZX4" s="152"/>
      <c r="TZY4" s="152"/>
      <c r="TZZ4" s="152"/>
      <c r="UAA4" s="152"/>
      <c r="UAB4" s="152"/>
      <c r="UAC4" s="152"/>
      <c r="UAD4" s="152"/>
      <c r="UAE4" s="152"/>
      <c r="UAF4" s="152"/>
      <c r="UAG4" s="152"/>
      <c r="UAH4" s="152"/>
      <c r="UAI4" s="152"/>
      <c r="UAJ4" s="152"/>
      <c r="UAK4" s="152"/>
      <c r="UAL4" s="152"/>
      <c r="UAM4" s="152"/>
      <c r="UAN4" s="152"/>
      <c r="UAO4" s="152"/>
      <c r="UAP4" s="152"/>
      <c r="UAQ4" s="152"/>
      <c r="UAR4" s="152"/>
      <c r="UAS4" s="152"/>
      <c r="UAT4" s="152"/>
      <c r="UAU4" s="152"/>
      <c r="UAV4" s="152"/>
      <c r="UAW4" s="152"/>
      <c r="UAX4" s="152"/>
      <c r="UAY4" s="152"/>
      <c r="UAZ4" s="152"/>
      <c r="UBA4" s="152"/>
      <c r="UBB4" s="152"/>
      <c r="UBC4" s="152"/>
      <c r="UBD4" s="152"/>
      <c r="UBE4" s="152"/>
      <c r="UBF4" s="152"/>
      <c r="UBG4" s="152"/>
      <c r="UBH4" s="152"/>
      <c r="UBI4" s="152"/>
      <c r="UBJ4" s="152"/>
      <c r="UBK4" s="152"/>
      <c r="UBL4" s="152"/>
      <c r="UBM4" s="152"/>
      <c r="UBN4" s="152"/>
      <c r="UBO4" s="152"/>
      <c r="UBP4" s="152"/>
      <c r="UBQ4" s="152"/>
      <c r="UBR4" s="152"/>
      <c r="UBS4" s="152"/>
      <c r="UBT4" s="152"/>
      <c r="UBU4" s="152"/>
      <c r="UBV4" s="152"/>
      <c r="UBW4" s="152"/>
      <c r="UBX4" s="152"/>
      <c r="UBY4" s="152"/>
      <c r="UBZ4" s="152"/>
      <c r="UCA4" s="152"/>
      <c r="UCB4" s="152"/>
      <c r="UCC4" s="152"/>
      <c r="UCD4" s="152"/>
      <c r="UCE4" s="152"/>
      <c r="UCF4" s="152"/>
      <c r="UCG4" s="152"/>
      <c r="UCH4" s="152"/>
      <c r="UCI4" s="152"/>
      <c r="UCJ4" s="152"/>
      <c r="UCK4" s="152"/>
      <c r="UCL4" s="152"/>
      <c r="UCM4" s="152"/>
      <c r="UCN4" s="152"/>
      <c r="UCO4" s="152"/>
      <c r="UCP4" s="152"/>
      <c r="UCQ4" s="152"/>
      <c r="UCR4" s="152"/>
      <c r="UCS4" s="152"/>
      <c r="UCT4" s="152"/>
      <c r="UCU4" s="152"/>
      <c r="UCV4" s="152"/>
      <c r="UCW4" s="152"/>
      <c r="UCX4" s="152"/>
      <c r="UCY4" s="152"/>
      <c r="UCZ4" s="152"/>
      <c r="UDA4" s="152"/>
      <c r="UDB4" s="152"/>
      <c r="UDC4" s="152"/>
      <c r="UDD4" s="152"/>
      <c r="UDE4" s="152"/>
      <c r="UDF4" s="152"/>
      <c r="UDG4" s="152"/>
      <c r="UDH4" s="152"/>
      <c r="UDI4" s="152"/>
      <c r="UDJ4" s="152"/>
      <c r="UDK4" s="152"/>
      <c r="UDL4" s="152"/>
      <c r="UDM4" s="152"/>
      <c r="UDN4" s="152"/>
      <c r="UDO4" s="152"/>
      <c r="UDP4" s="152"/>
      <c r="UDQ4" s="152"/>
      <c r="UDR4" s="152"/>
      <c r="UDS4" s="152"/>
      <c r="UDT4" s="152"/>
      <c r="UDU4" s="152"/>
      <c r="UDV4" s="152"/>
      <c r="UDW4" s="152"/>
      <c r="UDX4" s="152"/>
      <c r="UDY4" s="152"/>
      <c r="UDZ4" s="152"/>
      <c r="UEA4" s="152"/>
      <c r="UEB4" s="152"/>
      <c r="UEC4" s="152"/>
      <c r="UED4" s="152"/>
      <c r="UEE4" s="152"/>
      <c r="UEF4" s="152"/>
      <c r="UEG4" s="152"/>
      <c r="UEH4" s="152"/>
      <c r="UEI4" s="152"/>
      <c r="UEJ4" s="152"/>
      <c r="UEK4" s="152"/>
      <c r="UEL4" s="152"/>
      <c r="UEM4" s="152"/>
      <c r="UEN4" s="152"/>
      <c r="UEO4" s="152"/>
      <c r="UEP4" s="152"/>
      <c r="UEQ4" s="152"/>
      <c r="UER4" s="152"/>
      <c r="UES4" s="152"/>
      <c r="UET4" s="152"/>
      <c r="UEU4" s="152"/>
      <c r="UEV4" s="152"/>
      <c r="UEW4" s="152"/>
      <c r="UEX4" s="152"/>
      <c r="UEY4" s="152"/>
      <c r="UEZ4" s="152"/>
      <c r="UFA4" s="152"/>
      <c r="UFB4" s="152"/>
      <c r="UFC4" s="152"/>
      <c r="UFD4" s="152"/>
      <c r="UFE4" s="152"/>
      <c r="UFF4" s="152"/>
      <c r="UFG4" s="152"/>
      <c r="UFH4" s="152"/>
      <c r="UFI4" s="152"/>
      <c r="UFJ4" s="152"/>
      <c r="UFK4" s="152"/>
      <c r="UFL4" s="152"/>
      <c r="UFM4" s="152"/>
      <c r="UFN4" s="152"/>
      <c r="UFO4" s="152"/>
      <c r="UFP4" s="152"/>
      <c r="UFQ4" s="152"/>
      <c r="UFR4" s="152"/>
      <c r="UFS4" s="152"/>
      <c r="UFT4" s="152"/>
      <c r="UFU4" s="152"/>
      <c r="UFV4" s="152"/>
      <c r="UFW4" s="152"/>
      <c r="UFX4" s="152"/>
      <c r="UFY4" s="152"/>
      <c r="UFZ4" s="152"/>
      <c r="UGA4" s="152"/>
      <c r="UGB4" s="152"/>
      <c r="UGC4" s="152"/>
      <c r="UGD4" s="152"/>
      <c r="UGE4" s="152"/>
      <c r="UGF4" s="152"/>
      <c r="UGG4" s="152"/>
      <c r="UGH4" s="152"/>
      <c r="UGI4" s="152"/>
      <c r="UGJ4" s="152"/>
      <c r="UGK4" s="152"/>
      <c r="UGL4" s="152"/>
      <c r="UGM4" s="152"/>
      <c r="UGN4" s="152"/>
      <c r="UGO4" s="152"/>
      <c r="UGP4" s="152"/>
      <c r="UGQ4" s="152"/>
      <c r="UGR4" s="152"/>
      <c r="UGS4" s="152"/>
      <c r="UGT4" s="152"/>
      <c r="UGU4" s="152"/>
      <c r="UGV4" s="152"/>
      <c r="UGW4" s="152"/>
      <c r="UGX4" s="152"/>
      <c r="UGY4" s="152"/>
      <c r="UGZ4" s="152"/>
      <c r="UHA4" s="152"/>
      <c r="UHB4" s="152"/>
      <c r="UHC4" s="152"/>
      <c r="UHD4" s="152"/>
      <c r="UHE4" s="152"/>
      <c r="UHF4" s="152"/>
      <c r="UHG4" s="152"/>
      <c r="UHH4" s="152"/>
      <c r="UHI4" s="152"/>
      <c r="UHJ4" s="152"/>
      <c r="UHK4" s="152"/>
      <c r="UHL4" s="152"/>
      <c r="UHM4" s="152"/>
      <c r="UHN4" s="152"/>
      <c r="UHO4" s="152"/>
      <c r="UHP4" s="152"/>
      <c r="UHQ4" s="152"/>
      <c r="UHR4" s="152"/>
      <c r="UHS4" s="152"/>
      <c r="UHT4" s="152"/>
      <c r="UHU4" s="152"/>
      <c r="UHV4" s="152"/>
      <c r="UHW4" s="152"/>
      <c r="UHX4" s="152"/>
      <c r="UHY4" s="152"/>
      <c r="UHZ4" s="152"/>
      <c r="UIA4" s="152"/>
      <c r="UIB4" s="152"/>
      <c r="UIC4" s="152"/>
      <c r="UID4" s="152"/>
      <c r="UIE4" s="152"/>
      <c r="UIF4" s="152"/>
      <c r="UIG4" s="152"/>
      <c r="UIH4" s="152"/>
      <c r="UII4" s="152"/>
      <c r="UIJ4" s="152"/>
      <c r="UIK4" s="152"/>
      <c r="UIL4" s="152"/>
      <c r="UIM4" s="152"/>
      <c r="UIN4" s="152"/>
      <c r="UIO4" s="152"/>
      <c r="UIP4" s="152"/>
      <c r="UIQ4" s="152"/>
      <c r="UIR4" s="152"/>
      <c r="UIS4" s="152"/>
      <c r="UIT4" s="152"/>
      <c r="UIU4" s="152"/>
      <c r="UIV4" s="152"/>
      <c r="UIW4" s="152"/>
      <c r="UIX4" s="152"/>
      <c r="UIY4" s="152"/>
      <c r="UIZ4" s="152"/>
      <c r="UJA4" s="152"/>
      <c r="UJB4" s="152"/>
      <c r="UJC4" s="152"/>
      <c r="UJD4" s="152"/>
      <c r="UJE4" s="152"/>
      <c r="UJF4" s="152"/>
      <c r="UJG4" s="152"/>
      <c r="UJH4" s="152"/>
      <c r="UJI4" s="152"/>
      <c r="UJJ4" s="152"/>
      <c r="UJK4" s="152"/>
      <c r="UJL4" s="152"/>
      <c r="UJM4" s="152"/>
      <c r="UJN4" s="152"/>
      <c r="UJO4" s="152"/>
      <c r="UJP4" s="152"/>
      <c r="UJQ4" s="152"/>
      <c r="UJR4" s="152"/>
      <c r="UJS4" s="152"/>
      <c r="UJT4" s="152"/>
      <c r="UJU4" s="152"/>
      <c r="UJV4" s="152"/>
      <c r="UJW4" s="152"/>
      <c r="UJX4" s="152"/>
      <c r="UJY4" s="152"/>
      <c r="UJZ4" s="152"/>
      <c r="UKA4" s="152"/>
      <c r="UKB4" s="152"/>
      <c r="UKC4" s="152"/>
      <c r="UKD4" s="152"/>
      <c r="UKE4" s="152"/>
      <c r="UKF4" s="152"/>
      <c r="UKG4" s="152"/>
      <c r="UKH4" s="152"/>
      <c r="UKI4" s="152"/>
      <c r="UKJ4" s="152"/>
      <c r="UKK4" s="152"/>
      <c r="UKL4" s="152"/>
      <c r="UKM4" s="152"/>
      <c r="UKN4" s="152"/>
      <c r="UKO4" s="152"/>
      <c r="UKP4" s="152"/>
      <c r="UKQ4" s="152"/>
      <c r="UKR4" s="152"/>
      <c r="UKS4" s="152"/>
      <c r="UKT4" s="152"/>
      <c r="UKU4" s="152"/>
      <c r="UKV4" s="152"/>
      <c r="UKW4" s="152"/>
      <c r="UKX4" s="152"/>
      <c r="UKY4" s="152"/>
      <c r="UKZ4" s="152"/>
      <c r="ULA4" s="152"/>
      <c r="ULB4" s="152"/>
      <c r="ULC4" s="152"/>
      <c r="ULD4" s="152"/>
      <c r="ULE4" s="152"/>
      <c r="ULF4" s="152"/>
      <c r="ULG4" s="152"/>
      <c r="ULH4" s="152"/>
      <c r="ULI4" s="152"/>
      <c r="ULJ4" s="152"/>
      <c r="ULK4" s="152"/>
      <c r="ULL4" s="152"/>
      <c r="ULM4" s="152"/>
      <c r="ULN4" s="152"/>
      <c r="ULO4" s="152"/>
      <c r="ULP4" s="152"/>
      <c r="ULQ4" s="152"/>
      <c r="ULR4" s="152"/>
      <c r="ULS4" s="152"/>
      <c r="ULT4" s="152"/>
      <c r="ULU4" s="152"/>
      <c r="ULV4" s="152"/>
      <c r="ULW4" s="152"/>
      <c r="ULX4" s="152"/>
      <c r="ULY4" s="152"/>
      <c r="ULZ4" s="152"/>
      <c r="UMA4" s="152"/>
      <c r="UMB4" s="152"/>
      <c r="UMC4" s="152"/>
      <c r="UMD4" s="152"/>
      <c r="UME4" s="152"/>
      <c r="UMF4" s="152"/>
      <c r="UMG4" s="152"/>
      <c r="UMH4" s="152"/>
      <c r="UMI4" s="152"/>
      <c r="UMJ4" s="152"/>
      <c r="UMK4" s="152"/>
      <c r="UML4" s="152"/>
      <c r="UMM4" s="152"/>
      <c r="UMN4" s="152"/>
      <c r="UMO4" s="152"/>
      <c r="UMP4" s="152"/>
      <c r="UMQ4" s="152"/>
      <c r="UMR4" s="152"/>
      <c r="UMS4" s="152"/>
      <c r="UMT4" s="152"/>
      <c r="UMU4" s="152"/>
      <c r="UMV4" s="152"/>
      <c r="UMW4" s="152"/>
      <c r="UMX4" s="152"/>
      <c r="UMY4" s="152"/>
      <c r="UMZ4" s="152"/>
      <c r="UNA4" s="152"/>
      <c r="UNB4" s="152"/>
      <c r="UNC4" s="152"/>
      <c r="UND4" s="152"/>
      <c r="UNE4" s="152"/>
      <c r="UNF4" s="152"/>
      <c r="UNG4" s="152"/>
      <c r="UNH4" s="152"/>
      <c r="UNI4" s="152"/>
      <c r="UNJ4" s="152"/>
      <c r="UNK4" s="152"/>
      <c r="UNL4" s="152"/>
      <c r="UNM4" s="152"/>
      <c r="UNN4" s="152"/>
      <c r="UNO4" s="152"/>
      <c r="UNP4" s="152"/>
      <c r="UNQ4" s="152"/>
      <c r="UNR4" s="152"/>
      <c r="UNS4" s="152"/>
      <c r="UNT4" s="152"/>
      <c r="UNU4" s="152"/>
      <c r="UNV4" s="152"/>
      <c r="UNW4" s="152"/>
      <c r="UNX4" s="152"/>
      <c r="UNY4" s="152"/>
      <c r="UNZ4" s="152"/>
      <c r="UOA4" s="152"/>
      <c r="UOB4" s="152"/>
      <c r="UOC4" s="152"/>
      <c r="UOD4" s="152"/>
      <c r="UOE4" s="152"/>
      <c r="UOF4" s="152"/>
      <c r="UOG4" s="152"/>
      <c r="UOH4" s="152"/>
      <c r="UOI4" s="152"/>
      <c r="UOJ4" s="152"/>
      <c r="UOK4" s="152"/>
      <c r="UOL4" s="152"/>
      <c r="UOM4" s="152"/>
      <c r="UON4" s="152"/>
      <c r="UOO4" s="152"/>
      <c r="UOP4" s="152"/>
      <c r="UOQ4" s="152"/>
      <c r="UOR4" s="152"/>
      <c r="UOS4" s="152"/>
      <c r="UOT4" s="152"/>
      <c r="UOU4" s="152"/>
      <c r="UOV4" s="152"/>
      <c r="UOW4" s="152"/>
      <c r="UOX4" s="152"/>
      <c r="UOY4" s="152"/>
      <c r="UOZ4" s="152"/>
      <c r="UPA4" s="152"/>
      <c r="UPB4" s="152"/>
      <c r="UPC4" s="152"/>
      <c r="UPD4" s="152"/>
      <c r="UPE4" s="152"/>
      <c r="UPF4" s="152"/>
      <c r="UPG4" s="152"/>
      <c r="UPH4" s="152"/>
      <c r="UPI4" s="152"/>
      <c r="UPJ4" s="152"/>
      <c r="UPK4" s="152"/>
      <c r="UPL4" s="152"/>
      <c r="UPM4" s="152"/>
      <c r="UPN4" s="152"/>
      <c r="UPO4" s="152"/>
      <c r="UPP4" s="152"/>
      <c r="UPQ4" s="152"/>
      <c r="UPR4" s="152"/>
      <c r="UPS4" s="152"/>
      <c r="UPT4" s="152"/>
      <c r="UPU4" s="152"/>
      <c r="UPV4" s="152"/>
      <c r="UPW4" s="152"/>
      <c r="UPX4" s="152"/>
      <c r="UPY4" s="152"/>
      <c r="UPZ4" s="152"/>
      <c r="UQA4" s="152"/>
      <c r="UQB4" s="152"/>
      <c r="UQC4" s="152"/>
      <c r="UQD4" s="152"/>
      <c r="UQE4" s="152"/>
      <c r="UQF4" s="152"/>
      <c r="UQG4" s="152"/>
      <c r="UQH4" s="152"/>
      <c r="UQI4" s="152"/>
      <c r="UQJ4" s="152"/>
      <c r="UQK4" s="152"/>
      <c r="UQL4" s="152"/>
      <c r="UQM4" s="152"/>
      <c r="UQN4" s="152"/>
      <c r="UQO4" s="152"/>
      <c r="UQP4" s="152"/>
      <c r="UQQ4" s="152"/>
      <c r="UQR4" s="152"/>
      <c r="UQS4" s="152"/>
      <c r="UQT4" s="152"/>
      <c r="UQU4" s="152"/>
      <c r="UQV4" s="152"/>
      <c r="UQW4" s="152"/>
      <c r="UQX4" s="152"/>
      <c r="UQY4" s="152"/>
      <c r="UQZ4" s="152"/>
      <c r="URA4" s="152"/>
      <c r="URB4" s="152"/>
      <c r="URC4" s="152"/>
      <c r="URD4" s="152"/>
      <c r="URE4" s="152"/>
      <c r="URF4" s="152"/>
      <c r="URG4" s="152"/>
      <c r="URH4" s="152"/>
      <c r="URI4" s="152"/>
      <c r="URJ4" s="152"/>
      <c r="URK4" s="152"/>
      <c r="URL4" s="152"/>
      <c r="URM4" s="152"/>
      <c r="URN4" s="152"/>
      <c r="URO4" s="152"/>
      <c r="URP4" s="152"/>
      <c r="URQ4" s="152"/>
      <c r="URR4" s="152"/>
      <c r="URS4" s="152"/>
      <c r="URT4" s="152"/>
      <c r="URU4" s="152"/>
      <c r="URV4" s="152"/>
      <c r="URW4" s="152"/>
      <c r="URX4" s="152"/>
      <c r="URY4" s="152"/>
      <c r="URZ4" s="152"/>
      <c r="USA4" s="152"/>
      <c r="USB4" s="152"/>
      <c r="USC4" s="152"/>
      <c r="USD4" s="152"/>
      <c r="USE4" s="152"/>
      <c r="USF4" s="152"/>
      <c r="USG4" s="152"/>
      <c r="USH4" s="152"/>
      <c r="USI4" s="152"/>
      <c r="USJ4" s="152"/>
      <c r="USK4" s="152"/>
      <c r="USL4" s="152"/>
      <c r="USM4" s="152"/>
      <c r="USN4" s="152"/>
      <c r="USO4" s="152"/>
      <c r="USP4" s="152"/>
      <c r="USQ4" s="152"/>
      <c r="USR4" s="152"/>
      <c r="USS4" s="152"/>
      <c r="UST4" s="152"/>
      <c r="USU4" s="152"/>
      <c r="USV4" s="152"/>
      <c r="USW4" s="152"/>
      <c r="USX4" s="152"/>
      <c r="USY4" s="152"/>
      <c r="USZ4" s="152"/>
      <c r="UTA4" s="152"/>
      <c r="UTB4" s="152"/>
      <c r="UTC4" s="152"/>
      <c r="UTD4" s="152"/>
      <c r="UTE4" s="152"/>
      <c r="UTF4" s="152"/>
      <c r="UTG4" s="152"/>
      <c r="UTH4" s="152"/>
      <c r="UTI4" s="152"/>
      <c r="UTJ4" s="152"/>
      <c r="UTK4" s="152"/>
      <c r="UTL4" s="152"/>
      <c r="UTM4" s="152"/>
      <c r="UTN4" s="152"/>
      <c r="UTO4" s="152"/>
      <c r="UTP4" s="152"/>
      <c r="UTQ4" s="152"/>
      <c r="UTR4" s="152"/>
      <c r="UTS4" s="152"/>
      <c r="UTT4" s="152"/>
      <c r="UTU4" s="152"/>
      <c r="UTV4" s="152"/>
      <c r="UTW4" s="152"/>
      <c r="UTX4" s="152"/>
      <c r="UTY4" s="152"/>
      <c r="UTZ4" s="152"/>
      <c r="UUA4" s="152"/>
      <c r="UUB4" s="152"/>
      <c r="UUC4" s="152"/>
      <c r="UUD4" s="152"/>
      <c r="UUE4" s="152"/>
      <c r="UUF4" s="152"/>
      <c r="UUG4" s="152"/>
      <c r="UUH4" s="152"/>
      <c r="UUI4" s="152"/>
      <c r="UUJ4" s="152"/>
      <c r="UUK4" s="152"/>
      <c r="UUL4" s="152"/>
      <c r="UUM4" s="152"/>
      <c r="UUN4" s="152"/>
      <c r="UUO4" s="152"/>
      <c r="UUP4" s="152"/>
      <c r="UUQ4" s="152"/>
      <c r="UUR4" s="152"/>
      <c r="UUS4" s="152"/>
      <c r="UUT4" s="152"/>
      <c r="UUU4" s="152"/>
      <c r="UUV4" s="152"/>
      <c r="UUW4" s="152"/>
      <c r="UUX4" s="152"/>
      <c r="UUY4" s="152"/>
      <c r="UUZ4" s="152"/>
      <c r="UVA4" s="152"/>
      <c r="UVB4" s="152"/>
      <c r="UVC4" s="152"/>
      <c r="UVD4" s="152"/>
      <c r="UVE4" s="152"/>
      <c r="UVF4" s="152"/>
      <c r="UVG4" s="152"/>
      <c r="UVH4" s="152"/>
      <c r="UVI4" s="152"/>
      <c r="UVJ4" s="152"/>
      <c r="UVK4" s="152"/>
      <c r="UVL4" s="152"/>
      <c r="UVM4" s="152"/>
      <c r="UVN4" s="152"/>
      <c r="UVO4" s="152"/>
      <c r="UVP4" s="152"/>
      <c r="UVQ4" s="152"/>
      <c r="UVR4" s="152"/>
      <c r="UVS4" s="152"/>
      <c r="UVT4" s="152"/>
      <c r="UVU4" s="152"/>
      <c r="UVV4" s="152"/>
      <c r="UVW4" s="152"/>
      <c r="UVX4" s="152"/>
      <c r="UVY4" s="152"/>
      <c r="UVZ4" s="152"/>
      <c r="UWA4" s="152"/>
      <c r="UWB4" s="152"/>
      <c r="UWC4" s="152"/>
      <c r="UWD4" s="152"/>
      <c r="UWE4" s="152"/>
      <c r="UWF4" s="152"/>
      <c r="UWG4" s="152"/>
      <c r="UWH4" s="152"/>
      <c r="UWI4" s="152"/>
      <c r="UWJ4" s="152"/>
      <c r="UWK4" s="152"/>
      <c r="UWL4" s="152"/>
      <c r="UWM4" s="152"/>
      <c r="UWN4" s="152"/>
      <c r="UWO4" s="152"/>
      <c r="UWP4" s="152"/>
      <c r="UWQ4" s="152"/>
      <c r="UWR4" s="152"/>
      <c r="UWS4" s="152"/>
      <c r="UWT4" s="152"/>
      <c r="UWU4" s="152"/>
      <c r="UWV4" s="152"/>
      <c r="UWW4" s="152"/>
      <c r="UWX4" s="152"/>
      <c r="UWY4" s="152"/>
      <c r="UWZ4" s="152"/>
      <c r="UXA4" s="152"/>
      <c r="UXB4" s="152"/>
      <c r="UXC4" s="152"/>
      <c r="UXD4" s="152"/>
      <c r="UXE4" s="152"/>
      <c r="UXF4" s="152"/>
      <c r="UXG4" s="152"/>
      <c r="UXH4" s="152"/>
      <c r="UXI4" s="152"/>
      <c r="UXJ4" s="152"/>
      <c r="UXK4" s="152"/>
      <c r="UXL4" s="152"/>
      <c r="UXM4" s="152"/>
      <c r="UXN4" s="152"/>
      <c r="UXO4" s="152"/>
      <c r="UXP4" s="152"/>
      <c r="UXQ4" s="152"/>
      <c r="UXR4" s="152"/>
      <c r="UXS4" s="152"/>
      <c r="UXT4" s="152"/>
      <c r="UXU4" s="152"/>
      <c r="UXV4" s="152"/>
      <c r="UXW4" s="152"/>
      <c r="UXX4" s="152"/>
      <c r="UXY4" s="152"/>
      <c r="UXZ4" s="152"/>
      <c r="UYA4" s="152"/>
      <c r="UYB4" s="152"/>
      <c r="UYC4" s="152"/>
      <c r="UYD4" s="152"/>
      <c r="UYE4" s="152"/>
      <c r="UYF4" s="152"/>
      <c r="UYG4" s="152"/>
      <c r="UYH4" s="152"/>
      <c r="UYI4" s="152"/>
      <c r="UYJ4" s="152"/>
      <c r="UYK4" s="152"/>
      <c r="UYL4" s="152"/>
      <c r="UYM4" s="152"/>
      <c r="UYN4" s="152"/>
      <c r="UYO4" s="152"/>
      <c r="UYP4" s="152"/>
      <c r="UYQ4" s="152"/>
      <c r="UYR4" s="152"/>
      <c r="UYS4" s="152"/>
      <c r="UYT4" s="152"/>
      <c r="UYU4" s="152"/>
      <c r="UYV4" s="152"/>
      <c r="UYW4" s="152"/>
      <c r="UYX4" s="152"/>
      <c r="UYY4" s="152"/>
      <c r="UYZ4" s="152"/>
      <c r="UZA4" s="152"/>
      <c r="UZB4" s="152"/>
      <c r="UZC4" s="152"/>
      <c r="UZD4" s="152"/>
      <c r="UZE4" s="152"/>
      <c r="UZF4" s="152"/>
      <c r="UZG4" s="152"/>
      <c r="UZH4" s="152"/>
      <c r="UZI4" s="152"/>
      <c r="UZJ4" s="152"/>
      <c r="UZK4" s="152"/>
      <c r="UZL4" s="152"/>
      <c r="UZM4" s="152"/>
      <c r="UZN4" s="152"/>
      <c r="UZO4" s="152"/>
      <c r="UZP4" s="152"/>
      <c r="UZQ4" s="152"/>
      <c r="UZR4" s="152"/>
      <c r="UZS4" s="152"/>
      <c r="UZT4" s="152"/>
      <c r="UZU4" s="152"/>
      <c r="UZV4" s="152"/>
      <c r="UZW4" s="152"/>
      <c r="UZX4" s="152"/>
      <c r="UZY4" s="152"/>
      <c r="UZZ4" s="152"/>
      <c r="VAA4" s="152"/>
      <c r="VAB4" s="152"/>
      <c r="VAC4" s="152"/>
      <c r="VAD4" s="152"/>
      <c r="VAE4" s="152"/>
      <c r="VAF4" s="152"/>
      <c r="VAG4" s="152"/>
      <c r="VAH4" s="152"/>
      <c r="VAI4" s="152"/>
      <c r="VAJ4" s="152"/>
      <c r="VAK4" s="152"/>
      <c r="VAL4" s="152"/>
      <c r="VAM4" s="152"/>
      <c r="VAN4" s="152"/>
      <c r="VAO4" s="152"/>
      <c r="VAP4" s="152"/>
      <c r="VAQ4" s="152"/>
      <c r="VAR4" s="152"/>
      <c r="VAS4" s="152"/>
      <c r="VAT4" s="152"/>
      <c r="VAU4" s="152"/>
      <c r="VAV4" s="152"/>
      <c r="VAW4" s="152"/>
      <c r="VAX4" s="152"/>
      <c r="VAY4" s="152"/>
      <c r="VAZ4" s="152"/>
      <c r="VBA4" s="152"/>
      <c r="VBB4" s="152"/>
      <c r="VBC4" s="152"/>
      <c r="VBD4" s="152"/>
      <c r="VBE4" s="152"/>
      <c r="VBF4" s="152"/>
      <c r="VBG4" s="152"/>
      <c r="VBH4" s="152"/>
      <c r="VBI4" s="152"/>
      <c r="VBJ4" s="152"/>
      <c r="VBK4" s="152"/>
      <c r="VBL4" s="152"/>
      <c r="VBM4" s="152"/>
      <c r="VBN4" s="152"/>
      <c r="VBO4" s="152"/>
      <c r="VBP4" s="152"/>
      <c r="VBQ4" s="152"/>
      <c r="VBR4" s="152"/>
      <c r="VBS4" s="152"/>
      <c r="VBT4" s="152"/>
      <c r="VBU4" s="152"/>
      <c r="VBV4" s="152"/>
      <c r="VBW4" s="152"/>
      <c r="VBX4" s="152"/>
      <c r="VBY4" s="152"/>
      <c r="VBZ4" s="152"/>
      <c r="VCA4" s="152"/>
      <c r="VCB4" s="152"/>
      <c r="VCC4" s="152"/>
      <c r="VCD4" s="152"/>
      <c r="VCE4" s="152"/>
      <c r="VCF4" s="152"/>
      <c r="VCG4" s="152"/>
      <c r="VCH4" s="152"/>
      <c r="VCI4" s="152"/>
      <c r="VCJ4" s="152"/>
      <c r="VCK4" s="152"/>
      <c r="VCL4" s="152"/>
      <c r="VCM4" s="152"/>
      <c r="VCN4" s="152"/>
      <c r="VCO4" s="152"/>
      <c r="VCP4" s="152"/>
      <c r="VCQ4" s="152"/>
      <c r="VCR4" s="152"/>
      <c r="VCS4" s="152"/>
      <c r="VCT4" s="152"/>
      <c r="VCU4" s="152"/>
      <c r="VCV4" s="152"/>
      <c r="VCW4" s="152"/>
      <c r="VCX4" s="152"/>
      <c r="VCY4" s="152"/>
      <c r="VCZ4" s="152"/>
      <c r="VDA4" s="152"/>
      <c r="VDB4" s="152"/>
      <c r="VDC4" s="152"/>
      <c r="VDD4" s="152"/>
      <c r="VDE4" s="152"/>
      <c r="VDF4" s="152"/>
      <c r="VDG4" s="152"/>
      <c r="VDH4" s="152"/>
      <c r="VDI4" s="152"/>
      <c r="VDJ4" s="152"/>
      <c r="VDK4" s="152"/>
      <c r="VDL4" s="152"/>
      <c r="VDM4" s="152"/>
      <c r="VDN4" s="152"/>
      <c r="VDO4" s="152"/>
      <c r="VDP4" s="152"/>
      <c r="VDQ4" s="152"/>
      <c r="VDR4" s="152"/>
      <c r="VDS4" s="152"/>
      <c r="VDT4" s="152"/>
      <c r="VDU4" s="152"/>
      <c r="VDV4" s="152"/>
      <c r="VDW4" s="152"/>
      <c r="VDX4" s="152"/>
      <c r="VDY4" s="152"/>
      <c r="VDZ4" s="152"/>
      <c r="VEA4" s="152"/>
      <c r="VEB4" s="152"/>
      <c r="VEC4" s="152"/>
      <c r="VED4" s="152"/>
      <c r="VEE4" s="152"/>
      <c r="VEF4" s="152"/>
      <c r="VEG4" s="152"/>
      <c r="VEH4" s="152"/>
      <c r="VEI4" s="152"/>
      <c r="VEJ4" s="152"/>
      <c r="VEK4" s="152"/>
      <c r="VEL4" s="152"/>
      <c r="VEM4" s="152"/>
      <c r="VEN4" s="152"/>
      <c r="VEO4" s="152"/>
      <c r="VEP4" s="152"/>
      <c r="VEQ4" s="152"/>
      <c r="VER4" s="152"/>
      <c r="VES4" s="152"/>
      <c r="VET4" s="152"/>
      <c r="VEU4" s="152"/>
      <c r="VEV4" s="152"/>
      <c r="VEW4" s="152"/>
      <c r="VEX4" s="152"/>
      <c r="VEY4" s="152"/>
      <c r="VEZ4" s="152"/>
      <c r="VFA4" s="152"/>
      <c r="VFB4" s="152"/>
      <c r="VFC4" s="152"/>
      <c r="VFD4" s="152"/>
      <c r="VFE4" s="152"/>
      <c r="VFF4" s="152"/>
      <c r="VFG4" s="152"/>
      <c r="VFH4" s="152"/>
      <c r="VFI4" s="152"/>
      <c r="VFJ4" s="152"/>
      <c r="VFK4" s="152"/>
      <c r="VFL4" s="152"/>
      <c r="VFM4" s="152"/>
      <c r="VFN4" s="152"/>
      <c r="VFO4" s="152"/>
      <c r="VFP4" s="152"/>
      <c r="VFQ4" s="152"/>
      <c r="VFR4" s="152"/>
      <c r="VFS4" s="152"/>
      <c r="VFT4" s="152"/>
      <c r="VFU4" s="152"/>
      <c r="VFV4" s="152"/>
      <c r="VFW4" s="152"/>
      <c r="VFX4" s="152"/>
      <c r="VFY4" s="152"/>
      <c r="VFZ4" s="152"/>
      <c r="VGA4" s="152"/>
      <c r="VGB4" s="152"/>
      <c r="VGC4" s="152"/>
      <c r="VGD4" s="152"/>
      <c r="VGE4" s="152"/>
      <c r="VGF4" s="152"/>
      <c r="VGG4" s="152"/>
      <c r="VGH4" s="152"/>
      <c r="VGI4" s="152"/>
      <c r="VGJ4" s="152"/>
      <c r="VGK4" s="152"/>
      <c r="VGL4" s="152"/>
      <c r="VGM4" s="152"/>
      <c r="VGN4" s="152"/>
      <c r="VGO4" s="152"/>
      <c r="VGP4" s="152"/>
      <c r="VGQ4" s="152"/>
      <c r="VGR4" s="152"/>
      <c r="VGS4" s="152"/>
      <c r="VGT4" s="152"/>
      <c r="VGU4" s="152"/>
      <c r="VGV4" s="152"/>
      <c r="VGW4" s="152"/>
      <c r="VGX4" s="152"/>
      <c r="VGY4" s="152"/>
      <c r="VGZ4" s="152"/>
      <c r="VHA4" s="152"/>
      <c r="VHB4" s="152"/>
      <c r="VHC4" s="152"/>
      <c r="VHD4" s="152"/>
      <c r="VHE4" s="152"/>
      <c r="VHF4" s="152"/>
      <c r="VHG4" s="152"/>
      <c r="VHH4" s="152"/>
      <c r="VHI4" s="152"/>
      <c r="VHJ4" s="152"/>
      <c r="VHK4" s="152"/>
      <c r="VHL4" s="152"/>
      <c r="VHM4" s="152"/>
      <c r="VHN4" s="152"/>
      <c r="VHO4" s="152"/>
      <c r="VHP4" s="152"/>
      <c r="VHQ4" s="152"/>
      <c r="VHR4" s="152"/>
      <c r="VHS4" s="152"/>
      <c r="VHT4" s="152"/>
      <c r="VHU4" s="152"/>
      <c r="VHV4" s="152"/>
      <c r="VHW4" s="152"/>
      <c r="VHX4" s="152"/>
      <c r="VHY4" s="152"/>
      <c r="VHZ4" s="152"/>
      <c r="VIA4" s="152"/>
      <c r="VIB4" s="152"/>
      <c r="VIC4" s="152"/>
      <c r="VID4" s="152"/>
      <c r="VIE4" s="152"/>
      <c r="VIF4" s="152"/>
      <c r="VIG4" s="152"/>
      <c r="VIH4" s="152"/>
      <c r="VII4" s="152"/>
      <c r="VIJ4" s="152"/>
      <c r="VIK4" s="152"/>
      <c r="VIL4" s="152"/>
      <c r="VIM4" s="152"/>
      <c r="VIN4" s="152"/>
      <c r="VIO4" s="152"/>
      <c r="VIP4" s="152"/>
      <c r="VIQ4" s="152"/>
      <c r="VIR4" s="152"/>
      <c r="VIS4" s="152"/>
      <c r="VIT4" s="152"/>
      <c r="VIU4" s="152"/>
      <c r="VIV4" s="152"/>
      <c r="VIW4" s="152"/>
      <c r="VIX4" s="152"/>
      <c r="VIY4" s="152"/>
      <c r="VIZ4" s="152"/>
      <c r="VJA4" s="152"/>
      <c r="VJB4" s="152"/>
      <c r="VJC4" s="152"/>
      <c r="VJD4" s="152"/>
      <c r="VJE4" s="152"/>
      <c r="VJF4" s="152"/>
      <c r="VJG4" s="152"/>
      <c r="VJH4" s="152"/>
      <c r="VJI4" s="152"/>
      <c r="VJJ4" s="152"/>
      <c r="VJK4" s="152"/>
      <c r="VJL4" s="152"/>
      <c r="VJM4" s="152"/>
      <c r="VJN4" s="152"/>
      <c r="VJO4" s="152"/>
      <c r="VJP4" s="152"/>
      <c r="VJQ4" s="152"/>
      <c r="VJR4" s="152"/>
      <c r="VJS4" s="152"/>
      <c r="VJT4" s="152"/>
      <c r="VJU4" s="152"/>
      <c r="VJV4" s="152"/>
      <c r="VJW4" s="152"/>
      <c r="VJX4" s="152"/>
      <c r="VJY4" s="152"/>
      <c r="VJZ4" s="152"/>
      <c r="VKA4" s="152"/>
      <c r="VKB4" s="152"/>
      <c r="VKC4" s="152"/>
      <c r="VKD4" s="152"/>
      <c r="VKE4" s="152"/>
      <c r="VKF4" s="152"/>
      <c r="VKG4" s="152"/>
      <c r="VKH4" s="152"/>
      <c r="VKI4" s="152"/>
      <c r="VKJ4" s="152"/>
      <c r="VKK4" s="152"/>
      <c r="VKL4" s="152"/>
      <c r="VKM4" s="152"/>
      <c r="VKN4" s="152"/>
      <c r="VKO4" s="152"/>
      <c r="VKP4" s="152"/>
      <c r="VKQ4" s="152"/>
      <c r="VKR4" s="152"/>
      <c r="VKS4" s="152"/>
      <c r="VKT4" s="152"/>
      <c r="VKU4" s="152"/>
      <c r="VKV4" s="152"/>
      <c r="VKW4" s="152"/>
      <c r="VKX4" s="152"/>
      <c r="VKY4" s="152"/>
      <c r="VKZ4" s="152"/>
      <c r="VLA4" s="152"/>
      <c r="VLB4" s="152"/>
      <c r="VLC4" s="152"/>
      <c r="VLD4" s="152"/>
      <c r="VLE4" s="152"/>
      <c r="VLF4" s="152"/>
      <c r="VLG4" s="152"/>
      <c r="VLH4" s="152"/>
      <c r="VLI4" s="152"/>
      <c r="VLJ4" s="152"/>
      <c r="VLK4" s="152"/>
      <c r="VLL4" s="152"/>
      <c r="VLM4" s="152"/>
      <c r="VLN4" s="152"/>
      <c r="VLO4" s="152"/>
      <c r="VLP4" s="152"/>
      <c r="VLQ4" s="152"/>
      <c r="VLR4" s="152"/>
      <c r="VLS4" s="152"/>
      <c r="VLT4" s="152"/>
      <c r="VLU4" s="152"/>
      <c r="VLV4" s="152"/>
      <c r="VLW4" s="152"/>
      <c r="VLX4" s="152"/>
      <c r="VLY4" s="152"/>
      <c r="VLZ4" s="152"/>
      <c r="VMA4" s="152"/>
      <c r="VMB4" s="152"/>
      <c r="VMC4" s="152"/>
      <c r="VMD4" s="152"/>
      <c r="VME4" s="152"/>
      <c r="VMF4" s="152"/>
      <c r="VMG4" s="152"/>
      <c r="VMH4" s="152"/>
      <c r="VMI4" s="152"/>
      <c r="VMJ4" s="152"/>
      <c r="VMK4" s="152"/>
      <c r="VML4" s="152"/>
      <c r="VMM4" s="152"/>
      <c r="VMN4" s="152"/>
      <c r="VMO4" s="152"/>
      <c r="VMP4" s="152"/>
      <c r="VMQ4" s="152"/>
      <c r="VMR4" s="152"/>
      <c r="VMS4" s="152"/>
      <c r="VMT4" s="152"/>
      <c r="VMU4" s="152"/>
      <c r="VMV4" s="152"/>
      <c r="VMW4" s="152"/>
      <c r="VMX4" s="152"/>
      <c r="VMY4" s="152"/>
      <c r="VMZ4" s="152"/>
      <c r="VNA4" s="152"/>
      <c r="VNB4" s="152"/>
      <c r="VNC4" s="152"/>
      <c r="VND4" s="152"/>
      <c r="VNE4" s="152"/>
      <c r="VNF4" s="152"/>
      <c r="VNG4" s="152"/>
      <c r="VNH4" s="152"/>
      <c r="VNI4" s="152"/>
      <c r="VNJ4" s="152"/>
      <c r="VNK4" s="152"/>
      <c r="VNL4" s="152"/>
      <c r="VNM4" s="152"/>
      <c r="VNN4" s="152"/>
      <c r="VNO4" s="152"/>
      <c r="VNP4" s="152"/>
      <c r="VNQ4" s="152"/>
      <c r="VNR4" s="152"/>
      <c r="VNS4" s="152"/>
      <c r="VNT4" s="152"/>
      <c r="VNU4" s="152"/>
      <c r="VNV4" s="152"/>
      <c r="VNW4" s="152"/>
      <c r="VNX4" s="152"/>
      <c r="VNY4" s="152"/>
      <c r="VNZ4" s="152"/>
      <c r="VOA4" s="152"/>
      <c r="VOB4" s="152"/>
      <c r="VOC4" s="152"/>
      <c r="VOD4" s="152"/>
      <c r="VOE4" s="152"/>
      <c r="VOF4" s="152"/>
      <c r="VOG4" s="152"/>
      <c r="VOH4" s="152"/>
      <c r="VOI4" s="152"/>
      <c r="VOJ4" s="152"/>
      <c r="VOK4" s="152"/>
      <c r="VOL4" s="152"/>
      <c r="VOM4" s="152"/>
      <c r="VON4" s="152"/>
      <c r="VOO4" s="152"/>
      <c r="VOP4" s="152"/>
      <c r="VOQ4" s="152"/>
      <c r="VOR4" s="152"/>
      <c r="VOS4" s="152"/>
      <c r="VOT4" s="152"/>
      <c r="VOU4" s="152"/>
      <c r="VOV4" s="152"/>
      <c r="VOW4" s="152"/>
      <c r="VOX4" s="152"/>
      <c r="VOY4" s="152"/>
      <c r="VOZ4" s="152"/>
      <c r="VPA4" s="152"/>
      <c r="VPB4" s="152"/>
      <c r="VPC4" s="152"/>
      <c r="VPD4" s="152"/>
      <c r="VPE4" s="152"/>
      <c r="VPF4" s="152"/>
      <c r="VPG4" s="152"/>
      <c r="VPH4" s="152"/>
      <c r="VPI4" s="152"/>
      <c r="VPJ4" s="152"/>
      <c r="VPK4" s="152"/>
      <c r="VPL4" s="152"/>
      <c r="VPM4" s="152"/>
      <c r="VPN4" s="152"/>
      <c r="VPO4" s="152"/>
      <c r="VPP4" s="152"/>
      <c r="VPQ4" s="152"/>
      <c r="VPR4" s="152"/>
      <c r="VPS4" s="152"/>
      <c r="VPT4" s="152"/>
      <c r="VPU4" s="152"/>
      <c r="VPV4" s="152"/>
      <c r="VPW4" s="152"/>
      <c r="VPX4" s="152"/>
      <c r="VPY4" s="152"/>
      <c r="VPZ4" s="152"/>
      <c r="VQA4" s="152"/>
      <c r="VQB4" s="152"/>
      <c r="VQC4" s="152"/>
      <c r="VQD4" s="152"/>
      <c r="VQE4" s="152"/>
      <c r="VQF4" s="152"/>
      <c r="VQG4" s="152"/>
      <c r="VQH4" s="152"/>
      <c r="VQI4" s="152"/>
      <c r="VQJ4" s="152"/>
      <c r="VQK4" s="152"/>
      <c r="VQL4" s="152"/>
      <c r="VQM4" s="152"/>
      <c r="VQN4" s="152"/>
      <c r="VQO4" s="152"/>
      <c r="VQP4" s="152"/>
      <c r="VQQ4" s="152"/>
      <c r="VQR4" s="152"/>
      <c r="VQS4" s="152"/>
      <c r="VQT4" s="152"/>
      <c r="VQU4" s="152"/>
      <c r="VQV4" s="152"/>
      <c r="VQW4" s="152"/>
      <c r="VQX4" s="152"/>
      <c r="VQY4" s="152"/>
      <c r="VQZ4" s="152"/>
      <c r="VRA4" s="152"/>
      <c r="VRB4" s="152"/>
      <c r="VRC4" s="152"/>
      <c r="VRD4" s="152"/>
      <c r="VRE4" s="152"/>
      <c r="VRF4" s="152"/>
      <c r="VRG4" s="152"/>
      <c r="VRH4" s="152"/>
      <c r="VRI4" s="152"/>
      <c r="VRJ4" s="152"/>
      <c r="VRK4" s="152"/>
      <c r="VRL4" s="152"/>
      <c r="VRM4" s="152"/>
      <c r="VRN4" s="152"/>
      <c r="VRO4" s="152"/>
      <c r="VRP4" s="152"/>
      <c r="VRQ4" s="152"/>
      <c r="VRR4" s="152"/>
      <c r="VRS4" s="152"/>
      <c r="VRT4" s="152"/>
      <c r="VRU4" s="152"/>
      <c r="VRV4" s="152"/>
      <c r="VRW4" s="152"/>
      <c r="VRX4" s="152"/>
      <c r="VRY4" s="152"/>
      <c r="VRZ4" s="152"/>
      <c r="VSA4" s="152"/>
      <c r="VSB4" s="152"/>
      <c r="VSC4" s="152"/>
      <c r="VSD4" s="152"/>
      <c r="VSE4" s="152"/>
      <c r="VSF4" s="152"/>
      <c r="VSG4" s="152"/>
      <c r="VSH4" s="152"/>
      <c r="VSI4" s="152"/>
      <c r="VSJ4" s="152"/>
      <c r="VSK4" s="152"/>
      <c r="VSL4" s="152"/>
      <c r="VSM4" s="152"/>
      <c r="VSN4" s="152"/>
      <c r="VSO4" s="152"/>
      <c r="VSP4" s="152"/>
      <c r="VSQ4" s="152"/>
      <c r="VSR4" s="152"/>
      <c r="VSS4" s="152"/>
      <c r="VST4" s="152"/>
      <c r="VSU4" s="152"/>
      <c r="VSV4" s="152"/>
      <c r="VSW4" s="152"/>
      <c r="VSX4" s="152"/>
      <c r="VSY4" s="152"/>
      <c r="VSZ4" s="152"/>
      <c r="VTA4" s="152"/>
      <c r="VTB4" s="152"/>
      <c r="VTC4" s="152"/>
      <c r="VTD4" s="152"/>
      <c r="VTE4" s="152"/>
      <c r="VTF4" s="152"/>
      <c r="VTG4" s="152"/>
      <c r="VTH4" s="152"/>
      <c r="VTI4" s="152"/>
      <c r="VTJ4" s="152"/>
      <c r="VTK4" s="152"/>
      <c r="VTL4" s="152"/>
      <c r="VTM4" s="152"/>
      <c r="VTN4" s="152"/>
      <c r="VTO4" s="152"/>
      <c r="VTP4" s="152"/>
      <c r="VTQ4" s="152"/>
      <c r="VTR4" s="152"/>
      <c r="VTS4" s="152"/>
      <c r="VTT4" s="152"/>
      <c r="VTU4" s="152"/>
      <c r="VTV4" s="152"/>
      <c r="VTW4" s="152"/>
      <c r="VTX4" s="152"/>
      <c r="VTY4" s="152"/>
      <c r="VTZ4" s="152"/>
      <c r="VUA4" s="152"/>
      <c r="VUB4" s="152"/>
      <c r="VUC4" s="152"/>
      <c r="VUD4" s="152"/>
      <c r="VUE4" s="152"/>
      <c r="VUF4" s="152"/>
      <c r="VUG4" s="152"/>
      <c r="VUH4" s="152"/>
      <c r="VUI4" s="152"/>
      <c r="VUJ4" s="152"/>
      <c r="VUK4" s="152"/>
      <c r="VUL4" s="152"/>
      <c r="VUM4" s="152"/>
      <c r="VUN4" s="152"/>
      <c r="VUO4" s="152"/>
      <c r="VUP4" s="152"/>
      <c r="VUQ4" s="152"/>
      <c r="VUR4" s="152"/>
      <c r="VUS4" s="152"/>
      <c r="VUT4" s="152"/>
      <c r="VUU4" s="152"/>
      <c r="VUV4" s="152"/>
      <c r="VUW4" s="152"/>
      <c r="VUX4" s="152"/>
      <c r="VUY4" s="152"/>
      <c r="VUZ4" s="152"/>
      <c r="VVA4" s="152"/>
      <c r="VVB4" s="152"/>
      <c r="VVC4" s="152"/>
      <c r="VVD4" s="152"/>
      <c r="VVE4" s="152"/>
      <c r="VVF4" s="152"/>
      <c r="VVG4" s="152"/>
      <c r="VVH4" s="152"/>
      <c r="VVI4" s="152"/>
      <c r="VVJ4" s="152"/>
      <c r="VVK4" s="152"/>
      <c r="VVL4" s="152"/>
      <c r="VVM4" s="152"/>
      <c r="VVN4" s="152"/>
      <c r="VVO4" s="152"/>
      <c r="VVP4" s="152"/>
      <c r="VVQ4" s="152"/>
      <c r="VVR4" s="152"/>
      <c r="VVS4" s="152"/>
      <c r="VVT4" s="152"/>
      <c r="VVU4" s="152"/>
      <c r="VVV4" s="152"/>
      <c r="VVW4" s="152"/>
      <c r="VVX4" s="152"/>
      <c r="VVY4" s="152"/>
      <c r="VVZ4" s="152"/>
      <c r="VWA4" s="152"/>
      <c r="VWB4" s="152"/>
      <c r="VWC4" s="152"/>
      <c r="VWD4" s="152"/>
      <c r="VWE4" s="152"/>
      <c r="VWF4" s="152"/>
      <c r="VWG4" s="152"/>
      <c r="VWH4" s="152"/>
      <c r="VWI4" s="152"/>
      <c r="VWJ4" s="152"/>
      <c r="VWK4" s="152"/>
      <c r="VWL4" s="152"/>
      <c r="VWM4" s="152"/>
      <c r="VWN4" s="152"/>
      <c r="VWO4" s="152"/>
      <c r="VWP4" s="152"/>
      <c r="VWQ4" s="152"/>
      <c r="VWR4" s="152"/>
      <c r="VWS4" s="152"/>
      <c r="VWT4" s="152"/>
      <c r="VWU4" s="152"/>
      <c r="VWV4" s="152"/>
      <c r="VWW4" s="152"/>
      <c r="VWX4" s="152"/>
      <c r="VWY4" s="152"/>
      <c r="VWZ4" s="152"/>
      <c r="VXA4" s="152"/>
      <c r="VXB4" s="152"/>
      <c r="VXC4" s="152"/>
      <c r="VXD4" s="152"/>
      <c r="VXE4" s="152"/>
      <c r="VXF4" s="152"/>
      <c r="VXG4" s="152"/>
      <c r="VXH4" s="152"/>
      <c r="VXI4" s="152"/>
      <c r="VXJ4" s="152"/>
      <c r="VXK4" s="152"/>
      <c r="VXL4" s="152"/>
      <c r="VXM4" s="152"/>
      <c r="VXN4" s="152"/>
      <c r="VXO4" s="152"/>
      <c r="VXP4" s="152"/>
      <c r="VXQ4" s="152"/>
      <c r="VXR4" s="152"/>
      <c r="VXS4" s="152"/>
      <c r="VXT4" s="152"/>
      <c r="VXU4" s="152"/>
      <c r="VXV4" s="152"/>
      <c r="VXW4" s="152"/>
      <c r="VXX4" s="152"/>
      <c r="VXY4" s="152"/>
      <c r="VXZ4" s="152"/>
      <c r="VYA4" s="152"/>
      <c r="VYB4" s="152"/>
      <c r="VYC4" s="152"/>
      <c r="VYD4" s="152"/>
      <c r="VYE4" s="152"/>
      <c r="VYF4" s="152"/>
      <c r="VYG4" s="152"/>
      <c r="VYH4" s="152"/>
      <c r="VYI4" s="152"/>
      <c r="VYJ4" s="152"/>
      <c r="VYK4" s="152"/>
      <c r="VYL4" s="152"/>
      <c r="VYM4" s="152"/>
      <c r="VYN4" s="152"/>
      <c r="VYO4" s="152"/>
      <c r="VYP4" s="152"/>
      <c r="VYQ4" s="152"/>
      <c r="VYR4" s="152"/>
      <c r="VYS4" s="152"/>
      <c r="VYT4" s="152"/>
      <c r="VYU4" s="152"/>
      <c r="VYV4" s="152"/>
      <c r="VYW4" s="152"/>
      <c r="VYX4" s="152"/>
      <c r="VYY4" s="152"/>
      <c r="VYZ4" s="152"/>
      <c r="VZA4" s="152"/>
      <c r="VZB4" s="152"/>
      <c r="VZC4" s="152"/>
      <c r="VZD4" s="152"/>
      <c r="VZE4" s="152"/>
      <c r="VZF4" s="152"/>
      <c r="VZG4" s="152"/>
      <c r="VZH4" s="152"/>
      <c r="VZI4" s="152"/>
      <c r="VZJ4" s="152"/>
      <c r="VZK4" s="152"/>
      <c r="VZL4" s="152"/>
      <c r="VZM4" s="152"/>
      <c r="VZN4" s="152"/>
      <c r="VZO4" s="152"/>
      <c r="VZP4" s="152"/>
      <c r="VZQ4" s="152"/>
      <c r="VZR4" s="152"/>
      <c r="VZS4" s="152"/>
      <c r="VZT4" s="152"/>
      <c r="VZU4" s="152"/>
      <c r="VZV4" s="152"/>
      <c r="VZW4" s="152"/>
      <c r="VZX4" s="152"/>
      <c r="VZY4" s="152"/>
      <c r="VZZ4" s="152"/>
      <c r="WAA4" s="152"/>
      <c r="WAB4" s="152"/>
      <c r="WAC4" s="152"/>
      <c r="WAD4" s="152"/>
      <c r="WAE4" s="152"/>
      <c r="WAF4" s="152"/>
      <c r="WAG4" s="152"/>
      <c r="WAH4" s="152"/>
      <c r="WAI4" s="152"/>
      <c r="WAJ4" s="152"/>
      <c r="WAK4" s="152"/>
      <c r="WAL4" s="152"/>
      <c r="WAM4" s="152"/>
      <c r="WAN4" s="152"/>
      <c r="WAO4" s="152"/>
      <c r="WAP4" s="152"/>
      <c r="WAQ4" s="152"/>
      <c r="WAR4" s="152"/>
      <c r="WAS4" s="152"/>
      <c r="WAT4" s="152"/>
      <c r="WAU4" s="152"/>
      <c r="WAV4" s="152"/>
      <c r="WAW4" s="152"/>
      <c r="WAX4" s="152"/>
      <c r="WAY4" s="152"/>
      <c r="WAZ4" s="152"/>
      <c r="WBA4" s="152"/>
      <c r="WBB4" s="152"/>
      <c r="WBC4" s="152"/>
      <c r="WBD4" s="152"/>
      <c r="WBE4" s="152"/>
      <c r="WBF4" s="152"/>
      <c r="WBG4" s="152"/>
      <c r="WBH4" s="152"/>
      <c r="WBI4" s="152"/>
      <c r="WBJ4" s="152"/>
      <c r="WBK4" s="152"/>
      <c r="WBL4" s="152"/>
      <c r="WBM4" s="152"/>
      <c r="WBN4" s="152"/>
      <c r="WBO4" s="152"/>
      <c r="WBP4" s="152"/>
      <c r="WBQ4" s="152"/>
      <c r="WBR4" s="152"/>
      <c r="WBS4" s="152"/>
      <c r="WBT4" s="152"/>
      <c r="WBU4" s="152"/>
      <c r="WBV4" s="152"/>
      <c r="WBW4" s="152"/>
      <c r="WBX4" s="152"/>
      <c r="WBY4" s="152"/>
      <c r="WBZ4" s="152"/>
      <c r="WCA4" s="152"/>
      <c r="WCB4" s="152"/>
      <c r="WCC4" s="152"/>
      <c r="WCD4" s="152"/>
      <c r="WCE4" s="152"/>
      <c r="WCF4" s="152"/>
      <c r="WCG4" s="152"/>
      <c r="WCH4" s="152"/>
      <c r="WCI4" s="152"/>
      <c r="WCJ4" s="152"/>
      <c r="WCK4" s="152"/>
      <c r="WCL4" s="152"/>
      <c r="WCM4" s="152"/>
      <c r="WCN4" s="152"/>
      <c r="WCO4" s="152"/>
      <c r="WCP4" s="152"/>
      <c r="WCQ4" s="152"/>
      <c r="WCR4" s="152"/>
      <c r="WCS4" s="152"/>
      <c r="WCT4" s="152"/>
      <c r="WCU4" s="152"/>
      <c r="WCV4" s="152"/>
      <c r="WCW4" s="152"/>
      <c r="WCX4" s="152"/>
      <c r="WCY4" s="152"/>
      <c r="WCZ4" s="152"/>
      <c r="WDA4" s="152"/>
      <c r="WDB4" s="152"/>
      <c r="WDC4" s="152"/>
      <c r="WDD4" s="152"/>
      <c r="WDE4" s="152"/>
      <c r="WDF4" s="152"/>
      <c r="WDG4" s="152"/>
      <c r="WDH4" s="152"/>
      <c r="WDI4" s="152"/>
      <c r="WDJ4" s="152"/>
      <c r="WDK4" s="152"/>
      <c r="WDL4" s="152"/>
      <c r="WDM4" s="152"/>
      <c r="WDN4" s="152"/>
      <c r="WDO4" s="152"/>
      <c r="WDP4" s="152"/>
      <c r="WDQ4" s="152"/>
      <c r="WDR4" s="152"/>
      <c r="WDS4" s="152"/>
      <c r="WDT4" s="152"/>
      <c r="WDU4" s="152"/>
      <c r="WDV4" s="152"/>
      <c r="WDW4" s="152"/>
      <c r="WDX4" s="152"/>
      <c r="WDY4" s="152"/>
      <c r="WDZ4" s="152"/>
      <c r="WEA4" s="152"/>
      <c r="WEB4" s="152"/>
      <c r="WEC4" s="152"/>
      <c r="WED4" s="152"/>
      <c r="WEE4" s="152"/>
      <c r="WEF4" s="152"/>
      <c r="WEG4" s="152"/>
      <c r="WEH4" s="152"/>
      <c r="WEI4" s="152"/>
      <c r="WEJ4" s="152"/>
      <c r="WEK4" s="152"/>
      <c r="WEL4" s="152"/>
      <c r="WEM4" s="152"/>
      <c r="WEN4" s="152"/>
      <c r="WEO4" s="152"/>
      <c r="WEP4" s="152"/>
      <c r="WEQ4" s="152"/>
      <c r="WER4" s="152"/>
      <c r="WES4" s="152"/>
      <c r="WET4" s="152"/>
      <c r="WEU4" s="152"/>
      <c r="WEV4" s="152"/>
      <c r="WEW4" s="152"/>
      <c r="WEX4" s="152"/>
      <c r="WEY4" s="152"/>
      <c r="WEZ4" s="152"/>
      <c r="WFA4" s="152"/>
      <c r="WFB4" s="152"/>
      <c r="WFC4" s="152"/>
      <c r="WFD4" s="152"/>
      <c r="WFE4" s="152"/>
      <c r="WFF4" s="152"/>
      <c r="WFG4" s="152"/>
      <c r="WFH4" s="152"/>
      <c r="WFI4" s="152"/>
      <c r="WFJ4" s="152"/>
      <c r="WFK4" s="152"/>
      <c r="WFL4" s="152"/>
      <c r="WFM4" s="152"/>
      <c r="WFN4" s="152"/>
      <c r="WFO4" s="152"/>
      <c r="WFP4" s="152"/>
      <c r="WFQ4" s="152"/>
      <c r="WFR4" s="152"/>
      <c r="WFS4" s="152"/>
      <c r="WFT4" s="152"/>
      <c r="WFU4" s="152"/>
      <c r="WFV4" s="152"/>
      <c r="WFW4" s="152"/>
      <c r="WFX4" s="152"/>
      <c r="WFY4" s="152"/>
      <c r="WFZ4" s="152"/>
      <c r="WGA4" s="152"/>
      <c r="WGB4" s="152"/>
      <c r="WGC4" s="152"/>
      <c r="WGD4" s="152"/>
      <c r="WGE4" s="152"/>
      <c r="WGF4" s="152"/>
      <c r="WGG4" s="152"/>
      <c r="WGH4" s="152"/>
      <c r="WGI4" s="152"/>
      <c r="WGJ4" s="152"/>
      <c r="WGK4" s="152"/>
      <c r="WGL4" s="152"/>
      <c r="WGM4" s="152"/>
      <c r="WGN4" s="152"/>
      <c r="WGO4" s="152"/>
      <c r="WGP4" s="152"/>
      <c r="WGQ4" s="152"/>
      <c r="WGR4" s="152"/>
      <c r="WGS4" s="152"/>
      <c r="WGT4" s="152"/>
      <c r="WGU4" s="152"/>
      <c r="WGV4" s="152"/>
      <c r="WGW4" s="152"/>
      <c r="WGX4" s="152"/>
      <c r="WGY4" s="152"/>
      <c r="WGZ4" s="152"/>
      <c r="WHA4" s="152"/>
      <c r="WHB4" s="152"/>
      <c r="WHC4" s="152"/>
      <c r="WHD4" s="152"/>
      <c r="WHE4" s="152"/>
      <c r="WHF4" s="152"/>
      <c r="WHG4" s="152"/>
      <c r="WHH4" s="152"/>
      <c r="WHI4" s="152"/>
      <c r="WHJ4" s="152"/>
      <c r="WHK4" s="152"/>
      <c r="WHL4" s="152"/>
      <c r="WHM4" s="152"/>
      <c r="WHN4" s="152"/>
      <c r="WHO4" s="152"/>
      <c r="WHP4" s="152"/>
      <c r="WHQ4" s="152"/>
      <c r="WHR4" s="152"/>
      <c r="WHS4" s="152"/>
      <c r="WHT4" s="152"/>
      <c r="WHU4" s="152"/>
      <c r="WHV4" s="152"/>
      <c r="WHW4" s="152"/>
      <c r="WHX4" s="152"/>
      <c r="WHY4" s="152"/>
      <c r="WHZ4" s="152"/>
      <c r="WIA4" s="152"/>
      <c r="WIB4" s="152"/>
      <c r="WIC4" s="152"/>
      <c r="WID4" s="152"/>
      <c r="WIE4" s="152"/>
      <c r="WIF4" s="152"/>
      <c r="WIG4" s="152"/>
      <c r="WIH4" s="152"/>
      <c r="WII4" s="152"/>
      <c r="WIJ4" s="152"/>
      <c r="WIK4" s="152"/>
      <c r="WIL4" s="152"/>
      <c r="WIM4" s="152"/>
      <c r="WIN4" s="152"/>
      <c r="WIO4" s="152"/>
      <c r="WIP4" s="152"/>
      <c r="WIQ4" s="152"/>
      <c r="WIR4" s="152"/>
      <c r="WIS4" s="152"/>
      <c r="WIT4" s="152"/>
      <c r="WIU4" s="152"/>
      <c r="WIV4" s="152"/>
      <c r="WIW4" s="152"/>
      <c r="WIX4" s="152"/>
      <c r="WIY4" s="152"/>
      <c r="WIZ4" s="152"/>
      <c r="WJA4" s="152"/>
      <c r="WJB4" s="152"/>
      <c r="WJC4" s="152"/>
      <c r="WJD4" s="152"/>
      <c r="WJE4" s="152"/>
      <c r="WJF4" s="152"/>
      <c r="WJG4" s="152"/>
      <c r="WJH4" s="152"/>
      <c r="WJI4" s="152"/>
      <c r="WJJ4" s="152"/>
      <c r="WJK4" s="152"/>
      <c r="WJL4" s="152"/>
      <c r="WJM4" s="152"/>
      <c r="WJN4" s="152"/>
      <c r="WJO4" s="152"/>
      <c r="WJP4" s="152"/>
      <c r="WJQ4" s="152"/>
      <c r="WJR4" s="152"/>
      <c r="WJS4" s="152"/>
      <c r="WJT4" s="152"/>
      <c r="WJU4" s="152"/>
      <c r="WJV4" s="152"/>
      <c r="WJW4" s="152"/>
      <c r="WJX4" s="152"/>
      <c r="WJY4" s="152"/>
      <c r="WJZ4" s="152"/>
      <c r="WKA4" s="152"/>
      <c r="WKB4" s="152"/>
      <c r="WKC4" s="152"/>
      <c r="WKD4" s="152"/>
      <c r="WKE4" s="152"/>
      <c r="WKF4" s="152"/>
      <c r="WKG4" s="152"/>
      <c r="WKH4" s="152"/>
      <c r="WKI4" s="152"/>
      <c r="WKJ4" s="152"/>
      <c r="WKK4" s="152"/>
      <c r="WKL4" s="152"/>
      <c r="WKM4" s="152"/>
      <c r="WKN4" s="152"/>
      <c r="WKO4" s="152"/>
      <c r="WKP4" s="152"/>
      <c r="WKQ4" s="152"/>
      <c r="WKR4" s="152"/>
      <c r="WKS4" s="152"/>
      <c r="WKT4" s="152"/>
      <c r="WKU4" s="152"/>
      <c r="WKV4" s="152"/>
      <c r="WKW4" s="152"/>
      <c r="WKX4" s="152"/>
      <c r="WKY4" s="152"/>
      <c r="WKZ4" s="152"/>
      <c r="WLA4" s="152"/>
      <c r="WLB4" s="152"/>
      <c r="WLC4" s="152"/>
      <c r="WLD4" s="152"/>
      <c r="WLE4" s="152"/>
      <c r="WLF4" s="152"/>
      <c r="WLG4" s="152"/>
      <c r="WLH4" s="152"/>
      <c r="WLI4" s="152"/>
      <c r="WLJ4" s="152"/>
      <c r="WLK4" s="152"/>
      <c r="WLL4" s="152"/>
      <c r="WLM4" s="152"/>
      <c r="WLN4" s="152"/>
      <c r="WLO4" s="152"/>
      <c r="WLP4" s="152"/>
      <c r="WLQ4" s="152"/>
      <c r="WLR4" s="152"/>
      <c r="WLS4" s="152"/>
      <c r="WLT4" s="152"/>
      <c r="WLU4" s="152"/>
      <c r="WLV4" s="152"/>
      <c r="WLW4" s="152"/>
      <c r="WLX4" s="152"/>
      <c r="WLY4" s="152"/>
      <c r="WLZ4" s="152"/>
      <c r="WMA4" s="152"/>
      <c r="WMB4" s="152"/>
      <c r="WMC4" s="152"/>
      <c r="WMD4" s="152"/>
      <c r="WME4" s="152"/>
      <c r="WMF4" s="152"/>
      <c r="WMG4" s="152"/>
      <c r="WMH4" s="152"/>
      <c r="WMI4" s="152"/>
      <c r="WMJ4" s="152"/>
      <c r="WMK4" s="152"/>
      <c r="WML4" s="152"/>
      <c r="WMM4" s="152"/>
      <c r="WMN4" s="152"/>
      <c r="WMO4" s="152"/>
      <c r="WMP4" s="152"/>
      <c r="WMQ4" s="152"/>
      <c r="WMR4" s="152"/>
      <c r="WMS4" s="152"/>
      <c r="WMT4" s="152"/>
      <c r="WMU4" s="152"/>
      <c r="WMV4" s="152"/>
      <c r="WMW4" s="152"/>
      <c r="WMX4" s="152"/>
      <c r="WMY4" s="152"/>
      <c r="WMZ4" s="152"/>
      <c r="WNA4" s="152"/>
      <c r="WNB4" s="152"/>
      <c r="WNC4" s="152"/>
      <c r="WND4" s="152"/>
      <c r="WNE4" s="152"/>
      <c r="WNF4" s="152"/>
      <c r="WNG4" s="152"/>
      <c r="WNH4" s="152"/>
      <c r="WNI4" s="152"/>
      <c r="WNJ4" s="152"/>
      <c r="WNK4" s="152"/>
      <c r="WNL4" s="152"/>
      <c r="WNM4" s="152"/>
      <c r="WNN4" s="152"/>
      <c r="WNO4" s="152"/>
      <c r="WNP4" s="152"/>
      <c r="WNQ4" s="152"/>
      <c r="WNR4" s="152"/>
      <c r="WNS4" s="152"/>
      <c r="WNT4" s="152"/>
      <c r="WNU4" s="152"/>
      <c r="WNV4" s="152"/>
      <c r="WNW4" s="152"/>
      <c r="WNX4" s="152"/>
      <c r="WNY4" s="152"/>
      <c r="WNZ4" s="152"/>
      <c r="WOA4" s="152"/>
      <c r="WOB4" s="152"/>
      <c r="WOC4" s="152"/>
      <c r="WOD4" s="152"/>
      <c r="WOE4" s="152"/>
      <c r="WOF4" s="152"/>
      <c r="WOG4" s="152"/>
      <c r="WOH4" s="152"/>
      <c r="WOI4" s="152"/>
      <c r="WOJ4" s="152"/>
      <c r="WOK4" s="152"/>
      <c r="WOL4" s="152"/>
      <c r="WOM4" s="152"/>
      <c r="WON4" s="152"/>
      <c r="WOO4" s="152"/>
      <c r="WOP4" s="152"/>
      <c r="WOQ4" s="152"/>
      <c r="WOR4" s="152"/>
      <c r="WOS4" s="152"/>
      <c r="WOT4" s="152"/>
      <c r="WOU4" s="152"/>
      <c r="WOV4" s="152"/>
      <c r="WOW4" s="152"/>
      <c r="WOX4" s="152"/>
      <c r="WOY4" s="152"/>
      <c r="WOZ4" s="152"/>
      <c r="WPA4" s="152"/>
      <c r="WPB4" s="152"/>
      <c r="WPC4" s="152"/>
      <c r="WPD4" s="152"/>
      <c r="WPE4" s="152"/>
      <c r="WPF4" s="152"/>
      <c r="WPG4" s="152"/>
      <c r="WPH4" s="152"/>
      <c r="WPI4" s="152"/>
      <c r="WPJ4" s="152"/>
      <c r="WPK4" s="152"/>
      <c r="WPL4" s="152"/>
      <c r="WPM4" s="152"/>
      <c r="WPN4" s="152"/>
      <c r="WPO4" s="152"/>
      <c r="WPP4" s="152"/>
      <c r="WPQ4" s="152"/>
      <c r="WPR4" s="152"/>
      <c r="WPS4" s="152"/>
      <c r="WPT4" s="152"/>
      <c r="WPU4" s="152"/>
      <c r="WPV4" s="152"/>
      <c r="WPW4" s="152"/>
      <c r="WPX4" s="152"/>
      <c r="WPY4" s="152"/>
      <c r="WPZ4" s="152"/>
      <c r="WQA4" s="152"/>
      <c r="WQB4" s="152"/>
      <c r="WQC4" s="152"/>
      <c r="WQD4" s="152"/>
      <c r="WQE4" s="152"/>
      <c r="WQF4" s="152"/>
      <c r="WQG4" s="152"/>
      <c r="WQH4" s="152"/>
      <c r="WQI4" s="152"/>
      <c r="WQJ4" s="152"/>
      <c r="WQK4" s="152"/>
      <c r="WQL4" s="152"/>
      <c r="WQM4" s="152"/>
      <c r="WQN4" s="152"/>
      <c r="WQO4" s="152"/>
      <c r="WQP4" s="152"/>
      <c r="WQQ4" s="152"/>
      <c r="WQR4" s="152"/>
      <c r="WQS4" s="152"/>
      <c r="WQT4" s="152"/>
      <c r="WQU4" s="152"/>
      <c r="WQV4" s="152"/>
      <c r="WQW4" s="152"/>
      <c r="WQX4" s="152"/>
      <c r="WQY4" s="152"/>
      <c r="WQZ4" s="152"/>
      <c r="WRA4" s="152"/>
      <c r="WRB4" s="152"/>
      <c r="WRC4" s="152"/>
      <c r="WRD4" s="152"/>
      <c r="WRE4" s="152"/>
      <c r="WRF4" s="152"/>
      <c r="WRG4" s="152"/>
      <c r="WRH4" s="152"/>
      <c r="WRI4" s="152"/>
      <c r="WRJ4" s="152"/>
      <c r="WRK4" s="152"/>
      <c r="WRL4" s="152"/>
      <c r="WRM4" s="152"/>
      <c r="WRN4" s="152"/>
      <c r="WRO4" s="152"/>
      <c r="WRP4" s="152"/>
      <c r="WRQ4" s="152"/>
      <c r="WRR4" s="152"/>
      <c r="WRS4" s="152"/>
      <c r="WRT4" s="152"/>
      <c r="WRU4" s="152"/>
      <c r="WRV4" s="152"/>
      <c r="WRW4" s="152"/>
      <c r="WRX4" s="152"/>
      <c r="WRY4" s="152"/>
      <c r="WRZ4" s="152"/>
      <c r="WSA4" s="152"/>
      <c r="WSB4" s="152"/>
      <c r="WSC4" s="152"/>
      <c r="WSD4" s="152"/>
      <c r="WSE4" s="152"/>
      <c r="WSF4" s="152"/>
      <c r="WSG4" s="152"/>
      <c r="WSH4" s="152"/>
      <c r="WSI4" s="152"/>
      <c r="WSJ4" s="152"/>
      <c r="WSK4" s="152"/>
      <c r="WSL4" s="152"/>
      <c r="WSM4" s="152"/>
      <c r="WSN4" s="152"/>
      <c r="WSO4" s="152"/>
      <c r="WSP4" s="152"/>
      <c r="WSQ4" s="152"/>
      <c r="WSR4" s="152"/>
      <c r="WSS4" s="152"/>
      <c r="WST4" s="152"/>
      <c r="WSU4" s="152"/>
      <c r="WSV4" s="152"/>
      <c r="WSW4" s="152"/>
      <c r="WSX4" s="152"/>
      <c r="WSY4" s="152"/>
      <c r="WSZ4" s="152"/>
      <c r="WTA4" s="152"/>
      <c r="WTB4" s="152"/>
      <c r="WTC4" s="152"/>
      <c r="WTD4" s="152"/>
      <c r="WTE4" s="152"/>
      <c r="WTF4" s="152"/>
      <c r="WTG4" s="152"/>
      <c r="WTH4" s="152"/>
      <c r="WTI4" s="152"/>
      <c r="WTJ4" s="152"/>
      <c r="WTK4" s="152"/>
      <c r="WTL4" s="152"/>
      <c r="WTM4" s="152"/>
      <c r="WTN4" s="152"/>
      <c r="WTO4" s="152"/>
      <c r="WTP4" s="152"/>
      <c r="WTQ4" s="152"/>
      <c r="WTR4" s="152"/>
      <c r="WTS4" s="152"/>
      <c r="WTT4" s="152"/>
      <c r="WTU4" s="152"/>
      <c r="WTV4" s="152"/>
      <c r="WTW4" s="152"/>
      <c r="WTX4" s="152"/>
      <c r="WTY4" s="152"/>
      <c r="WTZ4" s="152"/>
      <c r="WUA4" s="152"/>
      <c r="WUB4" s="152"/>
      <c r="WUC4" s="152"/>
      <c r="WUD4" s="152"/>
      <c r="WUE4" s="152"/>
      <c r="WUF4" s="152"/>
      <c r="WUG4" s="152"/>
      <c r="WUH4" s="152"/>
      <c r="WUI4" s="152"/>
      <c r="WUJ4" s="152"/>
      <c r="WUK4" s="152"/>
      <c r="WUL4" s="152"/>
      <c r="WUM4" s="152"/>
      <c r="WUN4" s="152"/>
      <c r="WUO4" s="152"/>
      <c r="WUP4" s="152"/>
      <c r="WUQ4" s="152"/>
      <c r="WUR4" s="152"/>
      <c r="WUS4" s="152"/>
      <c r="WUT4" s="152"/>
      <c r="WUU4" s="152"/>
      <c r="WUV4" s="152"/>
      <c r="WUW4" s="152"/>
      <c r="WUX4" s="152"/>
      <c r="WUY4" s="152"/>
      <c r="WUZ4" s="152"/>
      <c r="WVA4" s="152"/>
      <c r="WVB4" s="152"/>
      <c r="WVC4" s="152"/>
      <c r="WVD4" s="152"/>
      <c r="WVE4" s="152"/>
      <c r="WVF4" s="152"/>
      <c r="WVG4" s="152"/>
      <c r="WVH4" s="152"/>
      <c r="WVI4" s="152"/>
      <c r="WVJ4" s="152"/>
      <c r="WVK4" s="152"/>
      <c r="WVL4" s="152"/>
      <c r="WVM4" s="152"/>
      <c r="WVN4" s="152"/>
      <c r="WVO4" s="152"/>
      <c r="WVP4" s="152"/>
      <c r="WVQ4" s="152"/>
      <c r="WVR4" s="152"/>
      <c r="WVS4" s="152"/>
      <c r="WVT4" s="152"/>
      <c r="WVU4" s="152"/>
      <c r="WVV4" s="152"/>
      <c r="WVW4" s="152"/>
      <c r="WVX4" s="152"/>
      <c r="WVY4" s="152"/>
      <c r="WVZ4" s="152"/>
      <c r="WWA4" s="152"/>
      <c r="WWB4" s="152"/>
      <c r="WWC4" s="152"/>
      <c r="WWD4" s="152"/>
      <c r="WWE4" s="152"/>
      <c r="WWF4" s="152"/>
      <c r="WWG4" s="152"/>
      <c r="WWH4" s="152"/>
      <c r="WWI4" s="152"/>
      <c r="WWJ4" s="152"/>
      <c r="WWK4" s="152"/>
      <c r="WWL4" s="152"/>
      <c r="WWM4" s="152"/>
      <c r="WWN4" s="152"/>
      <c r="WWO4" s="152"/>
      <c r="WWP4" s="152"/>
      <c r="WWQ4" s="152"/>
      <c r="WWR4" s="152"/>
      <c r="WWS4" s="152"/>
      <c r="WWT4" s="152"/>
      <c r="WWU4" s="152"/>
      <c r="WWV4" s="152"/>
      <c r="WWW4" s="152"/>
      <c r="WWX4" s="152"/>
      <c r="WWY4" s="152"/>
      <c r="WWZ4" s="152"/>
      <c r="WXA4" s="152"/>
      <c r="WXB4" s="152"/>
      <c r="WXC4" s="152"/>
      <c r="WXD4" s="152"/>
      <c r="WXE4" s="152"/>
      <c r="WXF4" s="152"/>
      <c r="WXG4" s="152"/>
      <c r="WXH4" s="152"/>
      <c r="WXI4" s="152"/>
      <c r="WXJ4" s="152"/>
      <c r="WXK4" s="152"/>
      <c r="WXL4" s="152"/>
      <c r="WXM4" s="152"/>
      <c r="WXN4" s="152"/>
      <c r="WXO4" s="152"/>
      <c r="WXP4" s="152"/>
      <c r="WXQ4" s="152"/>
      <c r="WXR4" s="152"/>
      <c r="WXS4" s="152"/>
      <c r="WXT4" s="152"/>
      <c r="WXU4" s="152"/>
      <c r="WXV4" s="152"/>
      <c r="WXW4" s="152"/>
      <c r="WXX4" s="152"/>
      <c r="WXY4" s="152"/>
      <c r="WXZ4" s="152"/>
      <c r="WYA4" s="152"/>
      <c r="WYB4" s="152"/>
      <c r="WYC4" s="152"/>
      <c r="WYD4" s="152"/>
      <c r="WYE4" s="152"/>
      <c r="WYF4" s="152"/>
      <c r="WYG4" s="152"/>
      <c r="WYH4" s="152"/>
      <c r="WYI4" s="152"/>
      <c r="WYJ4" s="152"/>
      <c r="WYK4" s="152"/>
      <c r="WYL4" s="152"/>
      <c r="WYM4" s="152"/>
      <c r="WYN4" s="152"/>
      <c r="WYO4" s="152"/>
      <c r="WYP4" s="152"/>
      <c r="WYQ4" s="152"/>
      <c r="WYR4" s="152"/>
      <c r="WYS4" s="152"/>
      <c r="WYT4" s="152"/>
      <c r="WYU4" s="152"/>
      <c r="WYV4" s="152"/>
      <c r="WYW4" s="152"/>
      <c r="WYX4" s="152"/>
      <c r="WYY4" s="152"/>
      <c r="WYZ4" s="152"/>
      <c r="WZA4" s="152"/>
      <c r="WZB4" s="152"/>
      <c r="WZC4" s="152"/>
      <c r="WZD4" s="152"/>
      <c r="WZE4" s="152"/>
      <c r="WZF4" s="152"/>
      <c r="WZG4" s="152"/>
      <c r="WZH4" s="152"/>
      <c r="WZI4" s="152"/>
      <c r="WZJ4" s="152"/>
      <c r="WZK4" s="152"/>
      <c r="WZL4" s="152"/>
      <c r="WZM4" s="152"/>
      <c r="WZN4" s="152"/>
      <c r="WZO4" s="152"/>
      <c r="WZP4" s="152"/>
      <c r="WZQ4" s="152"/>
      <c r="WZR4" s="152"/>
      <c r="WZS4" s="152"/>
      <c r="WZT4" s="152"/>
      <c r="WZU4" s="152"/>
      <c r="WZV4" s="152"/>
      <c r="WZW4" s="152"/>
      <c r="WZX4" s="152"/>
      <c r="WZY4" s="152"/>
      <c r="WZZ4" s="152"/>
      <c r="XAA4" s="152"/>
      <c r="XAB4" s="152"/>
      <c r="XAC4" s="152"/>
      <c r="XAD4" s="152"/>
      <c r="XAE4" s="152"/>
      <c r="XAF4" s="152"/>
      <c r="XAG4" s="152"/>
      <c r="XAH4" s="152"/>
      <c r="XAI4" s="152"/>
      <c r="XAJ4" s="152"/>
      <c r="XAK4" s="152"/>
      <c r="XAL4" s="152"/>
      <c r="XAM4" s="152"/>
      <c r="XAN4" s="152"/>
      <c r="XAO4" s="152"/>
      <c r="XAP4" s="152"/>
      <c r="XAQ4" s="152"/>
      <c r="XAR4" s="152"/>
      <c r="XAS4" s="152"/>
      <c r="XAT4" s="152"/>
      <c r="XAU4" s="152"/>
      <c r="XAV4" s="152"/>
      <c r="XAW4" s="152"/>
      <c r="XAX4" s="152"/>
      <c r="XAY4" s="152"/>
      <c r="XAZ4" s="152"/>
      <c r="XBA4" s="152"/>
      <c r="XBB4" s="152"/>
      <c r="XBC4" s="152"/>
      <c r="XBD4" s="152"/>
      <c r="XBE4" s="152"/>
      <c r="XBF4" s="152"/>
      <c r="XBG4" s="152"/>
      <c r="XBH4" s="152"/>
      <c r="XBI4" s="152"/>
      <c r="XBJ4" s="152"/>
      <c r="XBK4" s="152"/>
      <c r="XBL4" s="152"/>
      <c r="XBM4" s="152"/>
      <c r="XBN4" s="152"/>
      <c r="XBO4" s="152"/>
      <c r="XBP4" s="152"/>
      <c r="XBQ4" s="152"/>
      <c r="XBR4" s="152"/>
      <c r="XBS4" s="152"/>
      <c r="XBT4" s="152"/>
      <c r="XBU4" s="152"/>
      <c r="XBV4" s="152"/>
      <c r="XBW4" s="152"/>
      <c r="XBX4" s="152"/>
      <c r="XBY4" s="152"/>
      <c r="XBZ4" s="152"/>
      <c r="XCA4" s="152"/>
      <c r="XCB4" s="152"/>
      <c r="XCC4" s="152"/>
      <c r="XCD4" s="152"/>
      <c r="XCE4" s="152"/>
      <c r="XCF4" s="152"/>
      <c r="XCG4" s="152"/>
      <c r="XCH4" s="152"/>
      <c r="XCI4" s="152"/>
      <c r="XCJ4" s="152"/>
      <c r="XCK4" s="152"/>
      <c r="XCL4" s="152"/>
      <c r="XCM4" s="152"/>
      <c r="XCN4" s="152"/>
      <c r="XCO4" s="152"/>
      <c r="XCP4" s="152"/>
      <c r="XCQ4" s="152"/>
      <c r="XCR4" s="152"/>
      <c r="XCS4" s="152"/>
      <c r="XCT4" s="152"/>
      <c r="XCU4" s="152"/>
      <c r="XCV4" s="152"/>
      <c r="XCW4" s="152"/>
      <c r="XCX4" s="152"/>
      <c r="XCY4" s="152"/>
      <c r="XCZ4" s="152"/>
      <c r="XDA4" s="152"/>
      <c r="XDB4" s="152"/>
      <c r="XDC4" s="152"/>
      <c r="XDD4" s="152"/>
      <c r="XDE4" s="152"/>
      <c r="XDF4" s="152"/>
      <c r="XDG4" s="152"/>
      <c r="XDH4" s="152"/>
      <c r="XDI4" s="152"/>
      <c r="XDJ4" s="152"/>
      <c r="XDK4" s="152"/>
      <c r="XDL4" s="152"/>
      <c r="XDM4" s="152"/>
      <c r="XDN4" s="152"/>
      <c r="XDO4" s="152"/>
      <c r="XDP4" s="152"/>
      <c r="XDQ4" s="152"/>
      <c r="XDR4" s="152"/>
      <c r="XDS4" s="152"/>
      <c r="XDT4" s="152"/>
      <c r="XDU4" s="152"/>
      <c r="XDV4" s="152"/>
      <c r="XDW4" s="152"/>
    </row>
    <row r="5" spans="3:16351" ht="61.5" customHeight="1" x14ac:dyDescent="0.2">
      <c r="C5" s="5"/>
      <c r="D5" s="5" t="s">
        <v>255</v>
      </c>
      <c r="E5" s="253" t="s">
        <v>210</v>
      </c>
      <c r="F5" s="6"/>
      <c r="G5" s="8"/>
      <c r="I5" s="151"/>
    </row>
    <row r="6" spans="3:16351" x14ac:dyDescent="0.2">
      <c r="C6" s="113" t="s">
        <v>6</v>
      </c>
      <c r="D6" s="111" t="s">
        <v>136</v>
      </c>
      <c r="E6" s="251" t="s">
        <v>211</v>
      </c>
      <c r="F6" s="264" t="s">
        <v>394</v>
      </c>
      <c r="G6" s="160">
        <f>VLOOKUP(F6,AUX_Variables!$B$5:$D$8,3,FALSE)</f>
        <v>3</v>
      </c>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c r="BM6" s="153"/>
      <c r="BN6" s="153"/>
      <c r="BO6" s="153"/>
      <c r="BP6" s="153"/>
      <c r="BQ6" s="153"/>
      <c r="BR6" s="153"/>
      <c r="BS6" s="153"/>
      <c r="BT6" s="153"/>
      <c r="BU6" s="153"/>
      <c r="BV6" s="153"/>
      <c r="BW6" s="153"/>
      <c r="BX6" s="153"/>
      <c r="BY6" s="153"/>
      <c r="BZ6" s="153"/>
      <c r="CA6" s="153"/>
      <c r="CB6" s="153"/>
      <c r="CC6" s="153"/>
      <c r="CD6" s="153"/>
      <c r="CE6" s="153"/>
      <c r="CF6" s="153"/>
      <c r="CG6" s="153"/>
      <c r="CH6" s="153"/>
      <c r="CI6" s="153"/>
      <c r="CJ6" s="153"/>
      <c r="CK6" s="153"/>
      <c r="CL6" s="153"/>
      <c r="CM6" s="153"/>
      <c r="CN6" s="153"/>
      <c r="CO6" s="153"/>
      <c r="CP6" s="153"/>
      <c r="CQ6" s="153"/>
      <c r="CR6" s="153"/>
      <c r="CS6" s="153"/>
      <c r="CT6" s="153"/>
      <c r="CU6" s="153"/>
      <c r="CV6" s="153"/>
      <c r="CW6" s="153"/>
      <c r="CX6" s="153"/>
      <c r="CY6" s="153"/>
      <c r="CZ6" s="153"/>
      <c r="DA6" s="153"/>
      <c r="DB6" s="153"/>
      <c r="DC6" s="153"/>
      <c r="DD6" s="153"/>
      <c r="DE6" s="153"/>
      <c r="DF6" s="153"/>
      <c r="DG6" s="153"/>
      <c r="DH6" s="153"/>
      <c r="DI6" s="153"/>
      <c r="DJ6" s="153"/>
      <c r="DK6" s="153"/>
      <c r="DL6" s="153"/>
      <c r="DM6" s="153"/>
      <c r="DN6" s="153"/>
      <c r="DO6" s="153"/>
      <c r="DP6" s="153"/>
      <c r="DQ6" s="153"/>
      <c r="DR6" s="153"/>
      <c r="DS6" s="153"/>
      <c r="DT6" s="153"/>
      <c r="DU6" s="153"/>
      <c r="DV6" s="153"/>
      <c r="DW6" s="153"/>
      <c r="DX6" s="153"/>
      <c r="DY6" s="153"/>
      <c r="DZ6" s="153"/>
      <c r="EA6" s="153"/>
      <c r="EB6" s="153"/>
      <c r="EC6" s="153"/>
      <c r="ED6" s="153"/>
      <c r="EE6" s="153"/>
      <c r="EF6" s="153"/>
      <c r="EG6" s="153"/>
      <c r="EH6" s="153"/>
      <c r="EI6" s="153"/>
      <c r="EJ6" s="153"/>
      <c r="EK6" s="153"/>
      <c r="EL6" s="153"/>
      <c r="EM6" s="153"/>
      <c r="EN6" s="153"/>
      <c r="EO6" s="153"/>
      <c r="EP6" s="153"/>
      <c r="EQ6" s="153"/>
      <c r="ER6" s="153"/>
      <c r="ES6" s="153"/>
      <c r="ET6" s="153"/>
      <c r="EU6" s="153"/>
      <c r="EV6" s="153"/>
      <c r="EW6" s="153"/>
      <c r="EX6" s="153"/>
      <c r="EY6" s="153"/>
      <c r="EZ6" s="153"/>
      <c r="FA6" s="153"/>
      <c r="FB6" s="153"/>
      <c r="FC6" s="153"/>
      <c r="FD6" s="153"/>
      <c r="FE6" s="153"/>
      <c r="FF6" s="153"/>
      <c r="FG6" s="153"/>
      <c r="FH6" s="153"/>
      <c r="FI6" s="153"/>
      <c r="FJ6" s="153"/>
      <c r="FK6" s="153"/>
      <c r="FL6" s="153"/>
      <c r="FM6" s="153"/>
      <c r="FN6" s="153"/>
      <c r="FO6" s="153"/>
      <c r="FP6" s="153"/>
      <c r="FQ6" s="153"/>
      <c r="FR6" s="153"/>
      <c r="FS6" s="153"/>
      <c r="FT6" s="153"/>
      <c r="FU6" s="153"/>
      <c r="FV6" s="153"/>
      <c r="FW6" s="153"/>
      <c r="FX6" s="153"/>
      <c r="FY6" s="153"/>
      <c r="FZ6" s="153"/>
      <c r="GA6" s="153"/>
      <c r="GB6" s="153"/>
      <c r="GC6" s="153"/>
      <c r="GD6" s="153"/>
      <c r="GE6" s="153"/>
      <c r="GF6" s="153"/>
      <c r="GG6" s="153"/>
      <c r="GH6" s="153"/>
      <c r="GI6" s="153"/>
      <c r="GJ6" s="153"/>
      <c r="GK6" s="153"/>
      <c r="GL6" s="153"/>
      <c r="GM6" s="153"/>
      <c r="GN6" s="153"/>
      <c r="GO6" s="153"/>
      <c r="GP6" s="153"/>
      <c r="GQ6" s="153"/>
      <c r="GR6" s="153"/>
      <c r="GS6" s="153"/>
      <c r="GT6" s="153"/>
      <c r="GU6" s="153"/>
      <c r="GV6" s="153"/>
      <c r="GW6" s="153"/>
      <c r="GX6" s="153"/>
      <c r="GY6" s="153"/>
      <c r="GZ6" s="153"/>
      <c r="HA6" s="153"/>
      <c r="HB6" s="153"/>
      <c r="HC6" s="153"/>
      <c r="HD6" s="153"/>
      <c r="HE6" s="153"/>
      <c r="HF6" s="153"/>
      <c r="HG6" s="153"/>
      <c r="HH6" s="153"/>
      <c r="HI6" s="153"/>
      <c r="HJ6" s="153"/>
      <c r="HK6" s="153"/>
      <c r="HL6" s="153"/>
      <c r="HM6" s="153"/>
      <c r="HN6" s="153"/>
      <c r="HO6" s="153"/>
      <c r="HP6" s="153"/>
      <c r="HQ6" s="153"/>
      <c r="HR6" s="153"/>
      <c r="HS6" s="153"/>
      <c r="HT6" s="153"/>
      <c r="HU6" s="153"/>
      <c r="HV6" s="153"/>
      <c r="HW6" s="153"/>
      <c r="HX6" s="153"/>
      <c r="HY6" s="153"/>
      <c r="HZ6" s="153"/>
      <c r="IA6" s="153"/>
      <c r="IB6" s="153"/>
      <c r="IC6" s="153"/>
      <c r="ID6" s="153"/>
      <c r="IE6" s="153"/>
      <c r="IF6" s="153"/>
      <c r="IG6" s="153"/>
      <c r="IH6" s="153"/>
      <c r="II6" s="153"/>
      <c r="IJ6" s="153"/>
      <c r="IK6" s="153"/>
      <c r="IL6" s="153"/>
      <c r="IM6" s="153"/>
      <c r="IN6" s="153"/>
      <c r="IO6" s="153"/>
      <c r="IP6" s="153"/>
      <c r="IQ6" s="153"/>
      <c r="IR6" s="153"/>
      <c r="IS6" s="153"/>
      <c r="IT6" s="153"/>
      <c r="IU6" s="153"/>
      <c r="IV6" s="153"/>
      <c r="IW6" s="153"/>
      <c r="IX6" s="153"/>
      <c r="IY6" s="153"/>
      <c r="IZ6" s="153"/>
      <c r="JA6" s="153"/>
      <c r="JB6" s="153"/>
      <c r="JC6" s="153"/>
      <c r="JD6" s="153"/>
      <c r="JE6" s="153"/>
      <c r="JF6" s="153"/>
      <c r="JG6" s="153"/>
      <c r="JH6" s="153"/>
      <c r="JI6" s="153"/>
      <c r="JJ6" s="153"/>
      <c r="JK6" s="153"/>
      <c r="JL6" s="153"/>
      <c r="JM6" s="153"/>
      <c r="JN6" s="153"/>
      <c r="JO6" s="153"/>
      <c r="JP6" s="153"/>
      <c r="JQ6" s="153"/>
      <c r="JR6" s="153"/>
      <c r="JS6" s="153"/>
      <c r="JT6" s="153"/>
      <c r="JU6" s="153"/>
      <c r="JV6" s="153"/>
      <c r="JW6" s="153"/>
      <c r="JX6" s="153"/>
      <c r="JY6" s="153"/>
      <c r="JZ6" s="153"/>
      <c r="KA6" s="153"/>
      <c r="KB6" s="153"/>
      <c r="KC6" s="153"/>
      <c r="KD6" s="153"/>
      <c r="KE6" s="153"/>
      <c r="KF6" s="153"/>
      <c r="KG6" s="153"/>
      <c r="KH6" s="153"/>
      <c r="KI6" s="153"/>
      <c r="KJ6" s="153"/>
      <c r="KK6" s="153"/>
      <c r="KL6" s="153"/>
      <c r="KM6" s="153"/>
      <c r="KN6" s="153"/>
      <c r="KO6" s="153"/>
      <c r="KP6" s="153"/>
      <c r="KQ6" s="153"/>
      <c r="KR6" s="153"/>
      <c r="KS6" s="153"/>
      <c r="KT6" s="153"/>
      <c r="KU6" s="153"/>
      <c r="KV6" s="153"/>
      <c r="KW6" s="153"/>
      <c r="KX6" s="153"/>
      <c r="KY6" s="153"/>
      <c r="KZ6" s="153"/>
      <c r="LA6" s="153"/>
      <c r="LB6" s="153"/>
      <c r="LC6" s="153"/>
      <c r="LD6" s="153"/>
      <c r="LE6" s="153"/>
      <c r="LF6" s="153"/>
      <c r="LG6" s="153"/>
      <c r="LH6" s="153"/>
      <c r="LI6" s="153"/>
      <c r="LJ6" s="153"/>
      <c r="LK6" s="153"/>
      <c r="LL6" s="153"/>
      <c r="LM6" s="153"/>
      <c r="LN6" s="153"/>
      <c r="LO6" s="153"/>
      <c r="LP6" s="153"/>
      <c r="LQ6" s="153"/>
      <c r="LR6" s="153"/>
      <c r="LS6" s="153"/>
      <c r="LT6" s="153"/>
      <c r="LU6" s="153"/>
      <c r="LV6" s="153"/>
      <c r="LW6" s="153"/>
      <c r="LX6" s="153"/>
      <c r="LY6" s="153"/>
      <c r="LZ6" s="153"/>
      <c r="MA6" s="153"/>
      <c r="MB6" s="153"/>
      <c r="MC6" s="153"/>
      <c r="MD6" s="153"/>
      <c r="ME6" s="153"/>
      <c r="MF6" s="153"/>
      <c r="MG6" s="153"/>
      <c r="MH6" s="153"/>
      <c r="MI6" s="153"/>
      <c r="MJ6" s="153"/>
      <c r="MK6" s="153"/>
      <c r="ML6" s="153"/>
      <c r="MM6" s="153"/>
      <c r="MN6" s="153"/>
      <c r="MO6" s="153"/>
      <c r="MP6" s="153"/>
      <c r="MQ6" s="153"/>
      <c r="MR6" s="153"/>
      <c r="MS6" s="153"/>
      <c r="MT6" s="153"/>
      <c r="MU6" s="153"/>
      <c r="MV6" s="153"/>
      <c r="MW6" s="153"/>
      <c r="MX6" s="153"/>
      <c r="MY6" s="153"/>
      <c r="MZ6" s="153"/>
      <c r="NA6" s="153"/>
      <c r="NB6" s="153"/>
      <c r="NC6" s="153"/>
      <c r="ND6" s="153"/>
      <c r="NE6" s="153"/>
      <c r="NF6" s="153"/>
      <c r="NG6" s="153"/>
      <c r="NH6" s="153"/>
      <c r="NI6" s="153"/>
      <c r="NJ6" s="153"/>
      <c r="NK6" s="153"/>
      <c r="NL6" s="153"/>
      <c r="NM6" s="153"/>
      <c r="NN6" s="153"/>
      <c r="NO6" s="153"/>
      <c r="NP6" s="153"/>
      <c r="NQ6" s="153"/>
      <c r="NR6" s="153"/>
      <c r="NS6" s="153"/>
      <c r="NT6" s="153"/>
      <c r="NU6" s="153"/>
      <c r="NV6" s="153"/>
      <c r="NW6" s="153"/>
      <c r="NX6" s="153"/>
      <c r="NY6" s="153"/>
      <c r="NZ6" s="153"/>
      <c r="OA6" s="153"/>
      <c r="OB6" s="153"/>
      <c r="OC6" s="153"/>
      <c r="OD6" s="153"/>
      <c r="OE6" s="153"/>
      <c r="OF6" s="153"/>
      <c r="OG6" s="153"/>
      <c r="OH6" s="153"/>
      <c r="OI6" s="153"/>
      <c r="OJ6" s="153"/>
      <c r="OK6" s="153"/>
      <c r="OL6" s="153"/>
      <c r="OM6" s="153"/>
      <c r="ON6" s="153"/>
      <c r="OO6" s="153"/>
      <c r="OP6" s="153"/>
      <c r="OQ6" s="153"/>
      <c r="OR6" s="153"/>
      <c r="OS6" s="153"/>
      <c r="OT6" s="153"/>
      <c r="OU6" s="153"/>
      <c r="OV6" s="153"/>
      <c r="OW6" s="153"/>
      <c r="OX6" s="153"/>
      <c r="OY6" s="153"/>
      <c r="OZ6" s="153"/>
      <c r="PA6" s="153"/>
      <c r="PB6" s="153"/>
      <c r="PC6" s="153"/>
      <c r="PD6" s="153"/>
      <c r="PE6" s="153"/>
      <c r="PF6" s="153"/>
      <c r="PG6" s="153"/>
      <c r="PH6" s="153"/>
      <c r="PI6" s="153"/>
      <c r="PJ6" s="153"/>
      <c r="PK6" s="153"/>
      <c r="PL6" s="153"/>
      <c r="PM6" s="153"/>
      <c r="PN6" s="153"/>
      <c r="PO6" s="153"/>
      <c r="PP6" s="153"/>
      <c r="PQ6" s="153"/>
      <c r="PR6" s="153"/>
      <c r="PS6" s="153"/>
      <c r="PT6" s="153"/>
      <c r="PU6" s="153"/>
      <c r="PV6" s="153"/>
      <c r="PW6" s="153"/>
      <c r="PX6" s="153"/>
      <c r="PY6" s="153"/>
      <c r="PZ6" s="153"/>
      <c r="QA6" s="153"/>
      <c r="QB6" s="153"/>
      <c r="QC6" s="153"/>
      <c r="QD6" s="153"/>
      <c r="QE6" s="153"/>
      <c r="QF6" s="153"/>
      <c r="QG6" s="153"/>
      <c r="QH6" s="153"/>
      <c r="QI6" s="153"/>
      <c r="QJ6" s="153"/>
      <c r="QK6" s="153"/>
      <c r="QL6" s="153"/>
      <c r="QM6" s="153"/>
      <c r="QN6" s="153"/>
      <c r="QO6" s="153"/>
      <c r="QP6" s="153"/>
      <c r="QQ6" s="153"/>
      <c r="QR6" s="153"/>
      <c r="QS6" s="153"/>
      <c r="QT6" s="153"/>
      <c r="QU6" s="153"/>
      <c r="QV6" s="153"/>
      <c r="QW6" s="153"/>
      <c r="QX6" s="153"/>
      <c r="QY6" s="153"/>
      <c r="QZ6" s="153"/>
      <c r="RA6" s="153"/>
      <c r="RB6" s="153"/>
      <c r="RC6" s="153"/>
      <c r="RD6" s="153"/>
      <c r="RE6" s="153"/>
      <c r="RF6" s="153"/>
      <c r="RG6" s="153"/>
      <c r="RH6" s="153"/>
      <c r="RI6" s="153"/>
      <c r="RJ6" s="153"/>
      <c r="RK6" s="153"/>
      <c r="RL6" s="153"/>
      <c r="RM6" s="153"/>
      <c r="RN6" s="153"/>
      <c r="RO6" s="153"/>
      <c r="RP6" s="153"/>
      <c r="RQ6" s="153"/>
      <c r="RR6" s="153"/>
      <c r="RS6" s="153"/>
      <c r="RT6" s="153"/>
      <c r="RU6" s="153"/>
      <c r="RV6" s="153"/>
      <c r="RW6" s="153"/>
      <c r="RX6" s="153"/>
      <c r="RY6" s="153"/>
      <c r="RZ6" s="153"/>
      <c r="SA6" s="153"/>
      <c r="SB6" s="153"/>
      <c r="SC6" s="153"/>
      <c r="SD6" s="153"/>
      <c r="SE6" s="153"/>
      <c r="SF6" s="153"/>
      <c r="SG6" s="153"/>
      <c r="SH6" s="153"/>
      <c r="SI6" s="153"/>
      <c r="SJ6" s="153"/>
      <c r="SK6" s="153"/>
      <c r="SL6" s="153"/>
      <c r="SM6" s="153"/>
      <c r="SN6" s="153"/>
      <c r="SO6" s="153"/>
      <c r="SP6" s="153"/>
      <c r="SQ6" s="153"/>
      <c r="SR6" s="153"/>
      <c r="SS6" s="153"/>
      <c r="ST6" s="153"/>
      <c r="SU6" s="153"/>
      <c r="SV6" s="153"/>
      <c r="SW6" s="153"/>
      <c r="SX6" s="153"/>
      <c r="SY6" s="153"/>
      <c r="SZ6" s="153"/>
      <c r="TA6" s="153"/>
      <c r="TB6" s="153"/>
      <c r="TC6" s="153"/>
      <c r="TD6" s="153"/>
      <c r="TE6" s="153"/>
      <c r="TF6" s="153"/>
      <c r="TG6" s="153"/>
      <c r="TH6" s="153"/>
      <c r="TI6" s="153"/>
      <c r="TJ6" s="153"/>
      <c r="TK6" s="153"/>
      <c r="TL6" s="153"/>
      <c r="TM6" s="153"/>
      <c r="TN6" s="153"/>
      <c r="TO6" s="153"/>
      <c r="TP6" s="153"/>
      <c r="TQ6" s="153"/>
      <c r="TR6" s="153"/>
      <c r="TS6" s="153"/>
      <c r="TT6" s="153"/>
      <c r="TU6" s="153"/>
      <c r="TV6" s="153"/>
      <c r="TW6" s="153"/>
      <c r="TX6" s="153"/>
      <c r="TY6" s="153"/>
      <c r="TZ6" s="153"/>
      <c r="UA6" s="153"/>
      <c r="UB6" s="153"/>
      <c r="UC6" s="153"/>
      <c r="UD6" s="153"/>
      <c r="UE6" s="153"/>
      <c r="UF6" s="153"/>
      <c r="UG6" s="153"/>
      <c r="UH6" s="153"/>
      <c r="UI6" s="153"/>
      <c r="UJ6" s="153"/>
      <c r="UK6" s="153"/>
      <c r="UL6" s="153"/>
      <c r="UM6" s="153"/>
      <c r="UN6" s="153"/>
      <c r="UO6" s="153"/>
      <c r="UP6" s="153"/>
      <c r="UQ6" s="153"/>
      <c r="UR6" s="153"/>
      <c r="US6" s="153"/>
      <c r="UT6" s="153"/>
      <c r="UU6" s="153"/>
      <c r="UV6" s="153"/>
      <c r="UW6" s="153"/>
      <c r="UX6" s="153"/>
      <c r="UY6" s="153"/>
      <c r="UZ6" s="153"/>
      <c r="VA6" s="153"/>
      <c r="VB6" s="153"/>
      <c r="VC6" s="153"/>
      <c r="VD6" s="153"/>
      <c r="VE6" s="153"/>
      <c r="VF6" s="153"/>
      <c r="VG6" s="153"/>
      <c r="VH6" s="153"/>
      <c r="VI6" s="153"/>
      <c r="VJ6" s="153"/>
      <c r="VK6" s="153"/>
      <c r="VL6" s="153"/>
      <c r="VM6" s="153"/>
      <c r="VN6" s="153"/>
      <c r="VO6" s="153"/>
      <c r="VP6" s="153"/>
      <c r="VQ6" s="153"/>
      <c r="VR6" s="153"/>
      <c r="VS6" s="153"/>
      <c r="VT6" s="153"/>
      <c r="VU6" s="153"/>
      <c r="VV6" s="153"/>
      <c r="VW6" s="153"/>
      <c r="VX6" s="153"/>
      <c r="VY6" s="153"/>
      <c r="VZ6" s="153"/>
      <c r="WA6" s="153"/>
      <c r="WB6" s="153"/>
      <c r="WC6" s="153"/>
      <c r="WD6" s="153"/>
      <c r="WE6" s="153"/>
      <c r="WF6" s="153"/>
      <c r="WG6" s="153"/>
      <c r="WH6" s="153"/>
      <c r="WI6" s="153"/>
      <c r="WJ6" s="153"/>
      <c r="WK6" s="153"/>
      <c r="WL6" s="153"/>
      <c r="WM6" s="153"/>
      <c r="WN6" s="153"/>
      <c r="WO6" s="153"/>
      <c r="WP6" s="153"/>
      <c r="WQ6" s="153"/>
      <c r="WR6" s="153"/>
      <c r="WS6" s="153"/>
      <c r="WT6" s="153"/>
      <c r="WU6" s="153"/>
      <c r="WV6" s="153"/>
      <c r="WW6" s="153"/>
      <c r="WX6" s="153"/>
      <c r="WY6" s="153"/>
      <c r="WZ6" s="153"/>
      <c r="XA6" s="153"/>
      <c r="XB6" s="153"/>
      <c r="XC6" s="153"/>
      <c r="XD6" s="153"/>
      <c r="XE6" s="153"/>
      <c r="XF6" s="153"/>
      <c r="XG6" s="153"/>
      <c r="XH6" s="153"/>
      <c r="XI6" s="153"/>
      <c r="XJ6" s="153"/>
      <c r="XK6" s="153"/>
      <c r="XL6" s="153"/>
      <c r="XM6" s="153"/>
      <c r="XN6" s="153"/>
      <c r="XO6" s="153"/>
      <c r="XP6" s="153"/>
      <c r="XQ6" s="153"/>
      <c r="XR6" s="153"/>
      <c r="XS6" s="153"/>
      <c r="XT6" s="153"/>
      <c r="XU6" s="153"/>
      <c r="XV6" s="153"/>
      <c r="XW6" s="153"/>
      <c r="XX6" s="153"/>
      <c r="XY6" s="153"/>
      <c r="XZ6" s="153"/>
      <c r="YA6" s="153"/>
      <c r="YB6" s="153"/>
      <c r="YC6" s="153"/>
      <c r="YD6" s="153"/>
      <c r="YE6" s="153"/>
      <c r="YF6" s="153"/>
      <c r="YG6" s="153"/>
      <c r="YH6" s="153"/>
      <c r="YI6" s="153"/>
      <c r="YJ6" s="153"/>
      <c r="YK6" s="153"/>
      <c r="YL6" s="153"/>
      <c r="YM6" s="153"/>
      <c r="YN6" s="153"/>
      <c r="YO6" s="153"/>
      <c r="YP6" s="153"/>
      <c r="YQ6" s="153"/>
      <c r="YR6" s="153"/>
      <c r="YS6" s="153"/>
      <c r="YT6" s="153"/>
      <c r="YU6" s="153"/>
      <c r="YV6" s="153"/>
      <c r="YW6" s="153"/>
      <c r="YX6" s="153"/>
      <c r="YY6" s="153"/>
      <c r="YZ6" s="153"/>
      <c r="ZA6" s="153"/>
      <c r="ZB6" s="153"/>
      <c r="ZC6" s="153"/>
      <c r="ZD6" s="153"/>
      <c r="ZE6" s="153"/>
      <c r="ZF6" s="153"/>
      <c r="ZG6" s="153"/>
      <c r="ZH6" s="153"/>
      <c r="ZI6" s="153"/>
      <c r="ZJ6" s="153"/>
      <c r="ZK6" s="153"/>
      <c r="ZL6" s="153"/>
      <c r="ZM6" s="153"/>
      <c r="ZN6" s="153"/>
      <c r="ZO6" s="153"/>
      <c r="ZP6" s="153"/>
      <c r="ZQ6" s="153"/>
      <c r="ZR6" s="153"/>
      <c r="ZS6" s="153"/>
      <c r="ZT6" s="153"/>
      <c r="ZU6" s="153"/>
      <c r="ZV6" s="153"/>
      <c r="ZW6" s="153"/>
      <c r="ZX6" s="153"/>
      <c r="ZY6" s="153"/>
      <c r="ZZ6" s="153"/>
      <c r="AAA6" s="153"/>
      <c r="AAB6" s="153"/>
      <c r="AAC6" s="153"/>
      <c r="AAD6" s="153"/>
      <c r="AAE6" s="153"/>
      <c r="AAF6" s="153"/>
      <c r="AAG6" s="153"/>
      <c r="AAH6" s="153"/>
      <c r="AAI6" s="153"/>
      <c r="AAJ6" s="153"/>
      <c r="AAK6" s="153"/>
      <c r="AAL6" s="153"/>
      <c r="AAM6" s="153"/>
      <c r="AAN6" s="153"/>
      <c r="AAO6" s="153"/>
      <c r="AAP6" s="153"/>
      <c r="AAQ6" s="153"/>
      <c r="AAR6" s="153"/>
      <c r="AAS6" s="153"/>
      <c r="AAT6" s="153"/>
      <c r="AAU6" s="153"/>
      <c r="AAV6" s="153"/>
      <c r="AAW6" s="153"/>
      <c r="AAX6" s="153"/>
      <c r="AAY6" s="153"/>
      <c r="AAZ6" s="153"/>
      <c r="ABA6" s="153"/>
      <c r="ABB6" s="153"/>
      <c r="ABC6" s="153"/>
      <c r="ABD6" s="153"/>
      <c r="ABE6" s="153"/>
      <c r="ABF6" s="153"/>
      <c r="ABG6" s="153"/>
      <c r="ABH6" s="153"/>
      <c r="ABI6" s="153"/>
      <c r="ABJ6" s="153"/>
      <c r="ABK6" s="153"/>
      <c r="ABL6" s="153"/>
      <c r="ABM6" s="153"/>
      <c r="ABN6" s="153"/>
      <c r="ABO6" s="153"/>
      <c r="ABP6" s="153"/>
      <c r="ABQ6" s="153"/>
      <c r="ABR6" s="153"/>
      <c r="ABS6" s="153"/>
      <c r="ABT6" s="153"/>
      <c r="ABU6" s="153"/>
      <c r="ABV6" s="153"/>
      <c r="ABW6" s="153"/>
      <c r="ABX6" s="153"/>
      <c r="ABY6" s="153"/>
      <c r="ABZ6" s="153"/>
      <c r="ACA6" s="153"/>
      <c r="ACB6" s="153"/>
      <c r="ACC6" s="153"/>
      <c r="ACD6" s="153"/>
      <c r="ACE6" s="153"/>
      <c r="ACF6" s="153"/>
      <c r="ACG6" s="153"/>
      <c r="ACH6" s="153"/>
      <c r="ACI6" s="153"/>
      <c r="ACJ6" s="153"/>
      <c r="ACK6" s="153"/>
      <c r="ACL6" s="153"/>
      <c r="ACM6" s="153"/>
      <c r="ACN6" s="153"/>
      <c r="ACO6" s="153"/>
      <c r="ACP6" s="153"/>
      <c r="ACQ6" s="153"/>
      <c r="ACR6" s="153"/>
      <c r="ACS6" s="153"/>
      <c r="ACT6" s="153"/>
      <c r="ACU6" s="153"/>
      <c r="ACV6" s="153"/>
      <c r="ACW6" s="153"/>
      <c r="ACX6" s="153"/>
      <c r="ACY6" s="153"/>
      <c r="ACZ6" s="153"/>
      <c r="ADA6" s="153"/>
      <c r="ADB6" s="153"/>
      <c r="ADC6" s="153"/>
      <c r="ADD6" s="153"/>
      <c r="ADE6" s="153"/>
      <c r="ADF6" s="153"/>
      <c r="ADG6" s="153"/>
      <c r="ADH6" s="153"/>
      <c r="ADI6" s="153"/>
      <c r="ADJ6" s="153"/>
      <c r="ADK6" s="153"/>
      <c r="ADL6" s="153"/>
      <c r="ADM6" s="153"/>
      <c r="ADN6" s="153"/>
      <c r="ADO6" s="153"/>
      <c r="ADP6" s="153"/>
      <c r="ADQ6" s="153"/>
      <c r="ADR6" s="153"/>
      <c r="ADS6" s="153"/>
      <c r="ADT6" s="153"/>
      <c r="ADU6" s="153"/>
      <c r="ADV6" s="153"/>
      <c r="ADW6" s="153"/>
      <c r="ADX6" s="153"/>
      <c r="ADY6" s="153"/>
      <c r="ADZ6" s="153"/>
      <c r="AEA6" s="153"/>
      <c r="AEB6" s="153"/>
      <c r="AEC6" s="153"/>
      <c r="AED6" s="153"/>
      <c r="AEE6" s="153"/>
      <c r="AEF6" s="153"/>
      <c r="AEG6" s="153"/>
      <c r="AEH6" s="153"/>
      <c r="AEI6" s="153"/>
      <c r="AEJ6" s="153"/>
      <c r="AEK6" s="153"/>
      <c r="AEL6" s="153"/>
      <c r="AEM6" s="153"/>
      <c r="AEN6" s="153"/>
      <c r="AEO6" s="153"/>
      <c r="AEP6" s="153"/>
      <c r="AEQ6" s="153"/>
      <c r="AER6" s="153"/>
      <c r="AES6" s="153"/>
      <c r="AET6" s="153"/>
      <c r="AEU6" s="153"/>
      <c r="AEV6" s="153"/>
      <c r="AEW6" s="153"/>
      <c r="AEX6" s="153"/>
      <c r="AEY6" s="153"/>
      <c r="AEZ6" s="153"/>
      <c r="AFA6" s="153"/>
      <c r="AFB6" s="153"/>
      <c r="AFC6" s="153"/>
      <c r="AFD6" s="153"/>
      <c r="AFE6" s="153"/>
      <c r="AFF6" s="153"/>
      <c r="AFG6" s="153"/>
      <c r="AFH6" s="153"/>
      <c r="AFI6" s="153"/>
      <c r="AFJ6" s="153"/>
      <c r="AFK6" s="153"/>
      <c r="AFL6" s="153"/>
      <c r="AFM6" s="153"/>
      <c r="AFN6" s="153"/>
      <c r="AFO6" s="153"/>
      <c r="AFP6" s="153"/>
      <c r="AFQ6" s="153"/>
      <c r="AFR6" s="153"/>
      <c r="AFS6" s="153"/>
      <c r="AFT6" s="153"/>
      <c r="AFU6" s="153"/>
      <c r="AFV6" s="153"/>
      <c r="AFW6" s="153"/>
      <c r="AFX6" s="153"/>
      <c r="AFY6" s="153"/>
      <c r="AFZ6" s="153"/>
      <c r="AGA6" s="153"/>
      <c r="AGB6" s="153"/>
      <c r="AGC6" s="153"/>
      <c r="AGD6" s="153"/>
      <c r="AGE6" s="153"/>
      <c r="AGF6" s="153"/>
      <c r="AGG6" s="153"/>
      <c r="AGH6" s="153"/>
      <c r="AGI6" s="153"/>
      <c r="AGJ6" s="153"/>
      <c r="AGK6" s="153"/>
      <c r="AGL6" s="153"/>
      <c r="AGM6" s="153"/>
      <c r="AGN6" s="153"/>
      <c r="AGO6" s="153"/>
      <c r="AGP6" s="153"/>
      <c r="AGQ6" s="153"/>
      <c r="AGR6" s="153"/>
      <c r="AGS6" s="153"/>
      <c r="AGT6" s="153"/>
      <c r="AGU6" s="153"/>
      <c r="AGV6" s="153"/>
      <c r="AGW6" s="153"/>
      <c r="AGX6" s="153"/>
      <c r="AGY6" s="153"/>
      <c r="AGZ6" s="153"/>
      <c r="AHA6" s="153"/>
      <c r="AHB6" s="153"/>
      <c r="AHC6" s="153"/>
      <c r="AHD6" s="153"/>
      <c r="AHE6" s="153"/>
      <c r="AHF6" s="153"/>
      <c r="AHG6" s="153"/>
      <c r="AHH6" s="153"/>
      <c r="AHI6" s="153"/>
      <c r="AHJ6" s="153"/>
      <c r="AHK6" s="153"/>
      <c r="AHL6" s="153"/>
      <c r="AHM6" s="153"/>
      <c r="AHN6" s="153"/>
      <c r="AHO6" s="153"/>
      <c r="AHP6" s="153"/>
      <c r="AHQ6" s="153"/>
      <c r="AHR6" s="153"/>
      <c r="AHS6" s="153"/>
      <c r="AHT6" s="153"/>
      <c r="AHU6" s="153"/>
      <c r="AHV6" s="153"/>
      <c r="AHW6" s="153"/>
      <c r="AHX6" s="153"/>
      <c r="AHY6" s="153"/>
      <c r="AHZ6" s="153"/>
      <c r="AIA6" s="153"/>
      <c r="AIB6" s="153"/>
      <c r="AIC6" s="153"/>
      <c r="AID6" s="153"/>
      <c r="AIE6" s="153"/>
      <c r="AIF6" s="153"/>
      <c r="AIG6" s="153"/>
      <c r="AIH6" s="153"/>
      <c r="AII6" s="153"/>
      <c r="AIJ6" s="153"/>
      <c r="AIK6" s="153"/>
      <c r="AIL6" s="153"/>
      <c r="AIM6" s="153"/>
      <c r="AIN6" s="153"/>
      <c r="AIO6" s="153"/>
      <c r="AIP6" s="153"/>
      <c r="AIQ6" s="153"/>
      <c r="AIR6" s="153"/>
      <c r="AIS6" s="153"/>
      <c r="AIT6" s="153"/>
      <c r="AIU6" s="153"/>
      <c r="AIV6" s="153"/>
      <c r="AIW6" s="153"/>
      <c r="AIX6" s="153"/>
      <c r="AIY6" s="153"/>
      <c r="AIZ6" s="153"/>
      <c r="AJA6" s="153"/>
      <c r="AJB6" s="153"/>
      <c r="AJC6" s="153"/>
      <c r="AJD6" s="153"/>
      <c r="AJE6" s="153"/>
      <c r="AJF6" s="153"/>
      <c r="AJG6" s="153"/>
      <c r="AJH6" s="153"/>
      <c r="AJI6" s="153"/>
      <c r="AJJ6" s="153"/>
      <c r="AJK6" s="153"/>
      <c r="AJL6" s="153"/>
      <c r="AJM6" s="153"/>
      <c r="AJN6" s="153"/>
      <c r="AJO6" s="153"/>
      <c r="AJP6" s="153"/>
      <c r="AJQ6" s="153"/>
      <c r="AJR6" s="153"/>
      <c r="AJS6" s="153"/>
      <c r="AJT6" s="153"/>
      <c r="AJU6" s="153"/>
      <c r="AJV6" s="153"/>
      <c r="AJW6" s="153"/>
      <c r="AJX6" s="153"/>
      <c r="AJY6" s="153"/>
      <c r="AJZ6" s="153"/>
      <c r="AKA6" s="153"/>
      <c r="AKB6" s="153"/>
      <c r="AKC6" s="153"/>
      <c r="AKD6" s="153"/>
      <c r="AKE6" s="153"/>
      <c r="AKF6" s="153"/>
      <c r="AKG6" s="153"/>
      <c r="AKH6" s="153"/>
      <c r="AKI6" s="153"/>
      <c r="AKJ6" s="153"/>
      <c r="AKK6" s="153"/>
      <c r="AKL6" s="153"/>
      <c r="AKM6" s="153"/>
      <c r="AKN6" s="153"/>
      <c r="AKO6" s="153"/>
      <c r="AKP6" s="153"/>
      <c r="AKQ6" s="153"/>
      <c r="AKR6" s="153"/>
      <c r="AKS6" s="153"/>
      <c r="AKT6" s="153"/>
      <c r="AKU6" s="153"/>
      <c r="AKV6" s="153"/>
      <c r="AKW6" s="153"/>
      <c r="AKX6" s="153"/>
      <c r="AKY6" s="153"/>
      <c r="AKZ6" s="153"/>
      <c r="ALA6" s="153"/>
      <c r="ALB6" s="153"/>
      <c r="ALC6" s="153"/>
      <c r="ALD6" s="153"/>
      <c r="ALE6" s="153"/>
      <c r="ALF6" s="153"/>
      <c r="ALG6" s="153"/>
      <c r="ALH6" s="153"/>
      <c r="ALI6" s="153"/>
      <c r="ALJ6" s="153"/>
      <c r="ALK6" s="153"/>
      <c r="ALL6" s="153"/>
      <c r="ALM6" s="153"/>
      <c r="ALN6" s="153"/>
      <c r="ALO6" s="153"/>
      <c r="ALP6" s="153"/>
      <c r="ALQ6" s="153"/>
      <c r="ALR6" s="153"/>
      <c r="ALS6" s="153"/>
      <c r="ALT6" s="153"/>
      <c r="ALU6" s="153"/>
      <c r="ALV6" s="153"/>
      <c r="ALW6" s="153"/>
      <c r="ALX6" s="153"/>
      <c r="ALY6" s="153"/>
      <c r="ALZ6" s="153"/>
      <c r="AMA6" s="153"/>
      <c r="AMB6" s="153"/>
      <c r="AMC6" s="153"/>
      <c r="AMD6" s="153"/>
      <c r="AME6" s="153"/>
      <c r="AMF6" s="153"/>
      <c r="AMG6" s="153"/>
      <c r="AMH6" s="153"/>
      <c r="AMI6" s="153"/>
      <c r="AMJ6" s="153"/>
      <c r="AMK6" s="153"/>
      <c r="AML6" s="153"/>
      <c r="AMM6" s="153"/>
      <c r="AMN6" s="153"/>
      <c r="AMO6" s="153"/>
      <c r="AMP6" s="153"/>
      <c r="AMQ6" s="153"/>
      <c r="AMR6" s="153"/>
      <c r="AMS6" s="153"/>
      <c r="AMT6" s="153"/>
      <c r="AMU6" s="153"/>
      <c r="AMV6" s="153"/>
      <c r="AMW6" s="153"/>
      <c r="AMX6" s="153"/>
      <c r="AMY6" s="153"/>
      <c r="AMZ6" s="153"/>
      <c r="ANA6" s="153"/>
      <c r="ANB6" s="153"/>
      <c r="ANC6" s="153"/>
      <c r="AND6" s="153"/>
      <c r="ANE6" s="153"/>
      <c r="ANF6" s="153"/>
      <c r="ANG6" s="153"/>
      <c r="ANH6" s="153"/>
      <c r="ANI6" s="153"/>
      <c r="ANJ6" s="153"/>
      <c r="ANK6" s="153"/>
      <c r="ANL6" s="153"/>
      <c r="ANM6" s="153"/>
      <c r="ANN6" s="153"/>
      <c r="ANO6" s="153"/>
      <c r="ANP6" s="153"/>
      <c r="ANQ6" s="153"/>
      <c r="ANR6" s="153"/>
      <c r="ANS6" s="153"/>
      <c r="ANT6" s="153"/>
      <c r="ANU6" s="153"/>
      <c r="ANV6" s="153"/>
      <c r="ANW6" s="153"/>
      <c r="ANX6" s="153"/>
      <c r="ANY6" s="153"/>
      <c r="ANZ6" s="153"/>
      <c r="AOA6" s="153"/>
      <c r="AOB6" s="153"/>
      <c r="AOC6" s="153"/>
      <c r="AOD6" s="153"/>
      <c r="AOE6" s="153"/>
      <c r="AOF6" s="153"/>
      <c r="AOG6" s="153"/>
      <c r="AOH6" s="153"/>
      <c r="AOI6" s="153"/>
      <c r="AOJ6" s="153"/>
      <c r="AOK6" s="153"/>
      <c r="AOL6" s="153"/>
      <c r="AOM6" s="153"/>
      <c r="AON6" s="153"/>
      <c r="AOO6" s="153"/>
      <c r="AOP6" s="153"/>
      <c r="AOQ6" s="153"/>
      <c r="AOR6" s="153"/>
      <c r="AOS6" s="153"/>
      <c r="AOT6" s="153"/>
      <c r="AOU6" s="153"/>
      <c r="AOV6" s="153"/>
      <c r="AOW6" s="153"/>
      <c r="AOX6" s="153"/>
      <c r="AOY6" s="153"/>
      <c r="AOZ6" s="153"/>
      <c r="APA6" s="153"/>
      <c r="APB6" s="153"/>
      <c r="APC6" s="153"/>
      <c r="APD6" s="153"/>
      <c r="APE6" s="153"/>
      <c r="APF6" s="153"/>
      <c r="APG6" s="153"/>
      <c r="APH6" s="153"/>
      <c r="API6" s="153"/>
      <c r="APJ6" s="153"/>
      <c r="APK6" s="153"/>
      <c r="APL6" s="153"/>
      <c r="APM6" s="153"/>
      <c r="APN6" s="153"/>
      <c r="APO6" s="153"/>
      <c r="APP6" s="153"/>
      <c r="APQ6" s="153"/>
      <c r="APR6" s="153"/>
      <c r="APS6" s="153"/>
      <c r="APT6" s="153"/>
      <c r="APU6" s="153"/>
      <c r="APV6" s="153"/>
      <c r="APW6" s="153"/>
      <c r="APX6" s="153"/>
      <c r="APY6" s="153"/>
      <c r="APZ6" s="153"/>
      <c r="AQA6" s="153"/>
      <c r="AQB6" s="153"/>
      <c r="AQC6" s="153"/>
      <c r="AQD6" s="153"/>
      <c r="AQE6" s="153"/>
      <c r="AQF6" s="153"/>
      <c r="AQG6" s="153"/>
      <c r="AQH6" s="153"/>
      <c r="AQI6" s="153"/>
      <c r="AQJ6" s="153"/>
      <c r="AQK6" s="153"/>
      <c r="AQL6" s="153"/>
      <c r="AQM6" s="153"/>
      <c r="AQN6" s="153"/>
      <c r="AQO6" s="153"/>
      <c r="AQP6" s="153"/>
      <c r="AQQ6" s="153"/>
      <c r="AQR6" s="153"/>
      <c r="AQS6" s="153"/>
      <c r="AQT6" s="153"/>
      <c r="AQU6" s="153"/>
      <c r="AQV6" s="153"/>
      <c r="AQW6" s="153"/>
      <c r="AQX6" s="153"/>
      <c r="AQY6" s="153"/>
      <c r="AQZ6" s="153"/>
      <c r="ARA6" s="153"/>
      <c r="ARB6" s="153"/>
      <c r="ARC6" s="153"/>
      <c r="ARD6" s="153"/>
      <c r="ARE6" s="153"/>
      <c r="ARF6" s="153"/>
      <c r="ARG6" s="153"/>
      <c r="ARH6" s="153"/>
      <c r="ARI6" s="153"/>
      <c r="ARJ6" s="153"/>
      <c r="ARK6" s="153"/>
      <c r="ARL6" s="153"/>
      <c r="ARM6" s="153"/>
      <c r="ARN6" s="153"/>
      <c r="ARO6" s="153"/>
      <c r="ARP6" s="153"/>
      <c r="ARQ6" s="153"/>
      <c r="ARR6" s="153"/>
      <c r="ARS6" s="153"/>
      <c r="ART6" s="153"/>
      <c r="ARU6" s="153"/>
      <c r="ARV6" s="153"/>
      <c r="ARW6" s="153"/>
      <c r="ARX6" s="153"/>
      <c r="ARY6" s="153"/>
      <c r="ARZ6" s="153"/>
      <c r="ASA6" s="153"/>
      <c r="ASB6" s="153"/>
      <c r="ASC6" s="153"/>
      <c r="ASD6" s="153"/>
      <c r="ASE6" s="153"/>
      <c r="ASF6" s="153"/>
      <c r="ASG6" s="153"/>
      <c r="ASH6" s="153"/>
      <c r="ASI6" s="153"/>
      <c r="ASJ6" s="153"/>
      <c r="ASK6" s="153"/>
      <c r="ASL6" s="153"/>
      <c r="ASM6" s="153"/>
      <c r="ASN6" s="153"/>
      <c r="ASO6" s="153"/>
      <c r="ASP6" s="153"/>
      <c r="ASQ6" s="153"/>
      <c r="ASR6" s="153"/>
      <c r="ASS6" s="153"/>
      <c r="AST6" s="153"/>
      <c r="ASU6" s="153"/>
      <c r="ASV6" s="153"/>
      <c r="ASW6" s="153"/>
      <c r="ASX6" s="153"/>
      <c r="ASY6" s="153"/>
      <c r="ASZ6" s="153"/>
      <c r="ATA6" s="153"/>
      <c r="ATB6" s="153"/>
      <c r="ATC6" s="153"/>
      <c r="ATD6" s="153"/>
      <c r="ATE6" s="153"/>
      <c r="ATF6" s="153"/>
      <c r="ATG6" s="153"/>
      <c r="ATH6" s="153"/>
      <c r="ATI6" s="153"/>
      <c r="ATJ6" s="153"/>
      <c r="ATK6" s="153"/>
      <c r="ATL6" s="153"/>
      <c r="ATM6" s="153"/>
      <c r="ATN6" s="153"/>
      <c r="ATO6" s="153"/>
      <c r="ATP6" s="153"/>
      <c r="ATQ6" s="153"/>
      <c r="ATR6" s="153"/>
      <c r="ATS6" s="153"/>
      <c r="ATT6" s="153"/>
      <c r="ATU6" s="153"/>
      <c r="ATV6" s="153"/>
      <c r="ATW6" s="153"/>
      <c r="ATX6" s="153"/>
      <c r="ATY6" s="153"/>
      <c r="ATZ6" s="153"/>
      <c r="AUA6" s="153"/>
      <c r="AUB6" s="153"/>
      <c r="AUC6" s="153"/>
      <c r="AUD6" s="153"/>
      <c r="AUE6" s="153"/>
      <c r="AUF6" s="153"/>
      <c r="AUG6" s="153"/>
      <c r="AUH6" s="153"/>
      <c r="AUI6" s="153"/>
      <c r="AUJ6" s="153"/>
      <c r="AUK6" s="153"/>
      <c r="AUL6" s="153"/>
      <c r="AUM6" s="153"/>
      <c r="AUN6" s="153"/>
      <c r="AUO6" s="153"/>
      <c r="AUP6" s="153"/>
      <c r="AUQ6" s="153"/>
      <c r="AUR6" s="153"/>
      <c r="AUS6" s="153"/>
      <c r="AUT6" s="153"/>
      <c r="AUU6" s="153"/>
      <c r="AUV6" s="153"/>
      <c r="AUW6" s="153"/>
      <c r="AUX6" s="153"/>
      <c r="AUY6" s="153"/>
      <c r="AUZ6" s="153"/>
      <c r="AVA6" s="153"/>
      <c r="AVB6" s="153"/>
      <c r="AVC6" s="153"/>
      <c r="AVD6" s="153"/>
      <c r="AVE6" s="153"/>
      <c r="AVF6" s="153"/>
      <c r="AVG6" s="153"/>
      <c r="AVH6" s="153"/>
      <c r="AVI6" s="153"/>
      <c r="AVJ6" s="153"/>
      <c r="AVK6" s="153"/>
      <c r="AVL6" s="153"/>
      <c r="AVM6" s="153"/>
      <c r="AVN6" s="153"/>
      <c r="AVO6" s="153"/>
      <c r="AVP6" s="153"/>
      <c r="AVQ6" s="153"/>
      <c r="AVR6" s="153"/>
      <c r="AVS6" s="153"/>
      <c r="AVT6" s="153"/>
      <c r="AVU6" s="153"/>
      <c r="AVV6" s="153"/>
      <c r="AVW6" s="153"/>
      <c r="AVX6" s="153"/>
      <c r="AVY6" s="153"/>
      <c r="AVZ6" s="153"/>
      <c r="AWA6" s="153"/>
      <c r="AWB6" s="153"/>
      <c r="AWC6" s="153"/>
      <c r="AWD6" s="153"/>
      <c r="AWE6" s="153"/>
      <c r="AWF6" s="153"/>
      <c r="AWG6" s="153"/>
      <c r="AWH6" s="153"/>
      <c r="AWI6" s="153"/>
      <c r="AWJ6" s="153"/>
      <c r="AWK6" s="153"/>
      <c r="AWL6" s="153"/>
      <c r="AWM6" s="153"/>
      <c r="AWN6" s="153"/>
      <c r="AWO6" s="153"/>
      <c r="AWP6" s="153"/>
      <c r="AWQ6" s="153"/>
      <c r="AWR6" s="153"/>
      <c r="AWS6" s="153"/>
      <c r="AWT6" s="153"/>
      <c r="AWU6" s="153"/>
      <c r="AWV6" s="153"/>
      <c r="AWW6" s="153"/>
      <c r="AWX6" s="153"/>
      <c r="AWY6" s="153"/>
      <c r="AWZ6" s="153"/>
      <c r="AXA6" s="153"/>
      <c r="AXB6" s="153"/>
      <c r="AXC6" s="153"/>
      <c r="AXD6" s="153"/>
      <c r="AXE6" s="153"/>
      <c r="AXF6" s="153"/>
      <c r="AXG6" s="153"/>
      <c r="AXH6" s="153"/>
      <c r="AXI6" s="153"/>
      <c r="AXJ6" s="153"/>
      <c r="AXK6" s="153"/>
      <c r="AXL6" s="153"/>
      <c r="AXM6" s="153"/>
      <c r="AXN6" s="153"/>
      <c r="AXO6" s="153"/>
      <c r="AXP6" s="153"/>
      <c r="AXQ6" s="153"/>
      <c r="AXR6" s="153"/>
      <c r="AXS6" s="153"/>
      <c r="AXT6" s="153"/>
      <c r="AXU6" s="153"/>
      <c r="AXV6" s="153"/>
      <c r="AXW6" s="153"/>
      <c r="AXX6" s="153"/>
      <c r="AXY6" s="153"/>
      <c r="AXZ6" s="153"/>
      <c r="AYA6" s="153"/>
      <c r="AYB6" s="153"/>
      <c r="AYC6" s="153"/>
      <c r="AYD6" s="153"/>
      <c r="AYE6" s="153"/>
      <c r="AYF6" s="153"/>
      <c r="AYG6" s="153"/>
      <c r="AYH6" s="153"/>
      <c r="AYI6" s="153"/>
      <c r="AYJ6" s="153"/>
      <c r="AYK6" s="153"/>
      <c r="AYL6" s="153"/>
      <c r="AYM6" s="153"/>
      <c r="AYN6" s="153"/>
      <c r="AYO6" s="153"/>
      <c r="AYP6" s="153"/>
      <c r="AYQ6" s="153"/>
      <c r="AYR6" s="153"/>
      <c r="AYS6" s="153"/>
      <c r="AYT6" s="153"/>
      <c r="AYU6" s="153"/>
      <c r="AYV6" s="153"/>
      <c r="AYW6" s="153"/>
      <c r="AYX6" s="153"/>
      <c r="AYY6" s="153"/>
      <c r="AYZ6" s="153"/>
      <c r="AZA6" s="153"/>
      <c r="AZB6" s="153"/>
      <c r="AZC6" s="153"/>
      <c r="AZD6" s="153"/>
      <c r="AZE6" s="153"/>
      <c r="AZF6" s="153"/>
      <c r="AZG6" s="153"/>
      <c r="AZH6" s="153"/>
      <c r="AZI6" s="153"/>
      <c r="AZJ6" s="153"/>
      <c r="AZK6" s="153"/>
      <c r="AZL6" s="153"/>
      <c r="AZM6" s="153"/>
      <c r="AZN6" s="153"/>
      <c r="AZO6" s="153"/>
      <c r="AZP6" s="153"/>
      <c r="AZQ6" s="153"/>
      <c r="AZR6" s="153"/>
      <c r="AZS6" s="153"/>
      <c r="AZT6" s="153"/>
      <c r="AZU6" s="153"/>
      <c r="AZV6" s="153"/>
      <c r="AZW6" s="153"/>
      <c r="AZX6" s="153"/>
      <c r="AZY6" s="153"/>
      <c r="AZZ6" s="153"/>
      <c r="BAA6" s="153"/>
      <c r="BAB6" s="153"/>
      <c r="BAC6" s="153"/>
      <c r="BAD6" s="153"/>
      <c r="BAE6" s="153"/>
      <c r="BAF6" s="153"/>
      <c r="BAG6" s="153"/>
      <c r="BAH6" s="153"/>
      <c r="BAI6" s="153"/>
      <c r="BAJ6" s="153"/>
      <c r="BAK6" s="153"/>
      <c r="BAL6" s="153"/>
      <c r="BAM6" s="153"/>
      <c r="BAN6" s="153"/>
      <c r="BAO6" s="153"/>
      <c r="BAP6" s="153"/>
      <c r="BAQ6" s="153"/>
      <c r="BAR6" s="153"/>
      <c r="BAS6" s="153"/>
      <c r="BAT6" s="153"/>
      <c r="BAU6" s="153"/>
      <c r="BAV6" s="153"/>
      <c r="BAW6" s="153"/>
      <c r="BAX6" s="153"/>
      <c r="BAY6" s="153"/>
      <c r="BAZ6" s="153"/>
      <c r="BBA6" s="153"/>
      <c r="BBB6" s="153"/>
      <c r="BBC6" s="153"/>
      <c r="BBD6" s="153"/>
      <c r="BBE6" s="153"/>
      <c r="BBF6" s="153"/>
      <c r="BBG6" s="153"/>
      <c r="BBH6" s="153"/>
      <c r="BBI6" s="153"/>
      <c r="BBJ6" s="153"/>
      <c r="BBK6" s="153"/>
      <c r="BBL6" s="153"/>
      <c r="BBM6" s="153"/>
      <c r="BBN6" s="153"/>
      <c r="BBO6" s="153"/>
      <c r="BBP6" s="153"/>
      <c r="BBQ6" s="153"/>
      <c r="BBR6" s="153"/>
      <c r="BBS6" s="153"/>
      <c r="BBT6" s="153"/>
      <c r="BBU6" s="153"/>
      <c r="BBV6" s="153"/>
      <c r="BBW6" s="153"/>
      <c r="BBX6" s="153"/>
      <c r="BBY6" s="153"/>
      <c r="BBZ6" s="153"/>
      <c r="BCA6" s="153"/>
      <c r="BCB6" s="153"/>
      <c r="BCC6" s="153"/>
      <c r="BCD6" s="153"/>
      <c r="BCE6" s="153"/>
      <c r="BCF6" s="153"/>
      <c r="BCG6" s="153"/>
      <c r="BCH6" s="153"/>
      <c r="BCI6" s="153"/>
      <c r="BCJ6" s="153"/>
      <c r="BCK6" s="153"/>
      <c r="BCL6" s="153"/>
      <c r="BCM6" s="153"/>
      <c r="BCN6" s="153"/>
      <c r="BCO6" s="153"/>
      <c r="BCP6" s="153"/>
      <c r="BCQ6" s="153"/>
      <c r="BCR6" s="153"/>
      <c r="BCS6" s="153"/>
      <c r="BCT6" s="153"/>
      <c r="BCU6" s="153"/>
      <c r="BCV6" s="153"/>
      <c r="BCW6" s="153"/>
      <c r="BCX6" s="153"/>
      <c r="BCY6" s="153"/>
      <c r="BCZ6" s="153"/>
      <c r="BDA6" s="153"/>
      <c r="BDB6" s="153"/>
      <c r="BDC6" s="153"/>
      <c r="BDD6" s="153"/>
      <c r="BDE6" s="153"/>
      <c r="BDF6" s="153"/>
      <c r="BDG6" s="153"/>
      <c r="BDH6" s="153"/>
      <c r="BDI6" s="153"/>
      <c r="BDJ6" s="153"/>
      <c r="BDK6" s="153"/>
      <c r="BDL6" s="153"/>
      <c r="BDM6" s="153"/>
      <c r="BDN6" s="153"/>
      <c r="BDO6" s="153"/>
      <c r="BDP6" s="153"/>
      <c r="BDQ6" s="153"/>
      <c r="BDR6" s="153"/>
      <c r="BDS6" s="153"/>
      <c r="BDT6" s="153"/>
      <c r="BDU6" s="153"/>
      <c r="BDV6" s="153"/>
      <c r="BDW6" s="153"/>
      <c r="BDX6" s="153"/>
      <c r="BDY6" s="153"/>
      <c r="BDZ6" s="153"/>
      <c r="BEA6" s="153"/>
      <c r="BEB6" s="153"/>
      <c r="BEC6" s="153"/>
      <c r="BED6" s="153"/>
      <c r="BEE6" s="153"/>
      <c r="BEF6" s="153"/>
      <c r="BEG6" s="153"/>
      <c r="BEH6" s="153"/>
      <c r="BEI6" s="153"/>
      <c r="BEJ6" s="153"/>
      <c r="BEK6" s="153"/>
      <c r="BEL6" s="153"/>
      <c r="BEM6" s="153"/>
      <c r="BEN6" s="153"/>
      <c r="BEO6" s="153"/>
      <c r="BEP6" s="153"/>
      <c r="BEQ6" s="153"/>
      <c r="BER6" s="153"/>
      <c r="BES6" s="153"/>
      <c r="BET6" s="153"/>
      <c r="BEU6" s="153"/>
      <c r="BEV6" s="153"/>
      <c r="BEW6" s="153"/>
      <c r="BEX6" s="153"/>
      <c r="BEY6" s="153"/>
      <c r="BEZ6" s="153"/>
      <c r="BFA6" s="153"/>
      <c r="BFB6" s="153"/>
      <c r="BFC6" s="153"/>
      <c r="BFD6" s="153"/>
      <c r="BFE6" s="153"/>
      <c r="BFF6" s="153"/>
      <c r="BFG6" s="153"/>
      <c r="BFH6" s="153"/>
      <c r="BFI6" s="153"/>
      <c r="BFJ6" s="153"/>
      <c r="BFK6" s="153"/>
      <c r="BFL6" s="153"/>
      <c r="BFM6" s="153"/>
      <c r="BFN6" s="153"/>
      <c r="BFO6" s="153"/>
      <c r="BFP6" s="153"/>
      <c r="BFQ6" s="153"/>
      <c r="BFR6" s="153"/>
      <c r="BFS6" s="153"/>
      <c r="BFT6" s="153"/>
      <c r="BFU6" s="153"/>
      <c r="BFV6" s="153"/>
      <c r="BFW6" s="153"/>
      <c r="BFX6" s="153"/>
      <c r="BFY6" s="153"/>
      <c r="BFZ6" s="153"/>
      <c r="BGA6" s="153"/>
      <c r="BGB6" s="153"/>
      <c r="BGC6" s="153"/>
      <c r="BGD6" s="153"/>
      <c r="BGE6" s="153"/>
      <c r="BGF6" s="153"/>
      <c r="BGG6" s="153"/>
      <c r="BGH6" s="153"/>
      <c r="BGI6" s="153"/>
      <c r="BGJ6" s="153"/>
      <c r="BGK6" s="153"/>
      <c r="BGL6" s="153"/>
      <c r="BGM6" s="153"/>
      <c r="BGN6" s="153"/>
      <c r="BGO6" s="153"/>
      <c r="BGP6" s="153"/>
      <c r="BGQ6" s="153"/>
      <c r="BGR6" s="153"/>
      <c r="BGS6" s="153"/>
      <c r="BGT6" s="153"/>
      <c r="BGU6" s="153"/>
      <c r="BGV6" s="153"/>
      <c r="BGW6" s="153"/>
      <c r="BGX6" s="153"/>
      <c r="BGY6" s="153"/>
      <c r="BGZ6" s="153"/>
      <c r="BHA6" s="153"/>
      <c r="BHB6" s="153"/>
      <c r="BHC6" s="153"/>
      <c r="BHD6" s="153"/>
      <c r="BHE6" s="153"/>
      <c r="BHF6" s="153"/>
      <c r="BHG6" s="153"/>
      <c r="BHH6" s="153"/>
      <c r="BHI6" s="153"/>
      <c r="BHJ6" s="153"/>
      <c r="BHK6" s="153"/>
      <c r="BHL6" s="153"/>
      <c r="BHM6" s="153"/>
      <c r="BHN6" s="153"/>
      <c r="BHO6" s="153"/>
      <c r="BHP6" s="153"/>
      <c r="BHQ6" s="153"/>
      <c r="BHR6" s="153"/>
      <c r="BHS6" s="153"/>
      <c r="BHT6" s="153"/>
      <c r="BHU6" s="153"/>
      <c r="BHV6" s="153"/>
      <c r="BHW6" s="153"/>
      <c r="BHX6" s="153"/>
      <c r="BHY6" s="153"/>
      <c r="BHZ6" s="153"/>
      <c r="BIA6" s="153"/>
      <c r="BIB6" s="153"/>
      <c r="BIC6" s="153"/>
      <c r="BID6" s="153"/>
      <c r="BIE6" s="153"/>
      <c r="BIF6" s="153"/>
      <c r="BIG6" s="153"/>
      <c r="BIH6" s="153"/>
      <c r="BII6" s="153"/>
      <c r="BIJ6" s="153"/>
      <c r="BIK6" s="153"/>
      <c r="BIL6" s="153"/>
      <c r="BIM6" s="153"/>
      <c r="BIN6" s="153"/>
      <c r="BIO6" s="153"/>
      <c r="BIP6" s="153"/>
      <c r="BIQ6" s="153"/>
      <c r="BIR6" s="153"/>
      <c r="BIS6" s="153"/>
      <c r="BIT6" s="153"/>
      <c r="BIU6" s="153"/>
      <c r="BIV6" s="153"/>
      <c r="BIW6" s="153"/>
      <c r="BIX6" s="153"/>
      <c r="BIY6" s="153"/>
      <c r="BIZ6" s="153"/>
      <c r="BJA6" s="153"/>
      <c r="BJB6" s="153"/>
      <c r="BJC6" s="153"/>
      <c r="BJD6" s="153"/>
      <c r="BJE6" s="153"/>
      <c r="BJF6" s="153"/>
      <c r="BJG6" s="153"/>
      <c r="BJH6" s="153"/>
      <c r="BJI6" s="153"/>
      <c r="BJJ6" s="153"/>
      <c r="BJK6" s="153"/>
      <c r="BJL6" s="153"/>
      <c r="BJM6" s="153"/>
      <c r="BJN6" s="153"/>
      <c r="BJO6" s="153"/>
      <c r="BJP6" s="153"/>
      <c r="BJQ6" s="153"/>
      <c r="BJR6" s="153"/>
      <c r="BJS6" s="153"/>
      <c r="BJT6" s="153"/>
      <c r="BJU6" s="153"/>
      <c r="BJV6" s="153"/>
      <c r="BJW6" s="153"/>
      <c r="BJX6" s="153"/>
      <c r="BJY6" s="153"/>
      <c r="BJZ6" s="153"/>
      <c r="BKA6" s="153"/>
      <c r="BKB6" s="153"/>
      <c r="BKC6" s="153"/>
      <c r="BKD6" s="153"/>
      <c r="BKE6" s="153"/>
      <c r="BKF6" s="153"/>
      <c r="BKG6" s="153"/>
      <c r="BKH6" s="153"/>
      <c r="BKI6" s="153"/>
      <c r="BKJ6" s="153"/>
      <c r="BKK6" s="153"/>
      <c r="BKL6" s="153"/>
      <c r="BKM6" s="153"/>
      <c r="BKN6" s="153"/>
      <c r="BKO6" s="153"/>
      <c r="BKP6" s="153"/>
      <c r="BKQ6" s="153"/>
      <c r="BKR6" s="153"/>
      <c r="BKS6" s="153"/>
      <c r="BKT6" s="153"/>
      <c r="BKU6" s="153"/>
      <c r="BKV6" s="153"/>
      <c r="BKW6" s="153"/>
      <c r="BKX6" s="153"/>
      <c r="BKY6" s="153"/>
      <c r="BKZ6" s="153"/>
      <c r="BLA6" s="153"/>
      <c r="BLB6" s="153"/>
      <c r="BLC6" s="153"/>
      <c r="BLD6" s="153"/>
      <c r="BLE6" s="153"/>
      <c r="BLF6" s="153"/>
      <c r="BLG6" s="153"/>
      <c r="BLH6" s="153"/>
      <c r="BLI6" s="153"/>
      <c r="BLJ6" s="153"/>
      <c r="BLK6" s="153"/>
      <c r="BLL6" s="153"/>
      <c r="BLM6" s="153"/>
      <c r="BLN6" s="153"/>
      <c r="BLO6" s="153"/>
      <c r="BLP6" s="153"/>
      <c r="BLQ6" s="153"/>
      <c r="BLR6" s="153"/>
      <c r="BLS6" s="153"/>
      <c r="BLT6" s="153"/>
      <c r="BLU6" s="153"/>
      <c r="BLV6" s="153"/>
      <c r="BLW6" s="153"/>
      <c r="BLX6" s="153"/>
      <c r="BLY6" s="153"/>
      <c r="BLZ6" s="153"/>
      <c r="BMA6" s="153"/>
      <c r="BMB6" s="153"/>
      <c r="BMC6" s="153"/>
      <c r="BMD6" s="153"/>
      <c r="BME6" s="153"/>
      <c r="BMF6" s="153"/>
      <c r="BMG6" s="153"/>
      <c r="BMH6" s="153"/>
      <c r="BMI6" s="153"/>
      <c r="BMJ6" s="153"/>
      <c r="BMK6" s="153"/>
      <c r="BML6" s="153"/>
      <c r="BMM6" s="153"/>
      <c r="BMN6" s="153"/>
      <c r="BMO6" s="153"/>
      <c r="BMP6" s="153"/>
      <c r="BMQ6" s="153"/>
      <c r="BMR6" s="153"/>
      <c r="BMS6" s="153"/>
      <c r="BMT6" s="153"/>
      <c r="BMU6" s="153"/>
      <c r="BMV6" s="153"/>
      <c r="BMW6" s="153"/>
      <c r="BMX6" s="153"/>
      <c r="BMY6" s="153"/>
      <c r="BMZ6" s="153"/>
      <c r="BNA6" s="153"/>
      <c r="BNB6" s="153"/>
      <c r="BNC6" s="153"/>
      <c r="BND6" s="153"/>
      <c r="BNE6" s="153"/>
      <c r="BNF6" s="153"/>
      <c r="BNG6" s="153"/>
      <c r="BNH6" s="153"/>
      <c r="BNI6" s="153"/>
      <c r="BNJ6" s="153"/>
      <c r="BNK6" s="153"/>
      <c r="BNL6" s="153"/>
      <c r="BNM6" s="153"/>
      <c r="BNN6" s="153"/>
      <c r="BNO6" s="153"/>
      <c r="BNP6" s="153"/>
      <c r="BNQ6" s="153"/>
      <c r="BNR6" s="153"/>
      <c r="BNS6" s="153"/>
      <c r="BNT6" s="153"/>
      <c r="BNU6" s="153"/>
      <c r="BNV6" s="153"/>
      <c r="BNW6" s="153"/>
      <c r="BNX6" s="153"/>
      <c r="BNY6" s="153"/>
      <c r="BNZ6" s="153"/>
      <c r="BOA6" s="153"/>
      <c r="BOB6" s="153"/>
      <c r="BOC6" s="153"/>
      <c r="BOD6" s="153"/>
      <c r="BOE6" s="153"/>
      <c r="BOF6" s="153"/>
      <c r="BOG6" s="153"/>
      <c r="BOH6" s="153"/>
      <c r="BOI6" s="153"/>
      <c r="BOJ6" s="153"/>
      <c r="BOK6" s="153"/>
      <c r="BOL6" s="153"/>
      <c r="BOM6" s="153"/>
      <c r="BON6" s="153"/>
      <c r="BOO6" s="153"/>
      <c r="BOP6" s="153"/>
      <c r="BOQ6" s="153"/>
      <c r="BOR6" s="153"/>
      <c r="BOS6" s="153"/>
      <c r="BOT6" s="153"/>
      <c r="BOU6" s="153"/>
      <c r="BOV6" s="153"/>
      <c r="BOW6" s="153"/>
      <c r="BOX6" s="153"/>
      <c r="BOY6" s="153"/>
      <c r="BOZ6" s="153"/>
      <c r="BPA6" s="153"/>
      <c r="BPB6" s="153"/>
      <c r="BPC6" s="153"/>
      <c r="BPD6" s="153"/>
      <c r="BPE6" s="153"/>
      <c r="BPF6" s="153"/>
      <c r="BPG6" s="153"/>
      <c r="BPH6" s="153"/>
      <c r="BPI6" s="153"/>
      <c r="BPJ6" s="153"/>
      <c r="BPK6" s="153"/>
      <c r="BPL6" s="153"/>
      <c r="BPM6" s="153"/>
      <c r="BPN6" s="153"/>
      <c r="BPO6" s="153"/>
      <c r="BPP6" s="153"/>
      <c r="BPQ6" s="153"/>
      <c r="BPR6" s="153"/>
      <c r="BPS6" s="153"/>
      <c r="BPT6" s="153"/>
      <c r="BPU6" s="153"/>
      <c r="BPV6" s="153"/>
      <c r="BPW6" s="153"/>
      <c r="BPX6" s="153"/>
      <c r="BPY6" s="153"/>
      <c r="BPZ6" s="153"/>
      <c r="BQA6" s="153"/>
      <c r="BQB6" s="153"/>
      <c r="BQC6" s="153"/>
      <c r="BQD6" s="153"/>
      <c r="BQE6" s="153"/>
      <c r="BQF6" s="153"/>
      <c r="BQG6" s="153"/>
      <c r="BQH6" s="153"/>
      <c r="BQI6" s="153"/>
      <c r="BQJ6" s="153"/>
      <c r="BQK6" s="153"/>
      <c r="BQL6" s="153"/>
      <c r="BQM6" s="153"/>
      <c r="BQN6" s="153"/>
      <c r="BQO6" s="153"/>
      <c r="BQP6" s="153"/>
      <c r="BQQ6" s="153"/>
      <c r="BQR6" s="153"/>
      <c r="BQS6" s="153"/>
      <c r="BQT6" s="153"/>
      <c r="BQU6" s="153"/>
      <c r="BQV6" s="153"/>
      <c r="BQW6" s="153"/>
      <c r="BQX6" s="153"/>
      <c r="BQY6" s="153"/>
      <c r="BQZ6" s="153"/>
      <c r="BRA6" s="153"/>
      <c r="BRB6" s="153"/>
      <c r="BRC6" s="153"/>
      <c r="BRD6" s="153"/>
      <c r="BRE6" s="153"/>
      <c r="BRF6" s="153"/>
      <c r="BRG6" s="153"/>
      <c r="BRH6" s="153"/>
      <c r="BRI6" s="153"/>
      <c r="BRJ6" s="153"/>
      <c r="BRK6" s="153"/>
      <c r="BRL6" s="153"/>
      <c r="BRM6" s="153"/>
      <c r="BRN6" s="153"/>
      <c r="BRO6" s="153"/>
      <c r="BRP6" s="153"/>
      <c r="BRQ6" s="153"/>
      <c r="BRR6" s="153"/>
      <c r="BRS6" s="153"/>
      <c r="BRT6" s="153"/>
      <c r="BRU6" s="153"/>
      <c r="BRV6" s="153"/>
      <c r="BRW6" s="153"/>
      <c r="BRX6" s="153"/>
      <c r="BRY6" s="153"/>
      <c r="BRZ6" s="153"/>
      <c r="BSA6" s="153"/>
      <c r="BSB6" s="153"/>
      <c r="BSC6" s="153"/>
      <c r="BSD6" s="153"/>
      <c r="BSE6" s="153"/>
      <c r="BSF6" s="153"/>
      <c r="BSG6" s="153"/>
      <c r="BSH6" s="153"/>
      <c r="BSI6" s="153"/>
      <c r="BSJ6" s="153"/>
      <c r="BSK6" s="153"/>
      <c r="BSL6" s="153"/>
      <c r="BSM6" s="153"/>
      <c r="BSN6" s="153"/>
      <c r="BSO6" s="153"/>
      <c r="BSP6" s="153"/>
      <c r="BSQ6" s="153"/>
      <c r="BSR6" s="153"/>
      <c r="BSS6" s="153"/>
      <c r="BST6" s="153"/>
      <c r="BSU6" s="153"/>
      <c r="BSV6" s="153"/>
      <c r="BSW6" s="153"/>
      <c r="BSX6" s="153"/>
      <c r="BSY6" s="153"/>
      <c r="BSZ6" s="153"/>
      <c r="BTA6" s="153"/>
      <c r="BTB6" s="153"/>
      <c r="BTC6" s="153"/>
      <c r="BTD6" s="153"/>
      <c r="BTE6" s="153"/>
      <c r="BTF6" s="153"/>
      <c r="BTG6" s="153"/>
      <c r="BTH6" s="153"/>
      <c r="BTI6" s="153"/>
      <c r="BTJ6" s="153"/>
      <c r="BTK6" s="153"/>
      <c r="BTL6" s="153"/>
      <c r="BTM6" s="153"/>
      <c r="BTN6" s="153"/>
      <c r="BTO6" s="153"/>
      <c r="BTP6" s="153"/>
      <c r="BTQ6" s="153"/>
      <c r="BTR6" s="153"/>
      <c r="BTS6" s="153"/>
      <c r="BTT6" s="153"/>
      <c r="BTU6" s="153"/>
      <c r="BTV6" s="153"/>
      <c r="BTW6" s="153"/>
      <c r="BTX6" s="153"/>
      <c r="BTY6" s="153"/>
      <c r="BTZ6" s="153"/>
      <c r="BUA6" s="153"/>
      <c r="BUB6" s="153"/>
      <c r="BUC6" s="153"/>
      <c r="BUD6" s="153"/>
      <c r="BUE6" s="153"/>
      <c r="BUF6" s="153"/>
      <c r="BUG6" s="153"/>
      <c r="BUH6" s="153"/>
      <c r="BUI6" s="153"/>
      <c r="BUJ6" s="153"/>
      <c r="BUK6" s="153"/>
      <c r="BUL6" s="153"/>
      <c r="BUM6" s="153"/>
      <c r="BUN6" s="153"/>
      <c r="BUO6" s="153"/>
      <c r="BUP6" s="153"/>
      <c r="BUQ6" s="153"/>
      <c r="BUR6" s="153"/>
      <c r="BUS6" s="153"/>
      <c r="BUT6" s="153"/>
      <c r="BUU6" s="153"/>
      <c r="BUV6" s="153"/>
      <c r="BUW6" s="153"/>
      <c r="BUX6" s="153"/>
      <c r="BUY6" s="153"/>
      <c r="BUZ6" s="153"/>
      <c r="BVA6" s="153"/>
      <c r="BVB6" s="153"/>
      <c r="BVC6" s="153"/>
      <c r="BVD6" s="153"/>
      <c r="BVE6" s="153"/>
      <c r="BVF6" s="153"/>
      <c r="BVG6" s="153"/>
      <c r="BVH6" s="153"/>
      <c r="BVI6" s="153"/>
      <c r="BVJ6" s="153"/>
      <c r="BVK6" s="153"/>
      <c r="BVL6" s="153"/>
      <c r="BVM6" s="153"/>
      <c r="BVN6" s="153"/>
      <c r="BVO6" s="153"/>
      <c r="BVP6" s="153"/>
      <c r="BVQ6" s="153"/>
      <c r="BVR6" s="153"/>
      <c r="BVS6" s="153"/>
      <c r="BVT6" s="153"/>
      <c r="BVU6" s="153"/>
      <c r="BVV6" s="153"/>
      <c r="BVW6" s="153"/>
      <c r="BVX6" s="153"/>
      <c r="BVY6" s="153"/>
      <c r="BVZ6" s="153"/>
      <c r="BWA6" s="153"/>
      <c r="BWB6" s="153"/>
      <c r="BWC6" s="153"/>
      <c r="BWD6" s="153"/>
      <c r="BWE6" s="153"/>
      <c r="BWF6" s="153"/>
      <c r="BWG6" s="153"/>
      <c r="BWH6" s="153"/>
      <c r="BWI6" s="153"/>
      <c r="BWJ6" s="153"/>
      <c r="BWK6" s="153"/>
      <c r="BWL6" s="153"/>
      <c r="BWM6" s="153"/>
      <c r="BWN6" s="153"/>
      <c r="BWO6" s="153"/>
      <c r="BWP6" s="153"/>
      <c r="BWQ6" s="153"/>
      <c r="BWR6" s="153"/>
      <c r="BWS6" s="153"/>
      <c r="BWT6" s="153"/>
      <c r="BWU6" s="153"/>
      <c r="BWV6" s="153"/>
      <c r="BWW6" s="153"/>
      <c r="BWX6" s="153"/>
      <c r="BWY6" s="153"/>
      <c r="BWZ6" s="153"/>
      <c r="BXA6" s="153"/>
      <c r="BXB6" s="153"/>
      <c r="BXC6" s="153"/>
      <c r="BXD6" s="153"/>
      <c r="BXE6" s="153"/>
      <c r="BXF6" s="153"/>
      <c r="BXG6" s="153"/>
      <c r="BXH6" s="153"/>
      <c r="BXI6" s="153"/>
      <c r="BXJ6" s="153"/>
      <c r="BXK6" s="153"/>
      <c r="BXL6" s="153"/>
      <c r="BXM6" s="153"/>
      <c r="BXN6" s="153"/>
      <c r="BXO6" s="153"/>
      <c r="BXP6" s="153"/>
      <c r="BXQ6" s="153"/>
      <c r="BXR6" s="153"/>
      <c r="BXS6" s="153"/>
      <c r="BXT6" s="153"/>
      <c r="BXU6" s="153"/>
      <c r="BXV6" s="153"/>
      <c r="BXW6" s="153"/>
      <c r="BXX6" s="153"/>
      <c r="BXY6" s="153"/>
      <c r="BXZ6" s="153"/>
      <c r="BYA6" s="153"/>
      <c r="BYB6" s="153"/>
      <c r="BYC6" s="153"/>
      <c r="BYD6" s="153"/>
      <c r="BYE6" s="153"/>
      <c r="BYF6" s="153"/>
      <c r="BYG6" s="153"/>
      <c r="BYH6" s="153"/>
      <c r="BYI6" s="153"/>
      <c r="BYJ6" s="153"/>
      <c r="BYK6" s="153"/>
      <c r="BYL6" s="153"/>
      <c r="BYM6" s="153"/>
      <c r="BYN6" s="153"/>
      <c r="BYO6" s="153"/>
      <c r="BYP6" s="153"/>
      <c r="BYQ6" s="153"/>
      <c r="BYR6" s="153"/>
      <c r="BYS6" s="153"/>
      <c r="BYT6" s="153"/>
      <c r="BYU6" s="153"/>
      <c r="BYV6" s="153"/>
      <c r="BYW6" s="153"/>
      <c r="BYX6" s="153"/>
      <c r="BYY6" s="153"/>
      <c r="BYZ6" s="153"/>
      <c r="BZA6" s="153"/>
      <c r="BZB6" s="153"/>
      <c r="BZC6" s="153"/>
      <c r="BZD6" s="153"/>
      <c r="BZE6" s="153"/>
      <c r="BZF6" s="153"/>
      <c r="BZG6" s="153"/>
      <c r="BZH6" s="153"/>
      <c r="BZI6" s="153"/>
      <c r="BZJ6" s="153"/>
      <c r="BZK6" s="153"/>
      <c r="BZL6" s="153"/>
      <c r="BZM6" s="153"/>
      <c r="BZN6" s="153"/>
      <c r="BZO6" s="153"/>
      <c r="BZP6" s="153"/>
      <c r="BZQ6" s="153"/>
      <c r="BZR6" s="153"/>
      <c r="BZS6" s="153"/>
      <c r="BZT6" s="153"/>
      <c r="BZU6" s="153"/>
      <c r="BZV6" s="153"/>
      <c r="BZW6" s="153"/>
      <c r="BZX6" s="153"/>
      <c r="BZY6" s="153"/>
      <c r="BZZ6" s="153"/>
      <c r="CAA6" s="153"/>
      <c r="CAB6" s="153"/>
      <c r="CAC6" s="153"/>
      <c r="CAD6" s="153"/>
      <c r="CAE6" s="153"/>
      <c r="CAF6" s="153"/>
      <c r="CAG6" s="153"/>
      <c r="CAH6" s="153"/>
      <c r="CAI6" s="153"/>
      <c r="CAJ6" s="153"/>
      <c r="CAK6" s="153"/>
      <c r="CAL6" s="153"/>
      <c r="CAM6" s="153"/>
      <c r="CAN6" s="153"/>
      <c r="CAO6" s="153"/>
      <c r="CAP6" s="153"/>
      <c r="CAQ6" s="153"/>
      <c r="CAR6" s="153"/>
      <c r="CAS6" s="153"/>
      <c r="CAT6" s="153"/>
      <c r="CAU6" s="153"/>
      <c r="CAV6" s="153"/>
      <c r="CAW6" s="153"/>
      <c r="CAX6" s="153"/>
      <c r="CAY6" s="153"/>
      <c r="CAZ6" s="153"/>
      <c r="CBA6" s="153"/>
      <c r="CBB6" s="153"/>
      <c r="CBC6" s="153"/>
      <c r="CBD6" s="153"/>
      <c r="CBE6" s="153"/>
      <c r="CBF6" s="153"/>
      <c r="CBG6" s="153"/>
      <c r="CBH6" s="153"/>
      <c r="CBI6" s="153"/>
      <c r="CBJ6" s="153"/>
      <c r="CBK6" s="153"/>
      <c r="CBL6" s="153"/>
      <c r="CBM6" s="153"/>
      <c r="CBN6" s="153"/>
      <c r="CBO6" s="153"/>
      <c r="CBP6" s="153"/>
      <c r="CBQ6" s="153"/>
      <c r="CBR6" s="153"/>
      <c r="CBS6" s="153"/>
      <c r="CBT6" s="153"/>
      <c r="CBU6" s="153"/>
      <c r="CBV6" s="153"/>
      <c r="CBW6" s="153"/>
      <c r="CBX6" s="153"/>
      <c r="CBY6" s="153"/>
      <c r="CBZ6" s="153"/>
      <c r="CCA6" s="153"/>
      <c r="CCB6" s="153"/>
      <c r="CCC6" s="153"/>
      <c r="CCD6" s="153"/>
      <c r="CCE6" s="153"/>
      <c r="CCF6" s="153"/>
      <c r="CCG6" s="153"/>
      <c r="CCH6" s="153"/>
      <c r="CCI6" s="153"/>
      <c r="CCJ6" s="153"/>
      <c r="CCK6" s="153"/>
      <c r="CCL6" s="153"/>
      <c r="CCM6" s="153"/>
      <c r="CCN6" s="153"/>
      <c r="CCO6" s="153"/>
      <c r="CCP6" s="153"/>
      <c r="CCQ6" s="153"/>
      <c r="CCR6" s="153"/>
      <c r="CCS6" s="153"/>
      <c r="CCT6" s="153"/>
      <c r="CCU6" s="153"/>
      <c r="CCV6" s="153"/>
      <c r="CCW6" s="153"/>
      <c r="CCX6" s="153"/>
      <c r="CCY6" s="153"/>
      <c r="CCZ6" s="153"/>
      <c r="CDA6" s="153"/>
      <c r="CDB6" s="153"/>
      <c r="CDC6" s="153"/>
      <c r="CDD6" s="153"/>
      <c r="CDE6" s="153"/>
      <c r="CDF6" s="153"/>
      <c r="CDG6" s="153"/>
      <c r="CDH6" s="153"/>
      <c r="CDI6" s="153"/>
      <c r="CDJ6" s="153"/>
      <c r="CDK6" s="153"/>
      <c r="CDL6" s="153"/>
      <c r="CDM6" s="153"/>
      <c r="CDN6" s="153"/>
      <c r="CDO6" s="153"/>
      <c r="CDP6" s="153"/>
      <c r="CDQ6" s="153"/>
      <c r="CDR6" s="153"/>
      <c r="CDS6" s="153"/>
      <c r="CDT6" s="153"/>
      <c r="CDU6" s="153"/>
      <c r="CDV6" s="153"/>
      <c r="CDW6" s="153"/>
      <c r="CDX6" s="153"/>
      <c r="CDY6" s="153"/>
      <c r="CDZ6" s="153"/>
      <c r="CEA6" s="153"/>
      <c r="CEB6" s="153"/>
      <c r="CEC6" s="153"/>
      <c r="CED6" s="153"/>
      <c r="CEE6" s="153"/>
      <c r="CEF6" s="153"/>
      <c r="CEG6" s="153"/>
      <c r="CEH6" s="153"/>
      <c r="CEI6" s="153"/>
      <c r="CEJ6" s="153"/>
      <c r="CEK6" s="153"/>
      <c r="CEL6" s="153"/>
      <c r="CEM6" s="153"/>
      <c r="CEN6" s="153"/>
      <c r="CEO6" s="153"/>
      <c r="CEP6" s="153"/>
      <c r="CEQ6" s="153"/>
      <c r="CER6" s="153"/>
      <c r="CES6" s="153"/>
      <c r="CET6" s="153"/>
      <c r="CEU6" s="153"/>
      <c r="CEV6" s="153"/>
      <c r="CEW6" s="153"/>
      <c r="CEX6" s="153"/>
      <c r="CEY6" s="153"/>
      <c r="CEZ6" s="153"/>
      <c r="CFA6" s="153"/>
      <c r="CFB6" s="153"/>
      <c r="CFC6" s="153"/>
      <c r="CFD6" s="153"/>
      <c r="CFE6" s="153"/>
      <c r="CFF6" s="153"/>
      <c r="CFG6" s="153"/>
      <c r="CFH6" s="153"/>
      <c r="CFI6" s="153"/>
      <c r="CFJ6" s="153"/>
      <c r="CFK6" s="153"/>
      <c r="CFL6" s="153"/>
      <c r="CFM6" s="153"/>
      <c r="CFN6" s="153"/>
      <c r="CFO6" s="153"/>
      <c r="CFP6" s="153"/>
      <c r="CFQ6" s="153"/>
      <c r="CFR6" s="153"/>
      <c r="CFS6" s="153"/>
      <c r="CFT6" s="153"/>
      <c r="CFU6" s="153"/>
      <c r="CFV6" s="153"/>
      <c r="CFW6" s="153"/>
      <c r="CFX6" s="153"/>
      <c r="CFY6" s="153"/>
      <c r="CFZ6" s="153"/>
      <c r="CGA6" s="153"/>
      <c r="CGB6" s="153"/>
      <c r="CGC6" s="153"/>
      <c r="CGD6" s="153"/>
      <c r="CGE6" s="153"/>
      <c r="CGF6" s="153"/>
      <c r="CGG6" s="153"/>
      <c r="CGH6" s="153"/>
      <c r="CGI6" s="153"/>
      <c r="CGJ6" s="153"/>
      <c r="CGK6" s="153"/>
      <c r="CGL6" s="153"/>
      <c r="CGM6" s="153"/>
      <c r="CGN6" s="153"/>
      <c r="CGO6" s="153"/>
      <c r="CGP6" s="153"/>
      <c r="CGQ6" s="153"/>
      <c r="CGR6" s="153"/>
      <c r="CGS6" s="153"/>
      <c r="CGT6" s="153"/>
      <c r="CGU6" s="153"/>
      <c r="CGV6" s="153"/>
      <c r="CGW6" s="153"/>
      <c r="CGX6" s="153"/>
      <c r="CGY6" s="153"/>
      <c r="CGZ6" s="153"/>
      <c r="CHA6" s="153"/>
      <c r="CHB6" s="153"/>
      <c r="CHC6" s="153"/>
      <c r="CHD6" s="153"/>
      <c r="CHE6" s="153"/>
      <c r="CHF6" s="153"/>
      <c r="CHG6" s="153"/>
      <c r="CHH6" s="153"/>
      <c r="CHI6" s="153"/>
      <c r="CHJ6" s="153"/>
      <c r="CHK6" s="153"/>
      <c r="CHL6" s="153"/>
      <c r="CHM6" s="153"/>
      <c r="CHN6" s="153"/>
      <c r="CHO6" s="153"/>
      <c r="CHP6" s="153"/>
      <c r="CHQ6" s="153"/>
      <c r="CHR6" s="153"/>
      <c r="CHS6" s="153"/>
      <c r="CHT6" s="153"/>
      <c r="CHU6" s="153"/>
      <c r="CHV6" s="153"/>
      <c r="CHW6" s="153"/>
      <c r="CHX6" s="153"/>
      <c r="CHY6" s="153"/>
      <c r="CHZ6" s="153"/>
      <c r="CIA6" s="153"/>
      <c r="CIB6" s="153"/>
      <c r="CIC6" s="153"/>
      <c r="CID6" s="153"/>
      <c r="CIE6" s="153"/>
      <c r="CIF6" s="153"/>
      <c r="CIG6" s="153"/>
      <c r="CIH6" s="153"/>
      <c r="CII6" s="153"/>
      <c r="CIJ6" s="153"/>
      <c r="CIK6" s="153"/>
      <c r="CIL6" s="153"/>
      <c r="CIM6" s="153"/>
      <c r="CIN6" s="153"/>
      <c r="CIO6" s="153"/>
      <c r="CIP6" s="153"/>
      <c r="CIQ6" s="153"/>
      <c r="CIR6" s="153"/>
      <c r="CIS6" s="153"/>
      <c r="CIT6" s="153"/>
      <c r="CIU6" s="153"/>
      <c r="CIV6" s="153"/>
      <c r="CIW6" s="153"/>
      <c r="CIX6" s="153"/>
      <c r="CIY6" s="153"/>
      <c r="CIZ6" s="153"/>
      <c r="CJA6" s="153"/>
      <c r="CJB6" s="153"/>
      <c r="CJC6" s="153"/>
      <c r="CJD6" s="153"/>
      <c r="CJE6" s="153"/>
      <c r="CJF6" s="153"/>
      <c r="CJG6" s="153"/>
      <c r="CJH6" s="153"/>
      <c r="CJI6" s="153"/>
      <c r="CJJ6" s="153"/>
      <c r="CJK6" s="153"/>
      <c r="CJL6" s="153"/>
      <c r="CJM6" s="153"/>
      <c r="CJN6" s="153"/>
      <c r="CJO6" s="153"/>
      <c r="CJP6" s="153"/>
      <c r="CJQ6" s="153"/>
      <c r="CJR6" s="153"/>
      <c r="CJS6" s="153"/>
      <c r="CJT6" s="153"/>
      <c r="CJU6" s="153"/>
      <c r="CJV6" s="153"/>
      <c r="CJW6" s="153"/>
      <c r="CJX6" s="153"/>
      <c r="CJY6" s="153"/>
      <c r="CJZ6" s="153"/>
      <c r="CKA6" s="153"/>
      <c r="CKB6" s="153"/>
      <c r="CKC6" s="153"/>
      <c r="CKD6" s="153"/>
      <c r="CKE6" s="153"/>
      <c r="CKF6" s="153"/>
      <c r="CKG6" s="153"/>
      <c r="CKH6" s="153"/>
      <c r="CKI6" s="153"/>
      <c r="CKJ6" s="153"/>
      <c r="CKK6" s="153"/>
      <c r="CKL6" s="153"/>
      <c r="CKM6" s="153"/>
      <c r="CKN6" s="153"/>
      <c r="CKO6" s="153"/>
      <c r="CKP6" s="153"/>
      <c r="CKQ6" s="153"/>
      <c r="CKR6" s="153"/>
      <c r="CKS6" s="153"/>
      <c r="CKT6" s="153"/>
      <c r="CKU6" s="153"/>
      <c r="CKV6" s="153"/>
      <c r="CKW6" s="153"/>
      <c r="CKX6" s="153"/>
      <c r="CKY6" s="153"/>
      <c r="CKZ6" s="153"/>
      <c r="CLA6" s="153"/>
      <c r="CLB6" s="153"/>
      <c r="CLC6" s="153"/>
      <c r="CLD6" s="153"/>
      <c r="CLE6" s="153"/>
      <c r="CLF6" s="153"/>
      <c r="CLG6" s="153"/>
      <c r="CLH6" s="153"/>
      <c r="CLI6" s="153"/>
      <c r="CLJ6" s="153"/>
      <c r="CLK6" s="153"/>
      <c r="CLL6" s="153"/>
      <c r="CLM6" s="153"/>
      <c r="CLN6" s="153"/>
      <c r="CLO6" s="153"/>
      <c r="CLP6" s="153"/>
      <c r="CLQ6" s="153"/>
      <c r="CLR6" s="153"/>
      <c r="CLS6" s="153"/>
      <c r="CLT6" s="153"/>
      <c r="CLU6" s="153"/>
      <c r="CLV6" s="153"/>
      <c r="CLW6" s="153"/>
      <c r="CLX6" s="153"/>
      <c r="CLY6" s="153"/>
      <c r="CLZ6" s="153"/>
      <c r="CMA6" s="153"/>
      <c r="CMB6" s="153"/>
      <c r="CMC6" s="153"/>
      <c r="CMD6" s="153"/>
      <c r="CME6" s="153"/>
      <c r="CMF6" s="153"/>
      <c r="CMG6" s="153"/>
      <c r="CMH6" s="153"/>
      <c r="CMI6" s="153"/>
      <c r="CMJ6" s="153"/>
      <c r="CMK6" s="153"/>
      <c r="CML6" s="153"/>
      <c r="CMM6" s="153"/>
      <c r="CMN6" s="153"/>
      <c r="CMO6" s="153"/>
      <c r="CMP6" s="153"/>
      <c r="CMQ6" s="153"/>
      <c r="CMR6" s="153"/>
      <c r="CMS6" s="153"/>
      <c r="CMT6" s="153"/>
      <c r="CMU6" s="153"/>
      <c r="CMV6" s="153"/>
      <c r="CMW6" s="153"/>
      <c r="CMX6" s="153"/>
      <c r="CMY6" s="153"/>
      <c r="CMZ6" s="153"/>
      <c r="CNA6" s="153"/>
      <c r="CNB6" s="153"/>
      <c r="CNC6" s="153"/>
      <c r="CND6" s="153"/>
      <c r="CNE6" s="153"/>
      <c r="CNF6" s="153"/>
      <c r="CNG6" s="153"/>
      <c r="CNH6" s="153"/>
      <c r="CNI6" s="153"/>
      <c r="CNJ6" s="153"/>
      <c r="CNK6" s="153"/>
      <c r="CNL6" s="153"/>
      <c r="CNM6" s="153"/>
      <c r="CNN6" s="153"/>
      <c r="CNO6" s="153"/>
      <c r="CNP6" s="153"/>
      <c r="CNQ6" s="153"/>
      <c r="CNR6" s="153"/>
      <c r="CNS6" s="153"/>
      <c r="CNT6" s="153"/>
      <c r="CNU6" s="153"/>
      <c r="CNV6" s="153"/>
      <c r="CNW6" s="153"/>
      <c r="CNX6" s="153"/>
      <c r="CNY6" s="153"/>
      <c r="CNZ6" s="153"/>
      <c r="COA6" s="153"/>
      <c r="COB6" s="153"/>
      <c r="COC6" s="153"/>
      <c r="COD6" s="153"/>
      <c r="COE6" s="153"/>
      <c r="COF6" s="153"/>
      <c r="COG6" s="153"/>
      <c r="COH6" s="153"/>
      <c r="COI6" s="153"/>
      <c r="COJ6" s="153"/>
      <c r="COK6" s="153"/>
      <c r="COL6" s="153"/>
      <c r="COM6" s="153"/>
      <c r="CON6" s="153"/>
      <c r="COO6" s="153"/>
      <c r="COP6" s="153"/>
      <c r="COQ6" s="153"/>
      <c r="COR6" s="153"/>
      <c r="COS6" s="153"/>
      <c r="COT6" s="153"/>
      <c r="COU6" s="153"/>
      <c r="COV6" s="153"/>
      <c r="COW6" s="153"/>
      <c r="COX6" s="153"/>
      <c r="COY6" s="153"/>
      <c r="COZ6" s="153"/>
      <c r="CPA6" s="153"/>
      <c r="CPB6" s="153"/>
      <c r="CPC6" s="153"/>
      <c r="CPD6" s="153"/>
      <c r="CPE6" s="153"/>
      <c r="CPF6" s="153"/>
      <c r="CPG6" s="153"/>
      <c r="CPH6" s="153"/>
      <c r="CPI6" s="153"/>
      <c r="CPJ6" s="153"/>
      <c r="CPK6" s="153"/>
      <c r="CPL6" s="153"/>
      <c r="CPM6" s="153"/>
      <c r="CPN6" s="153"/>
      <c r="CPO6" s="153"/>
      <c r="CPP6" s="153"/>
      <c r="CPQ6" s="153"/>
      <c r="CPR6" s="153"/>
      <c r="CPS6" s="153"/>
      <c r="CPT6" s="153"/>
      <c r="CPU6" s="153"/>
      <c r="CPV6" s="153"/>
      <c r="CPW6" s="153"/>
      <c r="CPX6" s="153"/>
      <c r="CPY6" s="153"/>
      <c r="CPZ6" s="153"/>
      <c r="CQA6" s="153"/>
      <c r="CQB6" s="153"/>
      <c r="CQC6" s="153"/>
      <c r="CQD6" s="153"/>
      <c r="CQE6" s="153"/>
      <c r="CQF6" s="153"/>
      <c r="CQG6" s="153"/>
      <c r="CQH6" s="153"/>
      <c r="CQI6" s="153"/>
      <c r="CQJ6" s="153"/>
      <c r="CQK6" s="153"/>
      <c r="CQL6" s="153"/>
      <c r="CQM6" s="153"/>
      <c r="CQN6" s="153"/>
      <c r="CQO6" s="153"/>
      <c r="CQP6" s="153"/>
      <c r="CQQ6" s="153"/>
      <c r="CQR6" s="153"/>
      <c r="CQS6" s="153"/>
      <c r="CQT6" s="153"/>
      <c r="CQU6" s="153"/>
      <c r="CQV6" s="153"/>
      <c r="CQW6" s="153"/>
      <c r="CQX6" s="153"/>
      <c r="CQY6" s="153"/>
      <c r="CQZ6" s="153"/>
      <c r="CRA6" s="153"/>
      <c r="CRB6" s="153"/>
      <c r="CRC6" s="153"/>
      <c r="CRD6" s="153"/>
      <c r="CRE6" s="153"/>
      <c r="CRF6" s="153"/>
      <c r="CRG6" s="153"/>
      <c r="CRH6" s="153"/>
      <c r="CRI6" s="153"/>
      <c r="CRJ6" s="153"/>
      <c r="CRK6" s="153"/>
      <c r="CRL6" s="153"/>
      <c r="CRM6" s="153"/>
      <c r="CRN6" s="153"/>
      <c r="CRO6" s="153"/>
      <c r="CRP6" s="153"/>
      <c r="CRQ6" s="153"/>
      <c r="CRR6" s="153"/>
      <c r="CRS6" s="153"/>
      <c r="CRT6" s="153"/>
      <c r="CRU6" s="153"/>
      <c r="CRV6" s="153"/>
      <c r="CRW6" s="153"/>
      <c r="CRX6" s="153"/>
      <c r="CRY6" s="153"/>
      <c r="CRZ6" s="153"/>
      <c r="CSA6" s="153"/>
      <c r="CSB6" s="153"/>
      <c r="CSC6" s="153"/>
      <c r="CSD6" s="153"/>
      <c r="CSE6" s="153"/>
      <c r="CSF6" s="153"/>
      <c r="CSG6" s="153"/>
      <c r="CSH6" s="153"/>
      <c r="CSI6" s="153"/>
      <c r="CSJ6" s="153"/>
      <c r="CSK6" s="153"/>
      <c r="CSL6" s="153"/>
      <c r="CSM6" s="153"/>
      <c r="CSN6" s="153"/>
      <c r="CSO6" s="153"/>
      <c r="CSP6" s="153"/>
      <c r="CSQ6" s="153"/>
      <c r="CSR6" s="153"/>
      <c r="CSS6" s="153"/>
      <c r="CST6" s="153"/>
      <c r="CSU6" s="153"/>
      <c r="CSV6" s="153"/>
      <c r="CSW6" s="153"/>
      <c r="CSX6" s="153"/>
      <c r="CSY6" s="153"/>
      <c r="CSZ6" s="153"/>
      <c r="CTA6" s="153"/>
      <c r="CTB6" s="153"/>
      <c r="CTC6" s="153"/>
      <c r="CTD6" s="153"/>
      <c r="CTE6" s="153"/>
      <c r="CTF6" s="153"/>
      <c r="CTG6" s="153"/>
      <c r="CTH6" s="153"/>
      <c r="CTI6" s="153"/>
      <c r="CTJ6" s="153"/>
      <c r="CTK6" s="153"/>
      <c r="CTL6" s="153"/>
      <c r="CTM6" s="153"/>
      <c r="CTN6" s="153"/>
      <c r="CTO6" s="153"/>
      <c r="CTP6" s="153"/>
      <c r="CTQ6" s="153"/>
      <c r="CTR6" s="153"/>
      <c r="CTS6" s="153"/>
      <c r="CTT6" s="153"/>
      <c r="CTU6" s="153"/>
      <c r="CTV6" s="153"/>
      <c r="CTW6" s="153"/>
      <c r="CTX6" s="153"/>
      <c r="CTY6" s="153"/>
      <c r="CTZ6" s="153"/>
      <c r="CUA6" s="153"/>
      <c r="CUB6" s="153"/>
      <c r="CUC6" s="153"/>
      <c r="CUD6" s="153"/>
      <c r="CUE6" s="153"/>
      <c r="CUF6" s="153"/>
      <c r="CUG6" s="153"/>
      <c r="CUH6" s="153"/>
      <c r="CUI6" s="153"/>
      <c r="CUJ6" s="153"/>
      <c r="CUK6" s="153"/>
      <c r="CUL6" s="153"/>
      <c r="CUM6" s="153"/>
      <c r="CUN6" s="153"/>
      <c r="CUO6" s="153"/>
      <c r="CUP6" s="153"/>
      <c r="CUQ6" s="153"/>
      <c r="CUR6" s="153"/>
      <c r="CUS6" s="153"/>
      <c r="CUT6" s="153"/>
      <c r="CUU6" s="153"/>
      <c r="CUV6" s="153"/>
      <c r="CUW6" s="153"/>
      <c r="CUX6" s="153"/>
      <c r="CUY6" s="153"/>
      <c r="CUZ6" s="153"/>
      <c r="CVA6" s="153"/>
      <c r="CVB6" s="153"/>
      <c r="CVC6" s="153"/>
      <c r="CVD6" s="153"/>
      <c r="CVE6" s="153"/>
      <c r="CVF6" s="153"/>
      <c r="CVG6" s="153"/>
      <c r="CVH6" s="153"/>
      <c r="CVI6" s="153"/>
      <c r="CVJ6" s="153"/>
      <c r="CVK6" s="153"/>
      <c r="CVL6" s="153"/>
      <c r="CVM6" s="153"/>
      <c r="CVN6" s="153"/>
      <c r="CVO6" s="153"/>
      <c r="CVP6" s="153"/>
      <c r="CVQ6" s="153"/>
      <c r="CVR6" s="153"/>
      <c r="CVS6" s="153"/>
      <c r="CVT6" s="153"/>
      <c r="CVU6" s="153"/>
      <c r="CVV6" s="153"/>
      <c r="CVW6" s="153"/>
      <c r="CVX6" s="153"/>
      <c r="CVY6" s="153"/>
      <c r="CVZ6" s="153"/>
      <c r="CWA6" s="153"/>
      <c r="CWB6" s="153"/>
      <c r="CWC6" s="153"/>
      <c r="CWD6" s="153"/>
      <c r="CWE6" s="153"/>
      <c r="CWF6" s="153"/>
      <c r="CWG6" s="153"/>
      <c r="CWH6" s="153"/>
      <c r="CWI6" s="153"/>
      <c r="CWJ6" s="153"/>
      <c r="CWK6" s="153"/>
      <c r="CWL6" s="153"/>
      <c r="CWM6" s="153"/>
      <c r="CWN6" s="153"/>
      <c r="CWO6" s="153"/>
      <c r="CWP6" s="153"/>
      <c r="CWQ6" s="153"/>
      <c r="CWR6" s="153"/>
      <c r="CWS6" s="153"/>
      <c r="CWT6" s="153"/>
      <c r="CWU6" s="153"/>
      <c r="CWV6" s="153"/>
      <c r="CWW6" s="153"/>
      <c r="CWX6" s="153"/>
      <c r="CWY6" s="153"/>
      <c r="CWZ6" s="153"/>
      <c r="CXA6" s="153"/>
      <c r="CXB6" s="153"/>
      <c r="CXC6" s="153"/>
      <c r="CXD6" s="153"/>
      <c r="CXE6" s="153"/>
      <c r="CXF6" s="153"/>
      <c r="CXG6" s="153"/>
      <c r="CXH6" s="153"/>
      <c r="CXI6" s="153"/>
      <c r="CXJ6" s="153"/>
      <c r="CXK6" s="153"/>
      <c r="CXL6" s="153"/>
      <c r="CXM6" s="153"/>
      <c r="CXN6" s="153"/>
      <c r="CXO6" s="153"/>
      <c r="CXP6" s="153"/>
      <c r="CXQ6" s="153"/>
      <c r="CXR6" s="153"/>
      <c r="CXS6" s="153"/>
      <c r="CXT6" s="153"/>
      <c r="CXU6" s="153"/>
      <c r="CXV6" s="153"/>
      <c r="CXW6" s="153"/>
      <c r="CXX6" s="153"/>
      <c r="CXY6" s="153"/>
      <c r="CXZ6" s="153"/>
      <c r="CYA6" s="153"/>
      <c r="CYB6" s="153"/>
      <c r="CYC6" s="153"/>
      <c r="CYD6" s="153"/>
      <c r="CYE6" s="153"/>
      <c r="CYF6" s="153"/>
      <c r="CYG6" s="153"/>
      <c r="CYH6" s="153"/>
      <c r="CYI6" s="153"/>
      <c r="CYJ6" s="153"/>
      <c r="CYK6" s="153"/>
      <c r="CYL6" s="153"/>
      <c r="CYM6" s="153"/>
      <c r="CYN6" s="153"/>
      <c r="CYO6" s="153"/>
      <c r="CYP6" s="153"/>
      <c r="CYQ6" s="153"/>
      <c r="CYR6" s="153"/>
      <c r="CYS6" s="153"/>
      <c r="CYT6" s="153"/>
      <c r="CYU6" s="153"/>
      <c r="CYV6" s="153"/>
      <c r="CYW6" s="153"/>
      <c r="CYX6" s="153"/>
      <c r="CYY6" s="153"/>
      <c r="CYZ6" s="153"/>
      <c r="CZA6" s="153"/>
      <c r="CZB6" s="153"/>
      <c r="CZC6" s="153"/>
      <c r="CZD6" s="153"/>
      <c r="CZE6" s="153"/>
      <c r="CZF6" s="153"/>
      <c r="CZG6" s="153"/>
      <c r="CZH6" s="153"/>
      <c r="CZI6" s="153"/>
      <c r="CZJ6" s="153"/>
      <c r="CZK6" s="153"/>
      <c r="CZL6" s="153"/>
      <c r="CZM6" s="153"/>
      <c r="CZN6" s="153"/>
      <c r="CZO6" s="153"/>
      <c r="CZP6" s="153"/>
      <c r="CZQ6" s="153"/>
      <c r="CZR6" s="153"/>
      <c r="CZS6" s="153"/>
      <c r="CZT6" s="153"/>
      <c r="CZU6" s="153"/>
      <c r="CZV6" s="153"/>
      <c r="CZW6" s="153"/>
      <c r="CZX6" s="153"/>
      <c r="CZY6" s="153"/>
      <c r="CZZ6" s="153"/>
      <c r="DAA6" s="153"/>
      <c r="DAB6" s="153"/>
      <c r="DAC6" s="153"/>
      <c r="DAD6" s="153"/>
      <c r="DAE6" s="153"/>
      <c r="DAF6" s="153"/>
      <c r="DAG6" s="153"/>
      <c r="DAH6" s="153"/>
      <c r="DAI6" s="153"/>
      <c r="DAJ6" s="153"/>
      <c r="DAK6" s="153"/>
      <c r="DAL6" s="153"/>
      <c r="DAM6" s="153"/>
      <c r="DAN6" s="153"/>
      <c r="DAO6" s="153"/>
      <c r="DAP6" s="153"/>
      <c r="DAQ6" s="153"/>
      <c r="DAR6" s="153"/>
      <c r="DAS6" s="153"/>
      <c r="DAT6" s="153"/>
      <c r="DAU6" s="153"/>
      <c r="DAV6" s="153"/>
      <c r="DAW6" s="153"/>
      <c r="DAX6" s="153"/>
      <c r="DAY6" s="153"/>
      <c r="DAZ6" s="153"/>
      <c r="DBA6" s="153"/>
      <c r="DBB6" s="153"/>
      <c r="DBC6" s="153"/>
      <c r="DBD6" s="153"/>
      <c r="DBE6" s="153"/>
      <c r="DBF6" s="153"/>
      <c r="DBG6" s="153"/>
      <c r="DBH6" s="153"/>
      <c r="DBI6" s="153"/>
      <c r="DBJ6" s="153"/>
      <c r="DBK6" s="153"/>
      <c r="DBL6" s="153"/>
      <c r="DBM6" s="153"/>
      <c r="DBN6" s="153"/>
      <c r="DBO6" s="153"/>
      <c r="DBP6" s="153"/>
      <c r="DBQ6" s="153"/>
      <c r="DBR6" s="153"/>
      <c r="DBS6" s="153"/>
      <c r="DBT6" s="153"/>
      <c r="DBU6" s="153"/>
      <c r="DBV6" s="153"/>
      <c r="DBW6" s="153"/>
      <c r="DBX6" s="153"/>
      <c r="DBY6" s="153"/>
      <c r="DBZ6" s="153"/>
      <c r="DCA6" s="153"/>
      <c r="DCB6" s="153"/>
      <c r="DCC6" s="153"/>
      <c r="DCD6" s="153"/>
      <c r="DCE6" s="153"/>
      <c r="DCF6" s="153"/>
      <c r="DCG6" s="153"/>
      <c r="DCH6" s="153"/>
      <c r="DCI6" s="153"/>
      <c r="DCJ6" s="153"/>
      <c r="DCK6" s="153"/>
      <c r="DCL6" s="153"/>
      <c r="DCM6" s="153"/>
      <c r="DCN6" s="153"/>
      <c r="DCO6" s="153"/>
      <c r="DCP6" s="153"/>
      <c r="DCQ6" s="153"/>
      <c r="DCR6" s="153"/>
      <c r="DCS6" s="153"/>
      <c r="DCT6" s="153"/>
      <c r="DCU6" s="153"/>
      <c r="DCV6" s="153"/>
      <c r="DCW6" s="153"/>
      <c r="DCX6" s="153"/>
      <c r="DCY6" s="153"/>
      <c r="DCZ6" s="153"/>
      <c r="DDA6" s="153"/>
      <c r="DDB6" s="153"/>
      <c r="DDC6" s="153"/>
      <c r="DDD6" s="153"/>
      <c r="DDE6" s="153"/>
      <c r="DDF6" s="153"/>
      <c r="DDG6" s="153"/>
      <c r="DDH6" s="153"/>
      <c r="DDI6" s="153"/>
      <c r="DDJ6" s="153"/>
      <c r="DDK6" s="153"/>
      <c r="DDL6" s="153"/>
      <c r="DDM6" s="153"/>
      <c r="DDN6" s="153"/>
      <c r="DDO6" s="153"/>
      <c r="DDP6" s="153"/>
      <c r="DDQ6" s="153"/>
      <c r="DDR6" s="153"/>
      <c r="DDS6" s="153"/>
      <c r="DDT6" s="153"/>
      <c r="DDU6" s="153"/>
      <c r="DDV6" s="153"/>
      <c r="DDW6" s="153"/>
      <c r="DDX6" s="153"/>
      <c r="DDY6" s="153"/>
      <c r="DDZ6" s="153"/>
      <c r="DEA6" s="153"/>
      <c r="DEB6" s="153"/>
      <c r="DEC6" s="153"/>
      <c r="DED6" s="153"/>
      <c r="DEE6" s="153"/>
      <c r="DEF6" s="153"/>
      <c r="DEG6" s="153"/>
      <c r="DEH6" s="153"/>
      <c r="DEI6" s="153"/>
      <c r="DEJ6" s="153"/>
      <c r="DEK6" s="153"/>
      <c r="DEL6" s="153"/>
      <c r="DEM6" s="153"/>
      <c r="DEN6" s="153"/>
      <c r="DEO6" s="153"/>
      <c r="DEP6" s="153"/>
      <c r="DEQ6" s="153"/>
      <c r="DER6" s="153"/>
      <c r="DES6" s="153"/>
      <c r="DET6" s="153"/>
      <c r="DEU6" s="153"/>
      <c r="DEV6" s="153"/>
      <c r="DEW6" s="153"/>
      <c r="DEX6" s="153"/>
      <c r="DEY6" s="153"/>
      <c r="DEZ6" s="153"/>
      <c r="DFA6" s="153"/>
      <c r="DFB6" s="153"/>
      <c r="DFC6" s="153"/>
      <c r="DFD6" s="153"/>
      <c r="DFE6" s="153"/>
      <c r="DFF6" s="153"/>
      <c r="DFG6" s="153"/>
      <c r="DFH6" s="153"/>
      <c r="DFI6" s="153"/>
      <c r="DFJ6" s="153"/>
      <c r="DFK6" s="153"/>
      <c r="DFL6" s="153"/>
      <c r="DFM6" s="153"/>
      <c r="DFN6" s="153"/>
      <c r="DFO6" s="153"/>
      <c r="DFP6" s="153"/>
      <c r="DFQ6" s="153"/>
      <c r="DFR6" s="153"/>
      <c r="DFS6" s="153"/>
      <c r="DFT6" s="153"/>
      <c r="DFU6" s="153"/>
      <c r="DFV6" s="153"/>
      <c r="DFW6" s="153"/>
      <c r="DFX6" s="153"/>
      <c r="DFY6" s="153"/>
      <c r="DFZ6" s="153"/>
      <c r="DGA6" s="153"/>
      <c r="DGB6" s="153"/>
      <c r="DGC6" s="153"/>
      <c r="DGD6" s="153"/>
      <c r="DGE6" s="153"/>
      <c r="DGF6" s="153"/>
      <c r="DGG6" s="153"/>
      <c r="DGH6" s="153"/>
      <c r="DGI6" s="153"/>
      <c r="DGJ6" s="153"/>
      <c r="DGK6" s="153"/>
      <c r="DGL6" s="153"/>
      <c r="DGM6" s="153"/>
      <c r="DGN6" s="153"/>
      <c r="DGO6" s="153"/>
      <c r="DGP6" s="153"/>
      <c r="DGQ6" s="153"/>
      <c r="DGR6" s="153"/>
      <c r="DGS6" s="153"/>
      <c r="DGT6" s="153"/>
      <c r="DGU6" s="153"/>
      <c r="DGV6" s="153"/>
      <c r="DGW6" s="153"/>
      <c r="DGX6" s="153"/>
      <c r="DGY6" s="153"/>
      <c r="DGZ6" s="153"/>
      <c r="DHA6" s="153"/>
      <c r="DHB6" s="153"/>
      <c r="DHC6" s="153"/>
      <c r="DHD6" s="153"/>
      <c r="DHE6" s="153"/>
      <c r="DHF6" s="153"/>
      <c r="DHG6" s="153"/>
      <c r="DHH6" s="153"/>
      <c r="DHI6" s="153"/>
      <c r="DHJ6" s="153"/>
      <c r="DHK6" s="153"/>
      <c r="DHL6" s="153"/>
      <c r="DHM6" s="153"/>
      <c r="DHN6" s="153"/>
      <c r="DHO6" s="153"/>
      <c r="DHP6" s="153"/>
      <c r="DHQ6" s="153"/>
      <c r="DHR6" s="153"/>
      <c r="DHS6" s="153"/>
      <c r="DHT6" s="153"/>
      <c r="DHU6" s="153"/>
      <c r="DHV6" s="153"/>
      <c r="DHW6" s="153"/>
      <c r="DHX6" s="153"/>
      <c r="DHY6" s="153"/>
      <c r="DHZ6" s="153"/>
      <c r="DIA6" s="153"/>
      <c r="DIB6" s="153"/>
      <c r="DIC6" s="153"/>
      <c r="DID6" s="153"/>
      <c r="DIE6" s="153"/>
      <c r="DIF6" s="153"/>
      <c r="DIG6" s="153"/>
      <c r="DIH6" s="153"/>
      <c r="DII6" s="153"/>
      <c r="DIJ6" s="153"/>
      <c r="DIK6" s="153"/>
      <c r="DIL6" s="153"/>
      <c r="DIM6" s="153"/>
      <c r="DIN6" s="153"/>
      <c r="DIO6" s="153"/>
      <c r="DIP6" s="153"/>
      <c r="DIQ6" s="153"/>
      <c r="DIR6" s="153"/>
      <c r="DIS6" s="153"/>
      <c r="DIT6" s="153"/>
      <c r="DIU6" s="153"/>
      <c r="DIV6" s="153"/>
      <c r="DIW6" s="153"/>
      <c r="DIX6" s="153"/>
      <c r="DIY6" s="153"/>
      <c r="DIZ6" s="153"/>
      <c r="DJA6" s="153"/>
      <c r="DJB6" s="153"/>
      <c r="DJC6" s="153"/>
      <c r="DJD6" s="153"/>
      <c r="DJE6" s="153"/>
      <c r="DJF6" s="153"/>
      <c r="DJG6" s="153"/>
      <c r="DJH6" s="153"/>
      <c r="DJI6" s="153"/>
      <c r="DJJ6" s="153"/>
      <c r="DJK6" s="153"/>
      <c r="DJL6" s="153"/>
      <c r="DJM6" s="153"/>
      <c r="DJN6" s="153"/>
      <c r="DJO6" s="153"/>
      <c r="DJP6" s="153"/>
      <c r="DJQ6" s="153"/>
      <c r="DJR6" s="153"/>
      <c r="DJS6" s="153"/>
      <c r="DJT6" s="153"/>
      <c r="DJU6" s="153"/>
      <c r="DJV6" s="153"/>
      <c r="DJW6" s="153"/>
      <c r="DJX6" s="153"/>
      <c r="DJY6" s="153"/>
      <c r="DJZ6" s="153"/>
      <c r="DKA6" s="153"/>
      <c r="DKB6" s="153"/>
      <c r="DKC6" s="153"/>
      <c r="DKD6" s="153"/>
      <c r="DKE6" s="153"/>
      <c r="DKF6" s="153"/>
      <c r="DKG6" s="153"/>
      <c r="DKH6" s="153"/>
      <c r="DKI6" s="153"/>
      <c r="DKJ6" s="153"/>
      <c r="DKK6" s="153"/>
      <c r="DKL6" s="153"/>
      <c r="DKM6" s="153"/>
      <c r="DKN6" s="153"/>
      <c r="DKO6" s="153"/>
      <c r="DKP6" s="153"/>
      <c r="DKQ6" s="153"/>
      <c r="DKR6" s="153"/>
      <c r="DKS6" s="153"/>
      <c r="DKT6" s="153"/>
      <c r="DKU6" s="153"/>
      <c r="DKV6" s="153"/>
      <c r="DKW6" s="153"/>
      <c r="DKX6" s="153"/>
      <c r="DKY6" s="153"/>
      <c r="DKZ6" s="153"/>
      <c r="DLA6" s="153"/>
      <c r="DLB6" s="153"/>
      <c r="DLC6" s="153"/>
      <c r="DLD6" s="153"/>
      <c r="DLE6" s="153"/>
      <c r="DLF6" s="153"/>
      <c r="DLG6" s="153"/>
      <c r="DLH6" s="153"/>
      <c r="DLI6" s="153"/>
      <c r="DLJ6" s="153"/>
      <c r="DLK6" s="153"/>
      <c r="DLL6" s="153"/>
      <c r="DLM6" s="153"/>
      <c r="DLN6" s="153"/>
      <c r="DLO6" s="153"/>
      <c r="DLP6" s="153"/>
      <c r="DLQ6" s="153"/>
      <c r="DLR6" s="153"/>
      <c r="DLS6" s="153"/>
      <c r="DLT6" s="153"/>
      <c r="DLU6" s="153"/>
      <c r="DLV6" s="153"/>
      <c r="DLW6" s="153"/>
      <c r="DLX6" s="153"/>
      <c r="DLY6" s="153"/>
      <c r="DLZ6" s="153"/>
      <c r="DMA6" s="153"/>
      <c r="DMB6" s="153"/>
      <c r="DMC6" s="153"/>
      <c r="DMD6" s="153"/>
      <c r="DME6" s="153"/>
      <c r="DMF6" s="153"/>
      <c r="DMG6" s="153"/>
      <c r="DMH6" s="153"/>
      <c r="DMI6" s="153"/>
      <c r="DMJ6" s="153"/>
      <c r="DMK6" s="153"/>
      <c r="DML6" s="153"/>
      <c r="DMM6" s="153"/>
      <c r="DMN6" s="153"/>
      <c r="DMO6" s="153"/>
      <c r="DMP6" s="153"/>
      <c r="DMQ6" s="153"/>
      <c r="DMR6" s="153"/>
      <c r="DMS6" s="153"/>
      <c r="DMT6" s="153"/>
      <c r="DMU6" s="153"/>
      <c r="DMV6" s="153"/>
      <c r="DMW6" s="153"/>
      <c r="DMX6" s="153"/>
      <c r="DMY6" s="153"/>
      <c r="DMZ6" s="153"/>
      <c r="DNA6" s="153"/>
      <c r="DNB6" s="153"/>
      <c r="DNC6" s="153"/>
      <c r="DND6" s="153"/>
      <c r="DNE6" s="153"/>
      <c r="DNF6" s="153"/>
      <c r="DNG6" s="153"/>
      <c r="DNH6" s="153"/>
      <c r="DNI6" s="153"/>
      <c r="DNJ6" s="153"/>
      <c r="DNK6" s="153"/>
      <c r="DNL6" s="153"/>
      <c r="DNM6" s="153"/>
      <c r="DNN6" s="153"/>
      <c r="DNO6" s="153"/>
      <c r="DNP6" s="153"/>
      <c r="DNQ6" s="153"/>
      <c r="DNR6" s="153"/>
      <c r="DNS6" s="153"/>
      <c r="DNT6" s="153"/>
      <c r="DNU6" s="153"/>
      <c r="DNV6" s="153"/>
      <c r="DNW6" s="153"/>
      <c r="DNX6" s="153"/>
      <c r="DNY6" s="153"/>
      <c r="DNZ6" s="153"/>
      <c r="DOA6" s="153"/>
      <c r="DOB6" s="153"/>
      <c r="DOC6" s="153"/>
      <c r="DOD6" s="153"/>
      <c r="DOE6" s="153"/>
      <c r="DOF6" s="153"/>
      <c r="DOG6" s="153"/>
      <c r="DOH6" s="153"/>
      <c r="DOI6" s="153"/>
      <c r="DOJ6" s="153"/>
      <c r="DOK6" s="153"/>
      <c r="DOL6" s="153"/>
      <c r="DOM6" s="153"/>
      <c r="DON6" s="153"/>
      <c r="DOO6" s="153"/>
      <c r="DOP6" s="153"/>
      <c r="DOQ6" s="153"/>
      <c r="DOR6" s="153"/>
      <c r="DOS6" s="153"/>
      <c r="DOT6" s="153"/>
      <c r="DOU6" s="153"/>
      <c r="DOV6" s="153"/>
      <c r="DOW6" s="153"/>
      <c r="DOX6" s="153"/>
      <c r="DOY6" s="153"/>
      <c r="DOZ6" s="153"/>
      <c r="DPA6" s="153"/>
      <c r="DPB6" s="153"/>
      <c r="DPC6" s="153"/>
      <c r="DPD6" s="153"/>
      <c r="DPE6" s="153"/>
      <c r="DPF6" s="153"/>
      <c r="DPG6" s="153"/>
      <c r="DPH6" s="153"/>
      <c r="DPI6" s="153"/>
      <c r="DPJ6" s="153"/>
      <c r="DPK6" s="153"/>
      <c r="DPL6" s="153"/>
      <c r="DPM6" s="153"/>
      <c r="DPN6" s="153"/>
      <c r="DPO6" s="153"/>
      <c r="DPP6" s="153"/>
      <c r="DPQ6" s="153"/>
      <c r="DPR6" s="153"/>
      <c r="DPS6" s="153"/>
      <c r="DPT6" s="153"/>
      <c r="DPU6" s="153"/>
      <c r="DPV6" s="153"/>
      <c r="DPW6" s="153"/>
      <c r="DPX6" s="153"/>
      <c r="DPY6" s="153"/>
      <c r="DPZ6" s="153"/>
      <c r="DQA6" s="153"/>
      <c r="DQB6" s="153"/>
      <c r="DQC6" s="153"/>
      <c r="DQD6" s="153"/>
      <c r="DQE6" s="153"/>
      <c r="DQF6" s="153"/>
      <c r="DQG6" s="153"/>
      <c r="DQH6" s="153"/>
      <c r="DQI6" s="153"/>
      <c r="DQJ6" s="153"/>
      <c r="DQK6" s="153"/>
      <c r="DQL6" s="153"/>
      <c r="DQM6" s="153"/>
      <c r="DQN6" s="153"/>
      <c r="DQO6" s="153"/>
      <c r="DQP6" s="153"/>
      <c r="DQQ6" s="153"/>
      <c r="DQR6" s="153"/>
      <c r="DQS6" s="153"/>
      <c r="DQT6" s="153"/>
      <c r="DQU6" s="153"/>
      <c r="DQV6" s="153"/>
      <c r="DQW6" s="153"/>
      <c r="DQX6" s="153"/>
      <c r="DQY6" s="153"/>
      <c r="DQZ6" s="153"/>
      <c r="DRA6" s="153"/>
      <c r="DRB6" s="153"/>
      <c r="DRC6" s="153"/>
      <c r="DRD6" s="153"/>
      <c r="DRE6" s="153"/>
      <c r="DRF6" s="153"/>
      <c r="DRG6" s="153"/>
      <c r="DRH6" s="153"/>
      <c r="DRI6" s="153"/>
      <c r="DRJ6" s="153"/>
      <c r="DRK6" s="153"/>
      <c r="DRL6" s="153"/>
      <c r="DRM6" s="153"/>
      <c r="DRN6" s="153"/>
      <c r="DRO6" s="153"/>
      <c r="DRP6" s="153"/>
      <c r="DRQ6" s="153"/>
      <c r="DRR6" s="153"/>
      <c r="DRS6" s="153"/>
      <c r="DRT6" s="153"/>
      <c r="DRU6" s="153"/>
      <c r="DRV6" s="153"/>
      <c r="DRW6" s="153"/>
      <c r="DRX6" s="153"/>
      <c r="DRY6" s="153"/>
      <c r="DRZ6" s="153"/>
      <c r="DSA6" s="153"/>
      <c r="DSB6" s="153"/>
      <c r="DSC6" s="153"/>
      <c r="DSD6" s="153"/>
      <c r="DSE6" s="153"/>
      <c r="DSF6" s="153"/>
      <c r="DSG6" s="153"/>
      <c r="DSH6" s="153"/>
      <c r="DSI6" s="153"/>
      <c r="DSJ6" s="153"/>
      <c r="DSK6" s="153"/>
      <c r="DSL6" s="153"/>
      <c r="DSM6" s="153"/>
      <c r="DSN6" s="153"/>
      <c r="DSO6" s="153"/>
      <c r="DSP6" s="153"/>
      <c r="DSQ6" s="153"/>
      <c r="DSR6" s="153"/>
      <c r="DSS6" s="153"/>
      <c r="DST6" s="153"/>
      <c r="DSU6" s="153"/>
      <c r="DSV6" s="153"/>
      <c r="DSW6" s="153"/>
      <c r="DSX6" s="153"/>
      <c r="DSY6" s="153"/>
      <c r="DSZ6" s="153"/>
      <c r="DTA6" s="153"/>
      <c r="DTB6" s="153"/>
      <c r="DTC6" s="153"/>
      <c r="DTD6" s="153"/>
      <c r="DTE6" s="153"/>
      <c r="DTF6" s="153"/>
      <c r="DTG6" s="153"/>
      <c r="DTH6" s="153"/>
      <c r="DTI6" s="153"/>
      <c r="DTJ6" s="153"/>
      <c r="DTK6" s="153"/>
      <c r="DTL6" s="153"/>
      <c r="DTM6" s="153"/>
      <c r="DTN6" s="153"/>
      <c r="DTO6" s="153"/>
      <c r="DTP6" s="153"/>
      <c r="DTQ6" s="153"/>
      <c r="DTR6" s="153"/>
      <c r="DTS6" s="153"/>
      <c r="DTT6" s="153"/>
      <c r="DTU6" s="153"/>
      <c r="DTV6" s="153"/>
      <c r="DTW6" s="153"/>
      <c r="DTX6" s="153"/>
      <c r="DTY6" s="153"/>
      <c r="DTZ6" s="153"/>
      <c r="DUA6" s="153"/>
      <c r="DUB6" s="153"/>
      <c r="DUC6" s="153"/>
      <c r="DUD6" s="153"/>
      <c r="DUE6" s="153"/>
      <c r="DUF6" s="153"/>
      <c r="DUG6" s="153"/>
      <c r="DUH6" s="153"/>
      <c r="DUI6" s="153"/>
      <c r="DUJ6" s="153"/>
      <c r="DUK6" s="153"/>
      <c r="DUL6" s="153"/>
      <c r="DUM6" s="153"/>
      <c r="DUN6" s="153"/>
      <c r="DUO6" s="153"/>
      <c r="DUP6" s="153"/>
      <c r="DUQ6" s="153"/>
      <c r="DUR6" s="153"/>
      <c r="DUS6" s="153"/>
      <c r="DUT6" s="153"/>
      <c r="DUU6" s="153"/>
      <c r="DUV6" s="153"/>
      <c r="DUW6" s="153"/>
      <c r="DUX6" s="153"/>
      <c r="DUY6" s="153"/>
      <c r="DUZ6" s="153"/>
      <c r="DVA6" s="153"/>
      <c r="DVB6" s="153"/>
      <c r="DVC6" s="153"/>
      <c r="DVD6" s="153"/>
      <c r="DVE6" s="153"/>
      <c r="DVF6" s="153"/>
      <c r="DVG6" s="153"/>
      <c r="DVH6" s="153"/>
      <c r="DVI6" s="153"/>
      <c r="DVJ6" s="153"/>
      <c r="DVK6" s="153"/>
      <c r="DVL6" s="153"/>
      <c r="DVM6" s="153"/>
      <c r="DVN6" s="153"/>
      <c r="DVO6" s="153"/>
      <c r="DVP6" s="153"/>
      <c r="DVQ6" s="153"/>
      <c r="DVR6" s="153"/>
      <c r="DVS6" s="153"/>
      <c r="DVT6" s="153"/>
      <c r="DVU6" s="153"/>
      <c r="DVV6" s="153"/>
      <c r="DVW6" s="153"/>
      <c r="DVX6" s="153"/>
      <c r="DVY6" s="153"/>
      <c r="DVZ6" s="153"/>
      <c r="DWA6" s="153"/>
      <c r="DWB6" s="153"/>
      <c r="DWC6" s="153"/>
      <c r="DWD6" s="153"/>
      <c r="DWE6" s="153"/>
      <c r="DWF6" s="153"/>
      <c r="DWG6" s="153"/>
      <c r="DWH6" s="153"/>
      <c r="DWI6" s="153"/>
      <c r="DWJ6" s="153"/>
      <c r="DWK6" s="153"/>
      <c r="DWL6" s="153"/>
      <c r="DWM6" s="153"/>
      <c r="DWN6" s="153"/>
      <c r="DWO6" s="153"/>
      <c r="DWP6" s="153"/>
      <c r="DWQ6" s="153"/>
      <c r="DWR6" s="153"/>
      <c r="DWS6" s="153"/>
      <c r="DWT6" s="153"/>
      <c r="DWU6" s="153"/>
      <c r="DWV6" s="153"/>
      <c r="DWW6" s="153"/>
      <c r="DWX6" s="153"/>
      <c r="DWY6" s="153"/>
      <c r="DWZ6" s="153"/>
      <c r="DXA6" s="153"/>
      <c r="DXB6" s="153"/>
      <c r="DXC6" s="153"/>
      <c r="DXD6" s="153"/>
      <c r="DXE6" s="153"/>
      <c r="DXF6" s="153"/>
      <c r="DXG6" s="153"/>
      <c r="DXH6" s="153"/>
      <c r="DXI6" s="153"/>
      <c r="DXJ6" s="153"/>
      <c r="DXK6" s="153"/>
      <c r="DXL6" s="153"/>
      <c r="DXM6" s="153"/>
      <c r="DXN6" s="153"/>
      <c r="DXO6" s="153"/>
      <c r="DXP6" s="153"/>
      <c r="DXQ6" s="153"/>
      <c r="DXR6" s="153"/>
      <c r="DXS6" s="153"/>
      <c r="DXT6" s="153"/>
      <c r="DXU6" s="153"/>
      <c r="DXV6" s="153"/>
      <c r="DXW6" s="153"/>
      <c r="DXX6" s="153"/>
      <c r="DXY6" s="153"/>
      <c r="DXZ6" s="153"/>
      <c r="DYA6" s="153"/>
      <c r="DYB6" s="153"/>
      <c r="DYC6" s="153"/>
      <c r="DYD6" s="153"/>
      <c r="DYE6" s="153"/>
      <c r="DYF6" s="153"/>
      <c r="DYG6" s="153"/>
      <c r="DYH6" s="153"/>
      <c r="DYI6" s="153"/>
      <c r="DYJ6" s="153"/>
      <c r="DYK6" s="153"/>
      <c r="DYL6" s="153"/>
      <c r="DYM6" s="153"/>
      <c r="DYN6" s="153"/>
      <c r="DYO6" s="153"/>
      <c r="DYP6" s="153"/>
      <c r="DYQ6" s="153"/>
      <c r="DYR6" s="153"/>
      <c r="DYS6" s="153"/>
      <c r="DYT6" s="153"/>
      <c r="DYU6" s="153"/>
      <c r="DYV6" s="153"/>
      <c r="DYW6" s="153"/>
      <c r="DYX6" s="153"/>
      <c r="DYY6" s="153"/>
      <c r="DYZ6" s="153"/>
      <c r="DZA6" s="153"/>
      <c r="DZB6" s="153"/>
      <c r="DZC6" s="153"/>
      <c r="DZD6" s="153"/>
      <c r="DZE6" s="153"/>
      <c r="DZF6" s="153"/>
      <c r="DZG6" s="153"/>
      <c r="DZH6" s="153"/>
      <c r="DZI6" s="153"/>
      <c r="DZJ6" s="153"/>
      <c r="DZK6" s="153"/>
      <c r="DZL6" s="153"/>
      <c r="DZM6" s="153"/>
      <c r="DZN6" s="153"/>
      <c r="DZO6" s="153"/>
      <c r="DZP6" s="153"/>
      <c r="DZQ6" s="153"/>
      <c r="DZR6" s="153"/>
      <c r="DZS6" s="153"/>
      <c r="DZT6" s="153"/>
      <c r="DZU6" s="153"/>
      <c r="DZV6" s="153"/>
      <c r="DZW6" s="153"/>
      <c r="DZX6" s="153"/>
      <c r="DZY6" s="153"/>
      <c r="DZZ6" s="153"/>
      <c r="EAA6" s="153"/>
      <c r="EAB6" s="153"/>
      <c r="EAC6" s="153"/>
      <c r="EAD6" s="153"/>
      <c r="EAE6" s="153"/>
      <c r="EAF6" s="153"/>
      <c r="EAG6" s="153"/>
      <c r="EAH6" s="153"/>
      <c r="EAI6" s="153"/>
      <c r="EAJ6" s="153"/>
      <c r="EAK6" s="153"/>
      <c r="EAL6" s="153"/>
      <c r="EAM6" s="153"/>
      <c r="EAN6" s="153"/>
      <c r="EAO6" s="153"/>
      <c r="EAP6" s="153"/>
      <c r="EAQ6" s="153"/>
      <c r="EAR6" s="153"/>
      <c r="EAS6" s="153"/>
      <c r="EAT6" s="153"/>
      <c r="EAU6" s="153"/>
      <c r="EAV6" s="153"/>
      <c r="EAW6" s="153"/>
      <c r="EAX6" s="153"/>
      <c r="EAY6" s="153"/>
      <c r="EAZ6" s="153"/>
      <c r="EBA6" s="153"/>
      <c r="EBB6" s="153"/>
      <c r="EBC6" s="153"/>
      <c r="EBD6" s="153"/>
      <c r="EBE6" s="153"/>
      <c r="EBF6" s="153"/>
      <c r="EBG6" s="153"/>
      <c r="EBH6" s="153"/>
      <c r="EBI6" s="153"/>
      <c r="EBJ6" s="153"/>
      <c r="EBK6" s="153"/>
      <c r="EBL6" s="153"/>
      <c r="EBM6" s="153"/>
      <c r="EBN6" s="153"/>
      <c r="EBO6" s="153"/>
      <c r="EBP6" s="153"/>
      <c r="EBQ6" s="153"/>
      <c r="EBR6" s="153"/>
      <c r="EBS6" s="153"/>
      <c r="EBT6" s="153"/>
      <c r="EBU6" s="153"/>
      <c r="EBV6" s="153"/>
      <c r="EBW6" s="153"/>
      <c r="EBX6" s="153"/>
      <c r="EBY6" s="153"/>
      <c r="EBZ6" s="153"/>
      <c r="ECA6" s="153"/>
      <c r="ECB6" s="153"/>
      <c r="ECC6" s="153"/>
      <c r="ECD6" s="153"/>
      <c r="ECE6" s="153"/>
      <c r="ECF6" s="153"/>
      <c r="ECG6" s="153"/>
      <c r="ECH6" s="153"/>
      <c r="ECI6" s="153"/>
      <c r="ECJ6" s="153"/>
      <c r="ECK6" s="153"/>
      <c r="ECL6" s="153"/>
      <c r="ECM6" s="153"/>
      <c r="ECN6" s="153"/>
      <c r="ECO6" s="153"/>
      <c r="ECP6" s="153"/>
      <c r="ECQ6" s="153"/>
      <c r="ECR6" s="153"/>
      <c r="ECS6" s="153"/>
      <c r="ECT6" s="153"/>
      <c r="ECU6" s="153"/>
      <c r="ECV6" s="153"/>
      <c r="ECW6" s="153"/>
      <c r="ECX6" s="153"/>
      <c r="ECY6" s="153"/>
      <c r="ECZ6" s="153"/>
      <c r="EDA6" s="153"/>
      <c r="EDB6" s="153"/>
      <c r="EDC6" s="153"/>
      <c r="EDD6" s="153"/>
      <c r="EDE6" s="153"/>
      <c r="EDF6" s="153"/>
      <c r="EDG6" s="153"/>
      <c r="EDH6" s="153"/>
      <c r="EDI6" s="153"/>
      <c r="EDJ6" s="153"/>
      <c r="EDK6" s="153"/>
      <c r="EDL6" s="153"/>
      <c r="EDM6" s="153"/>
      <c r="EDN6" s="153"/>
      <c r="EDO6" s="153"/>
      <c r="EDP6" s="153"/>
      <c r="EDQ6" s="153"/>
      <c r="EDR6" s="153"/>
      <c r="EDS6" s="153"/>
      <c r="EDT6" s="153"/>
      <c r="EDU6" s="153"/>
      <c r="EDV6" s="153"/>
      <c r="EDW6" s="153"/>
      <c r="EDX6" s="153"/>
      <c r="EDY6" s="153"/>
      <c r="EDZ6" s="153"/>
      <c r="EEA6" s="153"/>
      <c r="EEB6" s="153"/>
      <c r="EEC6" s="153"/>
      <c r="EED6" s="153"/>
      <c r="EEE6" s="153"/>
      <c r="EEF6" s="153"/>
      <c r="EEG6" s="153"/>
      <c r="EEH6" s="153"/>
      <c r="EEI6" s="153"/>
      <c r="EEJ6" s="153"/>
      <c r="EEK6" s="153"/>
      <c r="EEL6" s="153"/>
      <c r="EEM6" s="153"/>
      <c r="EEN6" s="153"/>
      <c r="EEO6" s="153"/>
      <c r="EEP6" s="153"/>
      <c r="EEQ6" s="153"/>
      <c r="EER6" s="153"/>
      <c r="EES6" s="153"/>
      <c r="EET6" s="153"/>
      <c r="EEU6" s="153"/>
      <c r="EEV6" s="153"/>
      <c r="EEW6" s="153"/>
      <c r="EEX6" s="153"/>
      <c r="EEY6" s="153"/>
      <c r="EEZ6" s="153"/>
      <c r="EFA6" s="153"/>
      <c r="EFB6" s="153"/>
      <c r="EFC6" s="153"/>
      <c r="EFD6" s="153"/>
      <c r="EFE6" s="153"/>
      <c r="EFF6" s="153"/>
      <c r="EFG6" s="153"/>
      <c r="EFH6" s="153"/>
      <c r="EFI6" s="153"/>
      <c r="EFJ6" s="153"/>
      <c r="EFK6" s="153"/>
      <c r="EFL6" s="153"/>
      <c r="EFM6" s="153"/>
      <c r="EFN6" s="153"/>
      <c r="EFO6" s="153"/>
      <c r="EFP6" s="153"/>
      <c r="EFQ6" s="153"/>
      <c r="EFR6" s="153"/>
      <c r="EFS6" s="153"/>
      <c r="EFT6" s="153"/>
      <c r="EFU6" s="153"/>
      <c r="EFV6" s="153"/>
      <c r="EFW6" s="153"/>
      <c r="EFX6" s="153"/>
      <c r="EFY6" s="153"/>
      <c r="EFZ6" s="153"/>
      <c r="EGA6" s="153"/>
      <c r="EGB6" s="153"/>
      <c r="EGC6" s="153"/>
      <c r="EGD6" s="153"/>
      <c r="EGE6" s="153"/>
      <c r="EGF6" s="153"/>
      <c r="EGG6" s="153"/>
      <c r="EGH6" s="153"/>
      <c r="EGI6" s="153"/>
      <c r="EGJ6" s="153"/>
      <c r="EGK6" s="153"/>
      <c r="EGL6" s="153"/>
      <c r="EGM6" s="153"/>
      <c r="EGN6" s="153"/>
      <c r="EGO6" s="153"/>
      <c r="EGP6" s="153"/>
      <c r="EGQ6" s="153"/>
      <c r="EGR6" s="153"/>
      <c r="EGS6" s="153"/>
      <c r="EGT6" s="153"/>
      <c r="EGU6" s="153"/>
      <c r="EGV6" s="153"/>
      <c r="EGW6" s="153"/>
      <c r="EGX6" s="153"/>
      <c r="EGY6" s="153"/>
      <c r="EGZ6" s="153"/>
      <c r="EHA6" s="153"/>
      <c r="EHB6" s="153"/>
      <c r="EHC6" s="153"/>
      <c r="EHD6" s="153"/>
      <c r="EHE6" s="153"/>
      <c r="EHF6" s="153"/>
      <c r="EHG6" s="153"/>
      <c r="EHH6" s="153"/>
      <c r="EHI6" s="153"/>
      <c r="EHJ6" s="153"/>
      <c r="EHK6" s="153"/>
      <c r="EHL6" s="153"/>
      <c r="EHM6" s="153"/>
      <c r="EHN6" s="153"/>
      <c r="EHO6" s="153"/>
      <c r="EHP6" s="153"/>
      <c r="EHQ6" s="153"/>
      <c r="EHR6" s="153"/>
      <c r="EHS6" s="153"/>
      <c r="EHT6" s="153"/>
      <c r="EHU6" s="153"/>
      <c r="EHV6" s="153"/>
      <c r="EHW6" s="153"/>
      <c r="EHX6" s="153"/>
      <c r="EHY6" s="153"/>
      <c r="EHZ6" s="153"/>
      <c r="EIA6" s="153"/>
      <c r="EIB6" s="153"/>
      <c r="EIC6" s="153"/>
      <c r="EID6" s="153"/>
      <c r="EIE6" s="153"/>
      <c r="EIF6" s="153"/>
      <c r="EIG6" s="153"/>
      <c r="EIH6" s="153"/>
      <c r="EII6" s="153"/>
      <c r="EIJ6" s="153"/>
      <c r="EIK6" s="153"/>
      <c r="EIL6" s="153"/>
      <c r="EIM6" s="153"/>
      <c r="EIN6" s="153"/>
      <c r="EIO6" s="153"/>
      <c r="EIP6" s="153"/>
      <c r="EIQ6" s="153"/>
      <c r="EIR6" s="153"/>
      <c r="EIS6" s="153"/>
      <c r="EIT6" s="153"/>
      <c r="EIU6" s="153"/>
      <c r="EIV6" s="153"/>
      <c r="EIW6" s="153"/>
      <c r="EIX6" s="153"/>
      <c r="EIY6" s="153"/>
      <c r="EIZ6" s="153"/>
      <c r="EJA6" s="153"/>
      <c r="EJB6" s="153"/>
      <c r="EJC6" s="153"/>
      <c r="EJD6" s="153"/>
      <c r="EJE6" s="153"/>
      <c r="EJF6" s="153"/>
      <c r="EJG6" s="153"/>
      <c r="EJH6" s="153"/>
      <c r="EJI6" s="153"/>
      <c r="EJJ6" s="153"/>
      <c r="EJK6" s="153"/>
      <c r="EJL6" s="153"/>
      <c r="EJM6" s="153"/>
      <c r="EJN6" s="153"/>
      <c r="EJO6" s="153"/>
      <c r="EJP6" s="153"/>
      <c r="EJQ6" s="153"/>
      <c r="EJR6" s="153"/>
      <c r="EJS6" s="153"/>
      <c r="EJT6" s="153"/>
      <c r="EJU6" s="153"/>
      <c r="EJV6" s="153"/>
      <c r="EJW6" s="153"/>
      <c r="EJX6" s="153"/>
      <c r="EJY6" s="153"/>
      <c r="EJZ6" s="153"/>
      <c r="EKA6" s="153"/>
      <c r="EKB6" s="153"/>
      <c r="EKC6" s="153"/>
      <c r="EKD6" s="153"/>
      <c r="EKE6" s="153"/>
      <c r="EKF6" s="153"/>
      <c r="EKG6" s="153"/>
      <c r="EKH6" s="153"/>
      <c r="EKI6" s="153"/>
      <c r="EKJ6" s="153"/>
      <c r="EKK6" s="153"/>
      <c r="EKL6" s="153"/>
      <c r="EKM6" s="153"/>
      <c r="EKN6" s="153"/>
      <c r="EKO6" s="153"/>
      <c r="EKP6" s="153"/>
      <c r="EKQ6" s="153"/>
      <c r="EKR6" s="153"/>
      <c r="EKS6" s="153"/>
      <c r="EKT6" s="153"/>
      <c r="EKU6" s="153"/>
      <c r="EKV6" s="153"/>
      <c r="EKW6" s="153"/>
      <c r="EKX6" s="153"/>
      <c r="EKY6" s="153"/>
      <c r="EKZ6" s="153"/>
      <c r="ELA6" s="153"/>
      <c r="ELB6" s="153"/>
      <c r="ELC6" s="153"/>
      <c r="ELD6" s="153"/>
      <c r="ELE6" s="153"/>
      <c r="ELF6" s="153"/>
      <c r="ELG6" s="153"/>
      <c r="ELH6" s="153"/>
      <c r="ELI6" s="153"/>
      <c r="ELJ6" s="153"/>
      <c r="ELK6" s="153"/>
      <c r="ELL6" s="153"/>
      <c r="ELM6" s="153"/>
      <c r="ELN6" s="153"/>
      <c r="ELO6" s="153"/>
      <c r="ELP6" s="153"/>
      <c r="ELQ6" s="153"/>
      <c r="ELR6" s="153"/>
      <c r="ELS6" s="153"/>
      <c r="ELT6" s="153"/>
      <c r="ELU6" s="153"/>
      <c r="ELV6" s="153"/>
      <c r="ELW6" s="153"/>
      <c r="ELX6" s="153"/>
      <c r="ELY6" s="153"/>
      <c r="ELZ6" s="153"/>
      <c r="EMA6" s="153"/>
      <c r="EMB6" s="153"/>
      <c r="EMC6" s="153"/>
      <c r="EMD6" s="153"/>
      <c r="EME6" s="153"/>
      <c r="EMF6" s="153"/>
      <c r="EMG6" s="153"/>
      <c r="EMH6" s="153"/>
      <c r="EMI6" s="153"/>
      <c r="EMJ6" s="153"/>
      <c r="EMK6" s="153"/>
      <c r="EML6" s="153"/>
      <c r="EMM6" s="153"/>
      <c r="EMN6" s="153"/>
      <c r="EMO6" s="153"/>
      <c r="EMP6" s="153"/>
      <c r="EMQ6" s="153"/>
      <c r="EMR6" s="153"/>
      <c r="EMS6" s="153"/>
      <c r="EMT6" s="153"/>
      <c r="EMU6" s="153"/>
      <c r="EMV6" s="153"/>
      <c r="EMW6" s="153"/>
      <c r="EMX6" s="153"/>
      <c r="EMY6" s="153"/>
      <c r="EMZ6" s="153"/>
      <c r="ENA6" s="153"/>
      <c r="ENB6" s="153"/>
      <c r="ENC6" s="153"/>
      <c r="END6" s="153"/>
      <c r="ENE6" s="153"/>
      <c r="ENF6" s="153"/>
      <c r="ENG6" s="153"/>
      <c r="ENH6" s="153"/>
      <c r="ENI6" s="153"/>
      <c r="ENJ6" s="153"/>
      <c r="ENK6" s="153"/>
      <c r="ENL6" s="153"/>
      <c r="ENM6" s="153"/>
      <c r="ENN6" s="153"/>
      <c r="ENO6" s="153"/>
      <c r="ENP6" s="153"/>
      <c r="ENQ6" s="153"/>
      <c r="ENR6" s="153"/>
      <c r="ENS6" s="153"/>
      <c r="ENT6" s="153"/>
      <c r="ENU6" s="153"/>
      <c r="ENV6" s="153"/>
      <c r="ENW6" s="153"/>
      <c r="ENX6" s="153"/>
      <c r="ENY6" s="153"/>
      <c r="ENZ6" s="153"/>
      <c r="EOA6" s="153"/>
      <c r="EOB6" s="153"/>
      <c r="EOC6" s="153"/>
      <c r="EOD6" s="153"/>
      <c r="EOE6" s="153"/>
      <c r="EOF6" s="153"/>
      <c r="EOG6" s="153"/>
      <c r="EOH6" s="153"/>
      <c r="EOI6" s="153"/>
      <c r="EOJ6" s="153"/>
      <c r="EOK6" s="153"/>
      <c r="EOL6" s="153"/>
      <c r="EOM6" s="153"/>
      <c r="EON6" s="153"/>
      <c r="EOO6" s="153"/>
      <c r="EOP6" s="153"/>
      <c r="EOQ6" s="153"/>
      <c r="EOR6" s="153"/>
      <c r="EOS6" s="153"/>
      <c r="EOT6" s="153"/>
      <c r="EOU6" s="153"/>
      <c r="EOV6" s="153"/>
      <c r="EOW6" s="153"/>
      <c r="EOX6" s="153"/>
      <c r="EOY6" s="153"/>
      <c r="EOZ6" s="153"/>
      <c r="EPA6" s="153"/>
      <c r="EPB6" s="153"/>
      <c r="EPC6" s="153"/>
      <c r="EPD6" s="153"/>
      <c r="EPE6" s="153"/>
      <c r="EPF6" s="153"/>
      <c r="EPG6" s="153"/>
      <c r="EPH6" s="153"/>
      <c r="EPI6" s="153"/>
      <c r="EPJ6" s="153"/>
      <c r="EPK6" s="153"/>
      <c r="EPL6" s="153"/>
      <c r="EPM6" s="153"/>
      <c r="EPN6" s="153"/>
      <c r="EPO6" s="153"/>
      <c r="EPP6" s="153"/>
      <c r="EPQ6" s="153"/>
      <c r="EPR6" s="153"/>
      <c r="EPS6" s="153"/>
      <c r="EPT6" s="153"/>
      <c r="EPU6" s="153"/>
      <c r="EPV6" s="153"/>
      <c r="EPW6" s="153"/>
      <c r="EPX6" s="153"/>
      <c r="EPY6" s="153"/>
      <c r="EPZ6" s="153"/>
      <c r="EQA6" s="153"/>
      <c r="EQB6" s="153"/>
      <c r="EQC6" s="153"/>
      <c r="EQD6" s="153"/>
      <c r="EQE6" s="153"/>
      <c r="EQF6" s="153"/>
      <c r="EQG6" s="153"/>
      <c r="EQH6" s="153"/>
      <c r="EQI6" s="153"/>
      <c r="EQJ6" s="153"/>
      <c r="EQK6" s="153"/>
      <c r="EQL6" s="153"/>
      <c r="EQM6" s="153"/>
      <c r="EQN6" s="153"/>
      <c r="EQO6" s="153"/>
      <c r="EQP6" s="153"/>
      <c r="EQQ6" s="153"/>
      <c r="EQR6" s="153"/>
      <c r="EQS6" s="153"/>
      <c r="EQT6" s="153"/>
      <c r="EQU6" s="153"/>
      <c r="EQV6" s="153"/>
      <c r="EQW6" s="153"/>
      <c r="EQX6" s="153"/>
      <c r="EQY6" s="153"/>
      <c r="EQZ6" s="153"/>
      <c r="ERA6" s="153"/>
      <c r="ERB6" s="153"/>
      <c r="ERC6" s="153"/>
      <c r="ERD6" s="153"/>
      <c r="ERE6" s="153"/>
      <c r="ERF6" s="153"/>
      <c r="ERG6" s="153"/>
      <c r="ERH6" s="153"/>
      <c r="ERI6" s="153"/>
      <c r="ERJ6" s="153"/>
      <c r="ERK6" s="153"/>
      <c r="ERL6" s="153"/>
      <c r="ERM6" s="153"/>
      <c r="ERN6" s="153"/>
      <c r="ERO6" s="153"/>
      <c r="ERP6" s="153"/>
      <c r="ERQ6" s="153"/>
      <c r="ERR6" s="153"/>
      <c r="ERS6" s="153"/>
      <c r="ERT6" s="153"/>
      <c r="ERU6" s="153"/>
      <c r="ERV6" s="153"/>
      <c r="ERW6" s="153"/>
      <c r="ERX6" s="153"/>
      <c r="ERY6" s="153"/>
      <c r="ERZ6" s="153"/>
      <c r="ESA6" s="153"/>
      <c r="ESB6" s="153"/>
      <c r="ESC6" s="153"/>
      <c r="ESD6" s="153"/>
      <c r="ESE6" s="153"/>
      <c r="ESF6" s="153"/>
      <c r="ESG6" s="153"/>
      <c r="ESH6" s="153"/>
      <c r="ESI6" s="153"/>
      <c r="ESJ6" s="153"/>
      <c r="ESK6" s="153"/>
      <c r="ESL6" s="153"/>
      <c r="ESM6" s="153"/>
      <c r="ESN6" s="153"/>
      <c r="ESO6" s="153"/>
      <c r="ESP6" s="153"/>
      <c r="ESQ6" s="153"/>
      <c r="ESR6" s="153"/>
      <c r="ESS6" s="153"/>
      <c r="EST6" s="153"/>
      <c r="ESU6" s="153"/>
      <c r="ESV6" s="153"/>
      <c r="ESW6" s="153"/>
      <c r="ESX6" s="153"/>
      <c r="ESY6" s="153"/>
      <c r="ESZ6" s="153"/>
      <c r="ETA6" s="153"/>
      <c r="ETB6" s="153"/>
      <c r="ETC6" s="153"/>
      <c r="ETD6" s="153"/>
      <c r="ETE6" s="153"/>
      <c r="ETF6" s="153"/>
      <c r="ETG6" s="153"/>
      <c r="ETH6" s="153"/>
      <c r="ETI6" s="153"/>
      <c r="ETJ6" s="153"/>
      <c r="ETK6" s="153"/>
      <c r="ETL6" s="153"/>
      <c r="ETM6" s="153"/>
      <c r="ETN6" s="153"/>
      <c r="ETO6" s="153"/>
      <c r="ETP6" s="153"/>
      <c r="ETQ6" s="153"/>
      <c r="ETR6" s="153"/>
      <c r="ETS6" s="153"/>
      <c r="ETT6" s="153"/>
      <c r="ETU6" s="153"/>
      <c r="ETV6" s="153"/>
      <c r="ETW6" s="153"/>
      <c r="ETX6" s="153"/>
      <c r="ETY6" s="153"/>
      <c r="ETZ6" s="153"/>
      <c r="EUA6" s="153"/>
      <c r="EUB6" s="153"/>
      <c r="EUC6" s="153"/>
      <c r="EUD6" s="153"/>
      <c r="EUE6" s="153"/>
      <c r="EUF6" s="153"/>
      <c r="EUG6" s="153"/>
      <c r="EUH6" s="153"/>
      <c r="EUI6" s="153"/>
      <c r="EUJ6" s="153"/>
      <c r="EUK6" s="153"/>
      <c r="EUL6" s="153"/>
      <c r="EUM6" s="153"/>
      <c r="EUN6" s="153"/>
      <c r="EUO6" s="153"/>
      <c r="EUP6" s="153"/>
      <c r="EUQ6" s="153"/>
      <c r="EUR6" s="153"/>
      <c r="EUS6" s="153"/>
      <c r="EUT6" s="153"/>
      <c r="EUU6" s="153"/>
      <c r="EUV6" s="153"/>
      <c r="EUW6" s="153"/>
      <c r="EUX6" s="153"/>
      <c r="EUY6" s="153"/>
      <c r="EUZ6" s="153"/>
      <c r="EVA6" s="153"/>
      <c r="EVB6" s="153"/>
      <c r="EVC6" s="153"/>
      <c r="EVD6" s="153"/>
      <c r="EVE6" s="153"/>
      <c r="EVF6" s="153"/>
      <c r="EVG6" s="153"/>
      <c r="EVH6" s="153"/>
      <c r="EVI6" s="153"/>
      <c r="EVJ6" s="153"/>
      <c r="EVK6" s="153"/>
      <c r="EVL6" s="153"/>
      <c r="EVM6" s="153"/>
      <c r="EVN6" s="153"/>
      <c r="EVO6" s="153"/>
      <c r="EVP6" s="153"/>
      <c r="EVQ6" s="153"/>
      <c r="EVR6" s="153"/>
      <c r="EVS6" s="153"/>
      <c r="EVT6" s="153"/>
      <c r="EVU6" s="153"/>
      <c r="EVV6" s="153"/>
      <c r="EVW6" s="153"/>
      <c r="EVX6" s="153"/>
      <c r="EVY6" s="153"/>
      <c r="EVZ6" s="153"/>
      <c r="EWA6" s="153"/>
      <c r="EWB6" s="153"/>
      <c r="EWC6" s="153"/>
      <c r="EWD6" s="153"/>
      <c r="EWE6" s="153"/>
      <c r="EWF6" s="153"/>
      <c r="EWG6" s="153"/>
      <c r="EWH6" s="153"/>
      <c r="EWI6" s="153"/>
      <c r="EWJ6" s="153"/>
      <c r="EWK6" s="153"/>
      <c r="EWL6" s="153"/>
      <c r="EWM6" s="153"/>
      <c r="EWN6" s="153"/>
      <c r="EWO6" s="153"/>
      <c r="EWP6" s="153"/>
      <c r="EWQ6" s="153"/>
      <c r="EWR6" s="153"/>
      <c r="EWS6" s="153"/>
      <c r="EWT6" s="153"/>
      <c r="EWU6" s="153"/>
      <c r="EWV6" s="153"/>
      <c r="EWW6" s="153"/>
      <c r="EWX6" s="153"/>
      <c r="EWY6" s="153"/>
      <c r="EWZ6" s="153"/>
      <c r="EXA6" s="153"/>
      <c r="EXB6" s="153"/>
      <c r="EXC6" s="153"/>
      <c r="EXD6" s="153"/>
      <c r="EXE6" s="153"/>
      <c r="EXF6" s="153"/>
      <c r="EXG6" s="153"/>
      <c r="EXH6" s="153"/>
      <c r="EXI6" s="153"/>
      <c r="EXJ6" s="153"/>
      <c r="EXK6" s="153"/>
      <c r="EXL6" s="153"/>
      <c r="EXM6" s="153"/>
      <c r="EXN6" s="153"/>
      <c r="EXO6" s="153"/>
      <c r="EXP6" s="153"/>
      <c r="EXQ6" s="153"/>
      <c r="EXR6" s="153"/>
      <c r="EXS6" s="153"/>
      <c r="EXT6" s="153"/>
      <c r="EXU6" s="153"/>
      <c r="EXV6" s="153"/>
      <c r="EXW6" s="153"/>
      <c r="EXX6" s="153"/>
      <c r="EXY6" s="153"/>
      <c r="EXZ6" s="153"/>
      <c r="EYA6" s="153"/>
      <c r="EYB6" s="153"/>
      <c r="EYC6" s="153"/>
      <c r="EYD6" s="153"/>
      <c r="EYE6" s="153"/>
      <c r="EYF6" s="153"/>
      <c r="EYG6" s="153"/>
      <c r="EYH6" s="153"/>
      <c r="EYI6" s="153"/>
      <c r="EYJ6" s="153"/>
      <c r="EYK6" s="153"/>
      <c r="EYL6" s="153"/>
      <c r="EYM6" s="153"/>
      <c r="EYN6" s="153"/>
      <c r="EYO6" s="153"/>
      <c r="EYP6" s="153"/>
      <c r="EYQ6" s="153"/>
      <c r="EYR6" s="153"/>
      <c r="EYS6" s="153"/>
      <c r="EYT6" s="153"/>
      <c r="EYU6" s="153"/>
      <c r="EYV6" s="153"/>
      <c r="EYW6" s="153"/>
      <c r="EYX6" s="153"/>
      <c r="EYY6" s="153"/>
      <c r="EYZ6" s="153"/>
      <c r="EZA6" s="153"/>
      <c r="EZB6" s="153"/>
      <c r="EZC6" s="153"/>
      <c r="EZD6" s="153"/>
      <c r="EZE6" s="153"/>
      <c r="EZF6" s="153"/>
      <c r="EZG6" s="153"/>
      <c r="EZH6" s="153"/>
      <c r="EZI6" s="153"/>
      <c r="EZJ6" s="153"/>
      <c r="EZK6" s="153"/>
      <c r="EZL6" s="153"/>
      <c r="EZM6" s="153"/>
      <c r="EZN6" s="153"/>
      <c r="EZO6" s="153"/>
      <c r="EZP6" s="153"/>
      <c r="EZQ6" s="153"/>
      <c r="EZR6" s="153"/>
      <c r="EZS6" s="153"/>
      <c r="EZT6" s="153"/>
      <c r="EZU6" s="153"/>
      <c r="EZV6" s="153"/>
      <c r="EZW6" s="153"/>
      <c r="EZX6" s="153"/>
      <c r="EZY6" s="153"/>
      <c r="EZZ6" s="153"/>
      <c r="FAA6" s="153"/>
      <c r="FAB6" s="153"/>
      <c r="FAC6" s="153"/>
      <c r="FAD6" s="153"/>
      <c r="FAE6" s="153"/>
      <c r="FAF6" s="153"/>
      <c r="FAG6" s="153"/>
      <c r="FAH6" s="153"/>
      <c r="FAI6" s="153"/>
      <c r="FAJ6" s="153"/>
      <c r="FAK6" s="153"/>
      <c r="FAL6" s="153"/>
      <c r="FAM6" s="153"/>
      <c r="FAN6" s="153"/>
      <c r="FAO6" s="153"/>
      <c r="FAP6" s="153"/>
      <c r="FAQ6" s="153"/>
      <c r="FAR6" s="153"/>
      <c r="FAS6" s="153"/>
      <c r="FAT6" s="153"/>
      <c r="FAU6" s="153"/>
      <c r="FAV6" s="153"/>
      <c r="FAW6" s="153"/>
      <c r="FAX6" s="153"/>
      <c r="FAY6" s="153"/>
      <c r="FAZ6" s="153"/>
      <c r="FBA6" s="153"/>
      <c r="FBB6" s="153"/>
      <c r="FBC6" s="153"/>
      <c r="FBD6" s="153"/>
      <c r="FBE6" s="153"/>
      <c r="FBF6" s="153"/>
      <c r="FBG6" s="153"/>
      <c r="FBH6" s="153"/>
      <c r="FBI6" s="153"/>
      <c r="FBJ6" s="153"/>
      <c r="FBK6" s="153"/>
      <c r="FBL6" s="153"/>
      <c r="FBM6" s="153"/>
      <c r="FBN6" s="153"/>
      <c r="FBO6" s="153"/>
      <c r="FBP6" s="153"/>
      <c r="FBQ6" s="153"/>
      <c r="FBR6" s="153"/>
      <c r="FBS6" s="153"/>
      <c r="FBT6" s="153"/>
      <c r="FBU6" s="153"/>
      <c r="FBV6" s="153"/>
      <c r="FBW6" s="153"/>
      <c r="FBX6" s="153"/>
      <c r="FBY6" s="153"/>
      <c r="FBZ6" s="153"/>
      <c r="FCA6" s="153"/>
      <c r="FCB6" s="153"/>
      <c r="FCC6" s="153"/>
      <c r="FCD6" s="153"/>
      <c r="FCE6" s="153"/>
      <c r="FCF6" s="153"/>
      <c r="FCG6" s="153"/>
      <c r="FCH6" s="153"/>
      <c r="FCI6" s="153"/>
      <c r="FCJ6" s="153"/>
      <c r="FCK6" s="153"/>
      <c r="FCL6" s="153"/>
      <c r="FCM6" s="153"/>
      <c r="FCN6" s="153"/>
      <c r="FCO6" s="153"/>
      <c r="FCP6" s="153"/>
      <c r="FCQ6" s="153"/>
      <c r="FCR6" s="153"/>
      <c r="FCS6" s="153"/>
      <c r="FCT6" s="153"/>
      <c r="FCU6" s="153"/>
      <c r="FCV6" s="153"/>
      <c r="FCW6" s="153"/>
      <c r="FCX6" s="153"/>
      <c r="FCY6" s="153"/>
      <c r="FCZ6" s="153"/>
      <c r="FDA6" s="153"/>
      <c r="FDB6" s="153"/>
      <c r="FDC6" s="153"/>
      <c r="FDD6" s="153"/>
      <c r="FDE6" s="153"/>
      <c r="FDF6" s="153"/>
      <c r="FDG6" s="153"/>
      <c r="FDH6" s="153"/>
      <c r="FDI6" s="153"/>
      <c r="FDJ6" s="153"/>
      <c r="FDK6" s="153"/>
      <c r="FDL6" s="153"/>
      <c r="FDM6" s="153"/>
      <c r="FDN6" s="153"/>
      <c r="FDO6" s="153"/>
      <c r="FDP6" s="153"/>
      <c r="FDQ6" s="153"/>
      <c r="FDR6" s="153"/>
      <c r="FDS6" s="153"/>
      <c r="FDT6" s="153"/>
      <c r="FDU6" s="153"/>
      <c r="FDV6" s="153"/>
      <c r="FDW6" s="153"/>
      <c r="FDX6" s="153"/>
      <c r="FDY6" s="153"/>
      <c r="FDZ6" s="153"/>
      <c r="FEA6" s="153"/>
      <c r="FEB6" s="153"/>
      <c r="FEC6" s="153"/>
      <c r="FED6" s="153"/>
      <c r="FEE6" s="153"/>
      <c r="FEF6" s="153"/>
      <c r="FEG6" s="153"/>
      <c r="FEH6" s="153"/>
      <c r="FEI6" s="153"/>
      <c r="FEJ6" s="153"/>
      <c r="FEK6" s="153"/>
      <c r="FEL6" s="153"/>
      <c r="FEM6" s="153"/>
      <c r="FEN6" s="153"/>
      <c r="FEO6" s="153"/>
      <c r="FEP6" s="153"/>
      <c r="FEQ6" s="153"/>
      <c r="FER6" s="153"/>
      <c r="FES6" s="153"/>
      <c r="FET6" s="153"/>
      <c r="FEU6" s="153"/>
      <c r="FEV6" s="153"/>
      <c r="FEW6" s="153"/>
      <c r="FEX6" s="153"/>
      <c r="FEY6" s="153"/>
      <c r="FEZ6" s="153"/>
      <c r="FFA6" s="153"/>
      <c r="FFB6" s="153"/>
      <c r="FFC6" s="153"/>
      <c r="FFD6" s="153"/>
      <c r="FFE6" s="153"/>
      <c r="FFF6" s="153"/>
      <c r="FFG6" s="153"/>
      <c r="FFH6" s="153"/>
      <c r="FFI6" s="153"/>
      <c r="FFJ6" s="153"/>
      <c r="FFK6" s="153"/>
      <c r="FFL6" s="153"/>
      <c r="FFM6" s="153"/>
      <c r="FFN6" s="153"/>
      <c r="FFO6" s="153"/>
      <c r="FFP6" s="153"/>
      <c r="FFQ6" s="153"/>
      <c r="FFR6" s="153"/>
      <c r="FFS6" s="153"/>
      <c r="FFT6" s="153"/>
      <c r="FFU6" s="153"/>
      <c r="FFV6" s="153"/>
      <c r="FFW6" s="153"/>
      <c r="FFX6" s="153"/>
      <c r="FFY6" s="153"/>
      <c r="FFZ6" s="153"/>
      <c r="FGA6" s="153"/>
      <c r="FGB6" s="153"/>
      <c r="FGC6" s="153"/>
      <c r="FGD6" s="153"/>
      <c r="FGE6" s="153"/>
      <c r="FGF6" s="153"/>
      <c r="FGG6" s="153"/>
      <c r="FGH6" s="153"/>
      <c r="FGI6" s="153"/>
      <c r="FGJ6" s="153"/>
      <c r="FGK6" s="153"/>
      <c r="FGL6" s="153"/>
      <c r="FGM6" s="153"/>
      <c r="FGN6" s="153"/>
      <c r="FGO6" s="153"/>
      <c r="FGP6" s="153"/>
      <c r="FGQ6" s="153"/>
      <c r="FGR6" s="153"/>
      <c r="FGS6" s="153"/>
      <c r="FGT6" s="153"/>
      <c r="FGU6" s="153"/>
      <c r="FGV6" s="153"/>
      <c r="FGW6" s="153"/>
      <c r="FGX6" s="153"/>
      <c r="FGY6" s="153"/>
      <c r="FGZ6" s="153"/>
      <c r="FHA6" s="153"/>
      <c r="FHB6" s="153"/>
      <c r="FHC6" s="153"/>
      <c r="FHD6" s="153"/>
      <c r="FHE6" s="153"/>
      <c r="FHF6" s="153"/>
      <c r="FHG6" s="153"/>
      <c r="FHH6" s="153"/>
      <c r="FHI6" s="153"/>
      <c r="FHJ6" s="153"/>
      <c r="FHK6" s="153"/>
      <c r="FHL6" s="153"/>
      <c r="FHM6" s="153"/>
      <c r="FHN6" s="153"/>
      <c r="FHO6" s="153"/>
      <c r="FHP6" s="153"/>
      <c r="FHQ6" s="153"/>
      <c r="FHR6" s="153"/>
      <c r="FHS6" s="153"/>
      <c r="FHT6" s="153"/>
      <c r="FHU6" s="153"/>
      <c r="FHV6" s="153"/>
      <c r="FHW6" s="153"/>
      <c r="FHX6" s="153"/>
      <c r="FHY6" s="153"/>
      <c r="FHZ6" s="153"/>
      <c r="FIA6" s="153"/>
      <c r="FIB6" s="153"/>
      <c r="FIC6" s="153"/>
      <c r="FID6" s="153"/>
      <c r="FIE6" s="153"/>
      <c r="FIF6" s="153"/>
      <c r="FIG6" s="153"/>
      <c r="FIH6" s="153"/>
      <c r="FII6" s="153"/>
      <c r="FIJ6" s="153"/>
      <c r="FIK6" s="153"/>
      <c r="FIL6" s="153"/>
      <c r="FIM6" s="153"/>
      <c r="FIN6" s="153"/>
      <c r="FIO6" s="153"/>
      <c r="FIP6" s="153"/>
      <c r="FIQ6" s="153"/>
      <c r="FIR6" s="153"/>
      <c r="FIS6" s="153"/>
      <c r="FIT6" s="153"/>
      <c r="FIU6" s="153"/>
      <c r="FIV6" s="153"/>
      <c r="FIW6" s="153"/>
      <c r="FIX6" s="153"/>
      <c r="FIY6" s="153"/>
      <c r="FIZ6" s="153"/>
      <c r="FJA6" s="153"/>
      <c r="FJB6" s="153"/>
      <c r="FJC6" s="153"/>
      <c r="FJD6" s="153"/>
      <c r="FJE6" s="153"/>
      <c r="FJF6" s="153"/>
      <c r="FJG6" s="153"/>
      <c r="FJH6" s="153"/>
      <c r="FJI6" s="153"/>
      <c r="FJJ6" s="153"/>
      <c r="FJK6" s="153"/>
      <c r="FJL6" s="153"/>
      <c r="FJM6" s="153"/>
      <c r="FJN6" s="153"/>
      <c r="FJO6" s="153"/>
      <c r="FJP6" s="153"/>
      <c r="FJQ6" s="153"/>
      <c r="FJR6" s="153"/>
      <c r="FJS6" s="153"/>
      <c r="FJT6" s="153"/>
      <c r="FJU6" s="153"/>
      <c r="FJV6" s="153"/>
      <c r="FJW6" s="153"/>
      <c r="FJX6" s="153"/>
      <c r="FJY6" s="153"/>
      <c r="FJZ6" s="153"/>
      <c r="FKA6" s="153"/>
      <c r="FKB6" s="153"/>
      <c r="FKC6" s="153"/>
      <c r="FKD6" s="153"/>
      <c r="FKE6" s="153"/>
      <c r="FKF6" s="153"/>
      <c r="FKG6" s="153"/>
      <c r="FKH6" s="153"/>
      <c r="FKI6" s="153"/>
      <c r="FKJ6" s="153"/>
      <c r="FKK6" s="153"/>
      <c r="FKL6" s="153"/>
      <c r="FKM6" s="153"/>
      <c r="FKN6" s="153"/>
      <c r="FKO6" s="153"/>
      <c r="FKP6" s="153"/>
      <c r="FKQ6" s="153"/>
      <c r="FKR6" s="153"/>
      <c r="FKS6" s="153"/>
      <c r="FKT6" s="153"/>
      <c r="FKU6" s="153"/>
      <c r="FKV6" s="153"/>
      <c r="FKW6" s="153"/>
      <c r="FKX6" s="153"/>
      <c r="FKY6" s="153"/>
      <c r="FKZ6" s="153"/>
      <c r="FLA6" s="153"/>
      <c r="FLB6" s="153"/>
      <c r="FLC6" s="153"/>
      <c r="FLD6" s="153"/>
      <c r="FLE6" s="153"/>
      <c r="FLF6" s="153"/>
      <c r="FLG6" s="153"/>
      <c r="FLH6" s="153"/>
      <c r="FLI6" s="153"/>
      <c r="FLJ6" s="153"/>
      <c r="FLK6" s="153"/>
      <c r="FLL6" s="153"/>
      <c r="FLM6" s="153"/>
      <c r="FLN6" s="153"/>
      <c r="FLO6" s="153"/>
      <c r="FLP6" s="153"/>
      <c r="FLQ6" s="153"/>
      <c r="FLR6" s="153"/>
      <c r="FLS6" s="153"/>
      <c r="FLT6" s="153"/>
      <c r="FLU6" s="153"/>
      <c r="FLV6" s="153"/>
      <c r="FLW6" s="153"/>
      <c r="FLX6" s="153"/>
      <c r="FLY6" s="153"/>
      <c r="FLZ6" s="153"/>
      <c r="FMA6" s="153"/>
      <c r="FMB6" s="153"/>
      <c r="FMC6" s="153"/>
      <c r="FMD6" s="153"/>
      <c r="FME6" s="153"/>
      <c r="FMF6" s="153"/>
      <c r="FMG6" s="153"/>
      <c r="FMH6" s="153"/>
      <c r="FMI6" s="153"/>
      <c r="FMJ6" s="153"/>
      <c r="FMK6" s="153"/>
      <c r="FML6" s="153"/>
      <c r="FMM6" s="153"/>
      <c r="FMN6" s="153"/>
      <c r="FMO6" s="153"/>
      <c r="FMP6" s="153"/>
      <c r="FMQ6" s="153"/>
      <c r="FMR6" s="153"/>
      <c r="FMS6" s="153"/>
      <c r="FMT6" s="153"/>
      <c r="FMU6" s="153"/>
      <c r="FMV6" s="153"/>
      <c r="FMW6" s="153"/>
      <c r="FMX6" s="153"/>
      <c r="FMY6" s="153"/>
      <c r="FMZ6" s="153"/>
      <c r="FNA6" s="153"/>
      <c r="FNB6" s="153"/>
      <c r="FNC6" s="153"/>
      <c r="FND6" s="153"/>
      <c r="FNE6" s="153"/>
      <c r="FNF6" s="153"/>
      <c r="FNG6" s="153"/>
      <c r="FNH6" s="153"/>
      <c r="FNI6" s="153"/>
      <c r="FNJ6" s="153"/>
      <c r="FNK6" s="153"/>
      <c r="FNL6" s="153"/>
      <c r="FNM6" s="153"/>
      <c r="FNN6" s="153"/>
      <c r="FNO6" s="153"/>
      <c r="FNP6" s="153"/>
      <c r="FNQ6" s="153"/>
      <c r="FNR6" s="153"/>
      <c r="FNS6" s="153"/>
      <c r="FNT6" s="153"/>
      <c r="FNU6" s="153"/>
      <c r="FNV6" s="153"/>
      <c r="FNW6" s="153"/>
      <c r="FNX6" s="153"/>
      <c r="FNY6" s="153"/>
      <c r="FNZ6" s="153"/>
      <c r="FOA6" s="153"/>
      <c r="FOB6" s="153"/>
      <c r="FOC6" s="153"/>
      <c r="FOD6" s="153"/>
      <c r="FOE6" s="153"/>
      <c r="FOF6" s="153"/>
      <c r="FOG6" s="153"/>
      <c r="FOH6" s="153"/>
      <c r="FOI6" s="153"/>
      <c r="FOJ6" s="153"/>
      <c r="FOK6" s="153"/>
      <c r="FOL6" s="153"/>
      <c r="FOM6" s="153"/>
      <c r="FON6" s="153"/>
      <c r="FOO6" s="153"/>
      <c r="FOP6" s="153"/>
      <c r="FOQ6" s="153"/>
      <c r="FOR6" s="153"/>
      <c r="FOS6" s="153"/>
      <c r="FOT6" s="153"/>
      <c r="FOU6" s="153"/>
      <c r="FOV6" s="153"/>
      <c r="FOW6" s="153"/>
      <c r="FOX6" s="153"/>
      <c r="FOY6" s="153"/>
      <c r="FOZ6" s="153"/>
      <c r="FPA6" s="153"/>
      <c r="FPB6" s="153"/>
      <c r="FPC6" s="153"/>
      <c r="FPD6" s="153"/>
      <c r="FPE6" s="153"/>
      <c r="FPF6" s="153"/>
      <c r="FPG6" s="153"/>
      <c r="FPH6" s="153"/>
      <c r="FPI6" s="153"/>
      <c r="FPJ6" s="153"/>
      <c r="FPK6" s="153"/>
      <c r="FPL6" s="153"/>
      <c r="FPM6" s="153"/>
      <c r="FPN6" s="153"/>
      <c r="FPO6" s="153"/>
      <c r="FPP6" s="153"/>
      <c r="FPQ6" s="153"/>
      <c r="FPR6" s="153"/>
      <c r="FPS6" s="153"/>
      <c r="FPT6" s="153"/>
      <c r="FPU6" s="153"/>
      <c r="FPV6" s="153"/>
      <c r="FPW6" s="153"/>
      <c r="FPX6" s="153"/>
      <c r="FPY6" s="153"/>
      <c r="FPZ6" s="153"/>
      <c r="FQA6" s="153"/>
      <c r="FQB6" s="153"/>
      <c r="FQC6" s="153"/>
      <c r="FQD6" s="153"/>
      <c r="FQE6" s="153"/>
      <c r="FQF6" s="153"/>
      <c r="FQG6" s="153"/>
      <c r="FQH6" s="153"/>
      <c r="FQI6" s="153"/>
      <c r="FQJ6" s="153"/>
      <c r="FQK6" s="153"/>
      <c r="FQL6" s="153"/>
      <c r="FQM6" s="153"/>
      <c r="FQN6" s="153"/>
      <c r="FQO6" s="153"/>
      <c r="FQP6" s="153"/>
      <c r="FQQ6" s="153"/>
      <c r="FQR6" s="153"/>
      <c r="FQS6" s="153"/>
      <c r="FQT6" s="153"/>
      <c r="FQU6" s="153"/>
      <c r="FQV6" s="153"/>
      <c r="FQW6" s="153"/>
      <c r="FQX6" s="153"/>
      <c r="FQY6" s="153"/>
      <c r="FQZ6" s="153"/>
      <c r="FRA6" s="153"/>
      <c r="FRB6" s="153"/>
      <c r="FRC6" s="153"/>
      <c r="FRD6" s="153"/>
      <c r="FRE6" s="153"/>
      <c r="FRF6" s="153"/>
      <c r="FRG6" s="153"/>
      <c r="FRH6" s="153"/>
      <c r="FRI6" s="153"/>
      <c r="FRJ6" s="153"/>
      <c r="FRK6" s="153"/>
      <c r="FRL6" s="153"/>
      <c r="FRM6" s="153"/>
      <c r="FRN6" s="153"/>
      <c r="FRO6" s="153"/>
      <c r="FRP6" s="153"/>
      <c r="FRQ6" s="153"/>
      <c r="FRR6" s="153"/>
      <c r="FRS6" s="153"/>
      <c r="FRT6" s="153"/>
      <c r="FRU6" s="153"/>
      <c r="FRV6" s="153"/>
      <c r="FRW6" s="153"/>
      <c r="FRX6" s="153"/>
      <c r="FRY6" s="153"/>
      <c r="FRZ6" s="153"/>
      <c r="FSA6" s="153"/>
      <c r="FSB6" s="153"/>
      <c r="FSC6" s="153"/>
      <c r="FSD6" s="153"/>
      <c r="FSE6" s="153"/>
      <c r="FSF6" s="153"/>
      <c r="FSG6" s="153"/>
      <c r="FSH6" s="153"/>
      <c r="FSI6" s="153"/>
      <c r="FSJ6" s="153"/>
      <c r="FSK6" s="153"/>
      <c r="FSL6" s="153"/>
      <c r="FSM6" s="153"/>
      <c r="FSN6" s="153"/>
      <c r="FSO6" s="153"/>
      <c r="FSP6" s="153"/>
      <c r="FSQ6" s="153"/>
      <c r="FSR6" s="153"/>
      <c r="FSS6" s="153"/>
      <c r="FST6" s="153"/>
      <c r="FSU6" s="153"/>
      <c r="FSV6" s="153"/>
      <c r="FSW6" s="153"/>
      <c r="FSX6" s="153"/>
      <c r="FSY6" s="153"/>
      <c r="FSZ6" s="153"/>
      <c r="FTA6" s="153"/>
      <c r="FTB6" s="153"/>
      <c r="FTC6" s="153"/>
      <c r="FTD6" s="153"/>
      <c r="FTE6" s="153"/>
      <c r="FTF6" s="153"/>
      <c r="FTG6" s="153"/>
      <c r="FTH6" s="153"/>
      <c r="FTI6" s="153"/>
      <c r="FTJ6" s="153"/>
      <c r="FTK6" s="153"/>
      <c r="FTL6" s="153"/>
      <c r="FTM6" s="153"/>
      <c r="FTN6" s="153"/>
      <c r="FTO6" s="153"/>
      <c r="FTP6" s="153"/>
      <c r="FTQ6" s="153"/>
      <c r="FTR6" s="153"/>
      <c r="FTS6" s="153"/>
      <c r="FTT6" s="153"/>
      <c r="FTU6" s="153"/>
      <c r="FTV6" s="153"/>
      <c r="FTW6" s="153"/>
      <c r="FTX6" s="153"/>
      <c r="FTY6" s="153"/>
      <c r="FTZ6" s="153"/>
      <c r="FUA6" s="153"/>
      <c r="FUB6" s="153"/>
      <c r="FUC6" s="153"/>
      <c r="FUD6" s="153"/>
      <c r="FUE6" s="153"/>
      <c r="FUF6" s="153"/>
      <c r="FUG6" s="153"/>
      <c r="FUH6" s="153"/>
      <c r="FUI6" s="153"/>
      <c r="FUJ6" s="153"/>
      <c r="FUK6" s="153"/>
      <c r="FUL6" s="153"/>
      <c r="FUM6" s="153"/>
      <c r="FUN6" s="153"/>
      <c r="FUO6" s="153"/>
      <c r="FUP6" s="153"/>
      <c r="FUQ6" s="153"/>
      <c r="FUR6" s="153"/>
      <c r="FUS6" s="153"/>
      <c r="FUT6" s="153"/>
      <c r="FUU6" s="153"/>
      <c r="FUV6" s="153"/>
      <c r="FUW6" s="153"/>
      <c r="FUX6" s="153"/>
      <c r="FUY6" s="153"/>
      <c r="FUZ6" s="153"/>
      <c r="FVA6" s="153"/>
      <c r="FVB6" s="153"/>
      <c r="FVC6" s="153"/>
      <c r="FVD6" s="153"/>
      <c r="FVE6" s="153"/>
      <c r="FVF6" s="153"/>
      <c r="FVG6" s="153"/>
      <c r="FVH6" s="153"/>
      <c r="FVI6" s="153"/>
      <c r="FVJ6" s="153"/>
      <c r="FVK6" s="153"/>
      <c r="FVL6" s="153"/>
      <c r="FVM6" s="153"/>
      <c r="FVN6" s="153"/>
      <c r="FVO6" s="153"/>
      <c r="FVP6" s="153"/>
      <c r="FVQ6" s="153"/>
      <c r="FVR6" s="153"/>
      <c r="FVS6" s="153"/>
      <c r="FVT6" s="153"/>
      <c r="FVU6" s="153"/>
      <c r="FVV6" s="153"/>
      <c r="FVW6" s="153"/>
      <c r="FVX6" s="153"/>
      <c r="FVY6" s="153"/>
      <c r="FVZ6" s="153"/>
      <c r="FWA6" s="153"/>
      <c r="FWB6" s="153"/>
      <c r="FWC6" s="153"/>
      <c r="FWD6" s="153"/>
      <c r="FWE6" s="153"/>
      <c r="FWF6" s="153"/>
      <c r="FWG6" s="153"/>
      <c r="FWH6" s="153"/>
      <c r="FWI6" s="153"/>
      <c r="FWJ6" s="153"/>
      <c r="FWK6" s="153"/>
      <c r="FWL6" s="153"/>
      <c r="FWM6" s="153"/>
      <c r="FWN6" s="153"/>
      <c r="FWO6" s="153"/>
      <c r="FWP6" s="153"/>
      <c r="FWQ6" s="153"/>
      <c r="FWR6" s="153"/>
      <c r="FWS6" s="153"/>
      <c r="FWT6" s="153"/>
      <c r="FWU6" s="153"/>
      <c r="FWV6" s="153"/>
      <c r="FWW6" s="153"/>
      <c r="FWX6" s="153"/>
      <c r="FWY6" s="153"/>
      <c r="FWZ6" s="153"/>
      <c r="FXA6" s="153"/>
      <c r="FXB6" s="153"/>
      <c r="FXC6" s="153"/>
      <c r="FXD6" s="153"/>
      <c r="FXE6" s="153"/>
      <c r="FXF6" s="153"/>
      <c r="FXG6" s="153"/>
      <c r="FXH6" s="153"/>
      <c r="FXI6" s="153"/>
      <c r="FXJ6" s="153"/>
      <c r="FXK6" s="153"/>
      <c r="FXL6" s="153"/>
      <c r="FXM6" s="153"/>
      <c r="FXN6" s="153"/>
      <c r="FXO6" s="153"/>
      <c r="FXP6" s="153"/>
      <c r="FXQ6" s="153"/>
      <c r="FXR6" s="153"/>
      <c r="FXS6" s="153"/>
      <c r="FXT6" s="153"/>
      <c r="FXU6" s="153"/>
      <c r="FXV6" s="153"/>
      <c r="FXW6" s="153"/>
      <c r="FXX6" s="153"/>
      <c r="FXY6" s="153"/>
      <c r="FXZ6" s="153"/>
      <c r="FYA6" s="153"/>
      <c r="FYB6" s="153"/>
      <c r="FYC6" s="153"/>
      <c r="FYD6" s="153"/>
      <c r="FYE6" s="153"/>
      <c r="FYF6" s="153"/>
      <c r="FYG6" s="153"/>
      <c r="FYH6" s="153"/>
      <c r="FYI6" s="153"/>
      <c r="FYJ6" s="153"/>
      <c r="FYK6" s="153"/>
      <c r="FYL6" s="153"/>
      <c r="FYM6" s="153"/>
      <c r="FYN6" s="153"/>
      <c r="FYO6" s="153"/>
      <c r="FYP6" s="153"/>
      <c r="FYQ6" s="153"/>
      <c r="FYR6" s="153"/>
      <c r="FYS6" s="153"/>
      <c r="FYT6" s="153"/>
      <c r="FYU6" s="153"/>
      <c r="FYV6" s="153"/>
      <c r="FYW6" s="153"/>
      <c r="FYX6" s="153"/>
      <c r="FYY6" s="153"/>
      <c r="FYZ6" s="153"/>
      <c r="FZA6" s="153"/>
      <c r="FZB6" s="153"/>
      <c r="FZC6" s="153"/>
      <c r="FZD6" s="153"/>
      <c r="FZE6" s="153"/>
      <c r="FZF6" s="153"/>
      <c r="FZG6" s="153"/>
      <c r="FZH6" s="153"/>
      <c r="FZI6" s="153"/>
      <c r="FZJ6" s="153"/>
      <c r="FZK6" s="153"/>
      <c r="FZL6" s="153"/>
      <c r="FZM6" s="153"/>
      <c r="FZN6" s="153"/>
      <c r="FZO6" s="153"/>
      <c r="FZP6" s="153"/>
      <c r="FZQ6" s="153"/>
      <c r="FZR6" s="153"/>
      <c r="FZS6" s="153"/>
      <c r="FZT6" s="153"/>
      <c r="FZU6" s="153"/>
      <c r="FZV6" s="153"/>
      <c r="FZW6" s="153"/>
      <c r="FZX6" s="153"/>
      <c r="FZY6" s="153"/>
      <c r="FZZ6" s="153"/>
      <c r="GAA6" s="153"/>
      <c r="GAB6" s="153"/>
      <c r="GAC6" s="153"/>
      <c r="GAD6" s="153"/>
      <c r="GAE6" s="153"/>
      <c r="GAF6" s="153"/>
      <c r="GAG6" s="153"/>
      <c r="GAH6" s="153"/>
      <c r="GAI6" s="153"/>
      <c r="GAJ6" s="153"/>
      <c r="GAK6" s="153"/>
      <c r="GAL6" s="153"/>
      <c r="GAM6" s="153"/>
      <c r="GAN6" s="153"/>
      <c r="GAO6" s="153"/>
      <c r="GAP6" s="153"/>
      <c r="GAQ6" s="153"/>
      <c r="GAR6" s="153"/>
      <c r="GAS6" s="153"/>
      <c r="GAT6" s="153"/>
      <c r="GAU6" s="153"/>
      <c r="GAV6" s="153"/>
      <c r="GAW6" s="153"/>
      <c r="GAX6" s="153"/>
      <c r="GAY6" s="153"/>
      <c r="GAZ6" s="153"/>
      <c r="GBA6" s="153"/>
      <c r="GBB6" s="153"/>
      <c r="GBC6" s="153"/>
      <c r="GBD6" s="153"/>
      <c r="GBE6" s="153"/>
      <c r="GBF6" s="153"/>
      <c r="GBG6" s="153"/>
      <c r="GBH6" s="153"/>
      <c r="GBI6" s="153"/>
      <c r="GBJ6" s="153"/>
      <c r="GBK6" s="153"/>
      <c r="GBL6" s="153"/>
      <c r="GBM6" s="153"/>
      <c r="GBN6" s="153"/>
      <c r="GBO6" s="153"/>
      <c r="GBP6" s="153"/>
      <c r="GBQ6" s="153"/>
      <c r="GBR6" s="153"/>
      <c r="GBS6" s="153"/>
      <c r="GBT6" s="153"/>
      <c r="GBU6" s="153"/>
      <c r="GBV6" s="153"/>
      <c r="GBW6" s="153"/>
      <c r="GBX6" s="153"/>
      <c r="GBY6" s="153"/>
      <c r="GBZ6" s="153"/>
      <c r="GCA6" s="153"/>
      <c r="GCB6" s="153"/>
      <c r="GCC6" s="153"/>
      <c r="GCD6" s="153"/>
      <c r="GCE6" s="153"/>
      <c r="GCF6" s="153"/>
      <c r="GCG6" s="153"/>
      <c r="GCH6" s="153"/>
      <c r="GCI6" s="153"/>
      <c r="GCJ6" s="153"/>
      <c r="GCK6" s="153"/>
      <c r="GCL6" s="153"/>
      <c r="GCM6" s="153"/>
      <c r="GCN6" s="153"/>
      <c r="GCO6" s="153"/>
      <c r="GCP6" s="153"/>
      <c r="GCQ6" s="153"/>
      <c r="GCR6" s="153"/>
      <c r="GCS6" s="153"/>
      <c r="GCT6" s="153"/>
      <c r="GCU6" s="153"/>
      <c r="GCV6" s="153"/>
      <c r="GCW6" s="153"/>
      <c r="GCX6" s="153"/>
      <c r="GCY6" s="153"/>
      <c r="GCZ6" s="153"/>
      <c r="GDA6" s="153"/>
      <c r="GDB6" s="153"/>
      <c r="GDC6" s="153"/>
      <c r="GDD6" s="153"/>
      <c r="GDE6" s="153"/>
      <c r="GDF6" s="153"/>
      <c r="GDG6" s="153"/>
      <c r="GDH6" s="153"/>
      <c r="GDI6" s="153"/>
      <c r="GDJ6" s="153"/>
      <c r="GDK6" s="153"/>
      <c r="GDL6" s="153"/>
      <c r="GDM6" s="153"/>
      <c r="GDN6" s="153"/>
      <c r="GDO6" s="153"/>
      <c r="GDP6" s="153"/>
      <c r="GDQ6" s="153"/>
      <c r="GDR6" s="153"/>
      <c r="GDS6" s="153"/>
      <c r="GDT6" s="153"/>
      <c r="GDU6" s="153"/>
      <c r="GDV6" s="153"/>
      <c r="GDW6" s="153"/>
      <c r="GDX6" s="153"/>
      <c r="GDY6" s="153"/>
      <c r="GDZ6" s="153"/>
      <c r="GEA6" s="153"/>
      <c r="GEB6" s="153"/>
      <c r="GEC6" s="153"/>
      <c r="GED6" s="153"/>
      <c r="GEE6" s="153"/>
      <c r="GEF6" s="153"/>
      <c r="GEG6" s="153"/>
      <c r="GEH6" s="153"/>
      <c r="GEI6" s="153"/>
      <c r="GEJ6" s="153"/>
      <c r="GEK6" s="153"/>
      <c r="GEL6" s="153"/>
      <c r="GEM6" s="153"/>
      <c r="GEN6" s="153"/>
      <c r="GEO6" s="153"/>
      <c r="GEP6" s="153"/>
      <c r="GEQ6" s="153"/>
      <c r="GER6" s="153"/>
      <c r="GES6" s="153"/>
      <c r="GET6" s="153"/>
      <c r="GEU6" s="153"/>
      <c r="GEV6" s="153"/>
      <c r="GEW6" s="153"/>
      <c r="GEX6" s="153"/>
      <c r="GEY6" s="153"/>
      <c r="GEZ6" s="153"/>
      <c r="GFA6" s="153"/>
      <c r="GFB6" s="153"/>
      <c r="GFC6" s="153"/>
      <c r="GFD6" s="153"/>
      <c r="GFE6" s="153"/>
      <c r="GFF6" s="153"/>
      <c r="GFG6" s="153"/>
      <c r="GFH6" s="153"/>
      <c r="GFI6" s="153"/>
      <c r="GFJ6" s="153"/>
      <c r="GFK6" s="153"/>
      <c r="GFL6" s="153"/>
      <c r="GFM6" s="153"/>
      <c r="GFN6" s="153"/>
      <c r="GFO6" s="153"/>
      <c r="GFP6" s="153"/>
      <c r="GFQ6" s="153"/>
      <c r="GFR6" s="153"/>
      <c r="GFS6" s="153"/>
      <c r="GFT6" s="153"/>
      <c r="GFU6" s="153"/>
      <c r="GFV6" s="153"/>
      <c r="GFW6" s="153"/>
      <c r="GFX6" s="153"/>
      <c r="GFY6" s="153"/>
      <c r="GFZ6" s="153"/>
      <c r="GGA6" s="153"/>
      <c r="GGB6" s="153"/>
      <c r="GGC6" s="153"/>
      <c r="GGD6" s="153"/>
      <c r="GGE6" s="153"/>
      <c r="GGF6" s="153"/>
      <c r="GGG6" s="153"/>
      <c r="GGH6" s="153"/>
      <c r="GGI6" s="153"/>
      <c r="GGJ6" s="153"/>
      <c r="GGK6" s="153"/>
      <c r="GGL6" s="153"/>
      <c r="GGM6" s="153"/>
      <c r="GGN6" s="153"/>
      <c r="GGO6" s="153"/>
      <c r="GGP6" s="153"/>
      <c r="GGQ6" s="153"/>
      <c r="GGR6" s="153"/>
      <c r="GGS6" s="153"/>
      <c r="GGT6" s="153"/>
      <c r="GGU6" s="153"/>
      <c r="GGV6" s="153"/>
      <c r="GGW6" s="153"/>
      <c r="GGX6" s="153"/>
      <c r="GGY6" s="153"/>
      <c r="GGZ6" s="153"/>
      <c r="GHA6" s="153"/>
      <c r="GHB6" s="153"/>
      <c r="GHC6" s="153"/>
      <c r="GHD6" s="153"/>
      <c r="GHE6" s="153"/>
      <c r="GHF6" s="153"/>
      <c r="GHG6" s="153"/>
      <c r="GHH6" s="153"/>
      <c r="GHI6" s="153"/>
      <c r="GHJ6" s="153"/>
      <c r="GHK6" s="153"/>
      <c r="GHL6" s="153"/>
      <c r="GHM6" s="153"/>
      <c r="GHN6" s="153"/>
      <c r="GHO6" s="153"/>
      <c r="GHP6" s="153"/>
      <c r="GHQ6" s="153"/>
      <c r="GHR6" s="153"/>
      <c r="GHS6" s="153"/>
      <c r="GHT6" s="153"/>
      <c r="GHU6" s="153"/>
      <c r="GHV6" s="153"/>
      <c r="GHW6" s="153"/>
      <c r="GHX6" s="153"/>
      <c r="GHY6" s="153"/>
      <c r="GHZ6" s="153"/>
      <c r="GIA6" s="153"/>
      <c r="GIB6" s="153"/>
      <c r="GIC6" s="153"/>
      <c r="GID6" s="153"/>
      <c r="GIE6" s="153"/>
      <c r="GIF6" s="153"/>
      <c r="GIG6" s="153"/>
      <c r="GIH6" s="153"/>
      <c r="GII6" s="153"/>
      <c r="GIJ6" s="153"/>
      <c r="GIK6" s="153"/>
      <c r="GIL6" s="153"/>
      <c r="GIM6" s="153"/>
      <c r="GIN6" s="153"/>
      <c r="GIO6" s="153"/>
      <c r="GIP6" s="153"/>
      <c r="GIQ6" s="153"/>
      <c r="GIR6" s="153"/>
      <c r="GIS6" s="153"/>
      <c r="GIT6" s="153"/>
      <c r="GIU6" s="153"/>
      <c r="GIV6" s="153"/>
      <c r="GIW6" s="153"/>
      <c r="GIX6" s="153"/>
      <c r="GIY6" s="153"/>
      <c r="GIZ6" s="153"/>
      <c r="GJA6" s="153"/>
      <c r="GJB6" s="153"/>
      <c r="GJC6" s="153"/>
      <c r="GJD6" s="153"/>
      <c r="GJE6" s="153"/>
      <c r="GJF6" s="153"/>
      <c r="GJG6" s="153"/>
      <c r="GJH6" s="153"/>
      <c r="GJI6" s="153"/>
      <c r="GJJ6" s="153"/>
      <c r="GJK6" s="153"/>
      <c r="GJL6" s="153"/>
      <c r="GJM6" s="153"/>
      <c r="GJN6" s="153"/>
      <c r="GJO6" s="153"/>
      <c r="GJP6" s="153"/>
      <c r="GJQ6" s="153"/>
      <c r="GJR6" s="153"/>
      <c r="GJS6" s="153"/>
      <c r="GJT6" s="153"/>
      <c r="GJU6" s="153"/>
      <c r="GJV6" s="153"/>
      <c r="GJW6" s="153"/>
      <c r="GJX6" s="153"/>
      <c r="GJY6" s="153"/>
      <c r="GJZ6" s="153"/>
      <c r="GKA6" s="153"/>
      <c r="GKB6" s="153"/>
      <c r="GKC6" s="153"/>
      <c r="GKD6" s="153"/>
      <c r="GKE6" s="153"/>
      <c r="GKF6" s="153"/>
      <c r="GKG6" s="153"/>
      <c r="GKH6" s="153"/>
      <c r="GKI6" s="153"/>
      <c r="GKJ6" s="153"/>
      <c r="GKK6" s="153"/>
      <c r="GKL6" s="153"/>
      <c r="GKM6" s="153"/>
      <c r="GKN6" s="153"/>
      <c r="GKO6" s="153"/>
      <c r="GKP6" s="153"/>
      <c r="GKQ6" s="153"/>
      <c r="GKR6" s="153"/>
      <c r="GKS6" s="153"/>
      <c r="GKT6" s="153"/>
      <c r="GKU6" s="153"/>
      <c r="GKV6" s="153"/>
      <c r="GKW6" s="153"/>
      <c r="GKX6" s="153"/>
      <c r="GKY6" s="153"/>
      <c r="GKZ6" s="153"/>
      <c r="GLA6" s="153"/>
      <c r="GLB6" s="153"/>
      <c r="GLC6" s="153"/>
      <c r="GLD6" s="153"/>
      <c r="GLE6" s="153"/>
      <c r="GLF6" s="153"/>
      <c r="GLG6" s="153"/>
      <c r="GLH6" s="153"/>
      <c r="GLI6" s="153"/>
      <c r="GLJ6" s="153"/>
      <c r="GLK6" s="153"/>
      <c r="GLL6" s="153"/>
      <c r="GLM6" s="153"/>
      <c r="GLN6" s="153"/>
      <c r="GLO6" s="153"/>
      <c r="GLP6" s="153"/>
      <c r="GLQ6" s="153"/>
      <c r="GLR6" s="153"/>
      <c r="GLS6" s="153"/>
      <c r="GLT6" s="153"/>
      <c r="GLU6" s="153"/>
      <c r="GLV6" s="153"/>
      <c r="GLW6" s="153"/>
      <c r="GLX6" s="153"/>
      <c r="GLY6" s="153"/>
      <c r="GLZ6" s="153"/>
      <c r="GMA6" s="153"/>
      <c r="GMB6" s="153"/>
      <c r="GMC6" s="153"/>
      <c r="GMD6" s="153"/>
      <c r="GME6" s="153"/>
      <c r="GMF6" s="153"/>
      <c r="GMG6" s="153"/>
      <c r="GMH6" s="153"/>
      <c r="GMI6" s="153"/>
      <c r="GMJ6" s="153"/>
      <c r="GMK6" s="153"/>
      <c r="GML6" s="153"/>
      <c r="GMM6" s="153"/>
      <c r="GMN6" s="153"/>
      <c r="GMO6" s="153"/>
      <c r="GMP6" s="153"/>
      <c r="GMQ6" s="153"/>
      <c r="GMR6" s="153"/>
      <c r="GMS6" s="153"/>
      <c r="GMT6" s="153"/>
      <c r="GMU6" s="153"/>
      <c r="GMV6" s="153"/>
      <c r="GMW6" s="153"/>
      <c r="GMX6" s="153"/>
      <c r="GMY6" s="153"/>
      <c r="GMZ6" s="153"/>
      <c r="GNA6" s="153"/>
      <c r="GNB6" s="153"/>
      <c r="GNC6" s="153"/>
      <c r="GND6" s="153"/>
      <c r="GNE6" s="153"/>
      <c r="GNF6" s="153"/>
      <c r="GNG6" s="153"/>
      <c r="GNH6" s="153"/>
      <c r="GNI6" s="153"/>
      <c r="GNJ6" s="153"/>
      <c r="GNK6" s="153"/>
      <c r="GNL6" s="153"/>
      <c r="GNM6" s="153"/>
      <c r="GNN6" s="153"/>
      <c r="GNO6" s="153"/>
      <c r="GNP6" s="153"/>
      <c r="GNQ6" s="153"/>
      <c r="GNR6" s="153"/>
      <c r="GNS6" s="153"/>
      <c r="GNT6" s="153"/>
      <c r="GNU6" s="153"/>
      <c r="GNV6" s="153"/>
      <c r="GNW6" s="153"/>
      <c r="GNX6" s="153"/>
      <c r="GNY6" s="153"/>
      <c r="GNZ6" s="153"/>
      <c r="GOA6" s="153"/>
      <c r="GOB6" s="153"/>
      <c r="GOC6" s="153"/>
      <c r="GOD6" s="153"/>
      <c r="GOE6" s="153"/>
      <c r="GOF6" s="153"/>
      <c r="GOG6" s="153"/>
      <c r="GOH6" s="153"/>
      <c r="GOI6" s="153"/>
      <c r="GOJ6" s="153"/>
      <c r="GOK6" s="153"/>
      <c r="GOL6" s="153"/>
      <c r="GOM6" s="153"/>
      <c r="GON6" s="153"/>
      <c r="GOO6" s="153"/>
      <c r="GOP6" s="153"/>
      <c r="GOQ6" s="153"/>
      <c r="GOR6" s="153"/>
      <c r="GOS6" s="153"/>
      <c r="GOT6" s="153"/>
      <c r="GOU6" s="153"/>
      <c r="GOV6" s="153"/>
      <c r="GOW6" s="153"/>
      <c r="GOX6" s="153"/>
      <c r="GOY6" s="153"/>
      <c r="GOZ6" s="153"/>
      <c r="GPA6" s="153"/>
      <c r="GPB6" s="153"/>
      <c r="GPC6" s="153"/>
      <c r="GPD6" s="153"/>
      <c r="GPE6" s="153"/>
      <c r="GPF6" s="153"/>
      <c r="GPG6" s="153"/>
      <c r="GPH6" s="153"/>
      <c r="GPI6" s="153"/>
      <c r="GPJ6" s="153"/>
      <c r="GPK6" s="153"/>
      <c r="GPL6" s="153"/>
      <c r="GPM6" s="153"/>
      <c r="GPN6" s="153"/>
      <c r="GPO6" s="153"/>
      <c r="GPP6" s="153"/>
      <c r="GPQ6" s="153"/>
      <c r="GPR6" s="153"/>
      <c r="GPS6" s="153"/>
      <c r="GPT6" s="153"/>
      <c r="GPU6" s="153"/>
      <c r="GPV6" s="153"/>
      <c r="GPW6" s="153"/>
      <c r="GPX6" s="153"/>
      <c r="GPY6" s="153"/>
      <c r="GPZ6" s="153"/>
      <c r="GQA6" s="153"/>
      <c r="GQB6" s="153"/>
      <c r="GQC6" s="153"/>
      <c r="GQD6" s="153"/>
      <c r="GQE6" s="153"/>
      <c r="GQF6" s="153"/>
      <c r="GQG6" s="153"/>
      <c r="GQH6" s="153"/>
      <c r="GQI6" s="153"/>
      <c r="GQJ6" s="153"/>
      <c r="GQK6" s="153"/>
      <c r="GQL6" s="153"/>
      <c r="GQM6" s="153"/>
      <c r="GQN6" s="153"/>
      <c r="GQO6" s="153"/>
      <c r="GQP6" s="153"/>
      <c r="GQQ6" s="153"/>
      <c r="GQR6" s="153"/>
      <c r="GQS6" s="153"/>
      <c r="GQT6" s="153"/>
      <c r="GQU6" s="153"/>
      <c r="GQV6" s="153"/>
      <c r="GQW6" s="153"/>
      <c r="GQX6" s="153"/>
      <c r="GQY6" s="153"/>
      <c r="GQZ6" s="153"/>
      <c r="GRA6" s="153"/>
      <c r="GRB6" s="153"/>
      <c r="GRC6" s="153"/>
      <c r="GRD6" s="153"/>
      <c r="GRE6" s="153"/>
      <c r="GRF6" s="153"/>
      <c r="GRG6" s="153"/>
      <c r="GRH6" s="153"/>
      <c r="GRI6" s="153"/>
      <c r="GRJ6" s="153"/>
      <c r="GRK6" s="153"/>
      <c r="GRL6" s="153"/>
      <c r="GRM6" s="153"/>
      <c r="GRN6" s="153"/>
      <c r="GRO6" s="153"/>
      <c r="GRP6" s="153"/>
      <c r="GRQ6" s="153"/>
      <c r="GRR6" s="153"/>
      <c r="GRS6" s="153"/>
      <c r="GRT6" s="153"/>
      <c r="GRU6" s="153"/>
      <c r="GRV6" s="153"/>
      <c r="GRW6" s="153"/>
      <c r="GRX6" s="153"/>
      <c r="GRY6" s="153"/>
      <c r="GRZ6" s="153"/>
      <c r="GSA6" s="153"/>
      <c r="GSB6" s="153"/>
      <c r="GSC6" s="153"/>
      <c r="GSD6" s="153"/>
      <c r="GSE6" s="153"/>
      <c r="GSF6" s="153"/>
      <c r="GSG6" s="153"/>
      <c r="GSH6" s="153"/>
      <c r="GSI6" s="153"/>
      <c r="GSJ6" s="153"/>
      <c r="GSK6" s="153"/>
      <c r="GSL6" s="153"/>
      <c r="GSM6" s="153"/>
      <c r="GSN6" s="153"/>
      <c r="GSO6" s="153"/>
      <c r="GSP6" s="153"/>
      <c r="GSQ6" s="153"/>
      <c r="GSR6" s="153"/>
      <c r="GSS6" s="153"/>
      <c r="GST6" s="153"/>
      <c r="GSU6" s="153"/>
      <c r="GSV6" s="153"/>
      <c r="GSW6" s="153"/>
      <c r="GSX6" s="153"/>
      <c r="GSY6" s="153"/>
      <c r="GSZ6" s="153"/>
      <c r="GTA6" s="153"/>
      <c r="GTB6" s="153"/>
      <c r="GTC6" s="153"/>
      <c r="GTD6" s="153"/>
      <c r="GTE6" s="153"/>
      <c r="GTF6" s="153"/>
      <c r="GTG6" s="153"/>
      <c r="GTH6" s="153"/>
      <c r="GTI6" s="153"/>
      <c r="GTJ6" s="153"/>
      <c r="GTK6" s="153"/>
      <c r="GTL6" s="153"/>
      <c r="GTM6" s="153"/>
      <c r="GTN6" s="153"/>
      <c r="GTO6" s="153"/>
      <c r="GTP6" s="153"/>
      <c r="GTQ6" s="153"/>
      <c r="GTR6" s="153"/>
      <c r="GTS6" s="153"/>
      <c r="GTT6" s="153"/>
      <c r="GTU6" s="153"/>
      <c r="GTV6" s="153"/>
      <c r="GTW6" s="153"/>
      <c r="GTX6" s="153"/>
      <c r="GTY6" s="153"/>
      <c r="GTZ6" s="153"/>
      <c r="GUA6" s="153"/>
      <c r="GUB6" s="153"/>
      <c r="GUC6" s="153"/>
      <c r="GUD6" s="153"/>
      <c r="GUE6" s="153"/>
      <c r="GUF6" s="153"/>
      <c r="GUG6" s="153"/>
      <c r="GUH6" s="153"/>
      <c r="GUI6" s="153"/>
      <c r="GUJ6" s="153"/>
      <c r="GUK6" s="153"/>
      <c r="GUL6" s="153"/>
      <c r="GUM6" s="153"/>
      <c r="GUN6" s="153"/>
      <c r="GUO6" s="153"/>
      <c r="GUP6" s="153"/>
      <c r="GUQ6" s="153"/>
      <c r="GUR6" s="153"/>
      <c r="GUS6" s="153"/>
      <c r="GUT6" s="153"/>
      <c r="GUU6" s="153"/>
      <c r="GUV6" s="153"/>
      <c r="GUW6" s="153"/>
      <c r="GUX6" s="153"/>
      <c r="GUY6" s="153"/>
      <c r="GUZ6" s="153"/>
      <c r="GVA6" s="153"/>
      <c r="GVB6" s="153"/>
      <c r="GVC6" s="153"/>
      <c r="GVD6" s="153"/>
      <c r="GVE6" s="153"/>
      <c r="GVF6" s="153"/>
      <c r="GVG6" s="153"/>
      <c r="GVH6" s="153"/>
      <c r="GVI6" s="153"/>
      <c r="GVJ6" s="153"/>
      <c r="GVK6" s="153"/>
      <c r="GVL6" s="153"/>
      <c r="GVM6" s="153"/>
      <c r="GVN6" s="153"/>
      <c r="GVO6" s="153"/>
      <c r="GVP6" s="153"/>
      <c r="GVQ6" s="153"/>
      <c r="GVR6" s="153"/>
      <c r="GVS6" s="153"/>
      <c r="GVT6" s="153"/>
      <c r="GVU6" s="153"/>
      <c r="GVV6" s="153"/>
      <c r="GVW6" s="153"/>
      <c r="GVX6" s="153"/>
      <c r="GVY6" s="153"/>
      <c r="GVZ6" s="153"/>
      <c r="GWA6" s="153"/>
      <c r="GWB6" s="153"/>
      <c r="GWC6" s="153"/>
      <c r="GWD6" s="153"/>
      <c r="GWE6" s="153"/>
      <c r="GWF6" s="153"/>
      <c r="GWG6" s="153"/>
      <c r="GWH6" s="153"/>
      <c r="GWI6" s="153"/>
      <c r="GWJ6" s="153"/>
      <c r="GWK6" s="153"/>
      <c r="GWL6" s="153"/>
      <c r="GWM6" s="153"/>
      <c r="GWN6" s="153"/>
      <c r="GWO6" s="153"/>
      <c r="GWP6" s="153"/>
      <c r="GWQ6" s="153"/>
      <c r="GWR6" s="153"/>
      <c r="GWS6" s="153"/>
      <c r="GWT6" s="153"/>
      <c r="GWU6" s="153"/>
      <c r="GWV6" s="153"/>
      <c r="GWW6" s="153"/>
      <c r="GWX6" s="153"/>
      <c r="GWY6" s="153"/>
      <c r="GWZ6" s="153"/>
      <c r="GXA6" s="153"/>
      <c r="GXB6" s="153"/>
      <c r="GXC6" s="153"/>
      <c r="GXD6" s="153"/>
      <c r="GXE6" s="153"/>
      <c r="GXF6" s="153"/>
      <c r="GXG6" s="153"/>
      <c r="GXH6" s="153"/>
      <c r="GXI6" s="153"/>
      <c r="GXJ6" s="153"/>
      <c r="GXK6" s="153"/>
      <c r="GXL6" s="153"/>
      <c r="GXM6" s="153"/>
      <c r="GXN6" s="153"/>
      <c r="GXO6" s="153"/>
      <c r="GXP6" s="153"/>
      <c r="GXQ6" s="153"/>
      <c r="GXR6" s="153"/>
      <c r="GXS6" s="153"/>
      <c r="GXT6" s="153"/>
      <c r="GXU6" s="153"/>
      <c r="GXV6" s="153"/>
      <c r="GXW6" s="153"/>
      <c r="GXX6" s="153"/>
      <c r="GXY6" s="153"/>
      <c r="GXZ6" s="153"/>
      <c r="GYA6" s="153"/>
      <c r="GYB6" s="153"/>
      <c r="GYC6" s="153"/>
      <c r="GYD6" s="153"/>
      <c r="GYE6" s="153"/>
      <c r="GYF6" s="153"/>
      <c r="GYG6" s="153"/>
      <c r="GYH6" s="153"/>
      <c r="GYI6" s="153"/>
      <c r="GYJ6" s="153"/>
      <c r="GYK6" s="153"/>
      <c r="GYL6" s="153"/>
      <c r="GYM6" s="153"/>
      <c r="GYN6" s="153"/>
      <c r="GYO6" s="153"/>
      <c r="GYP6" s="153"/>
      <c r="GYQ6" s="153"/>
      <c r="GYR6" s="153"/>
      <c r="GYS6" s="153"/>
      <c r="GYT6" s="153"/>
      <c r="GYU6" s="153"/>
      <c r="GYV6" s="153"/>
      <c r="GYW6" s="153"/>
      <c r="GYX6" s="153"/>
      <c r="GYY6" s="153"/>
      <c r="GYZ6" s="153"/>
      <c r="GZA6" s="153"/>
      <c r="GZB6" s="153"/>
      <c r="GZC6" s="153"/>
      <c r="GZD6" s="153"/>
      <c r="GZE6" s="153"/>
      <c r="GZF6" s="153"/>
      <c r="GZG6" s="153"/>
      <c r="GZH6" s="153"/>
      <c r="GZI6" s="153"/>
      <c r="GZJ6" s="153"/>
      <c r="GZK6" s="153"/>
      <c r="GZL6" s="153"/>
      <c r="GZM6" s="153"/>
      <c r="GZN6" s="153"/>
      <c r="GZO6" s="153"/>
      <c r="GZP6" s="153"/>
      <c r="GZQ6" s="153"/>
      <c r="GZR6" s="153"/>
      <c r="GZS6" s="153"/>
      <c r="GZT6" s="153"/>
      <c r="GZU6" s="153"/>
      <c r="GZV6" s="153"/>
      <c r="GZW6" s="153"/>
      <c r="GZX6" s="153"/>
      <c r="GZY6" s="153"/>
      <c r="GZZ6" s="153"/>
      <c r="HAA6" s="153"/>
      <c r="HAB6" s="153"/>
      <c r="HAC6" s="153"/>
      <c r="HAD6" s="153"/>
      <c r="HAE6" s="153"/>
      <c r="HAF6" s="153"/>
      <c r="HAG6" s="153"/>
      <c r="HAH6" s="153"/>
      <c r="HAI6" s="153"/>
      <c r="HAJ6" s="153"/>
      <c r="HAK6" s="153"/>
      <c r="HAL6" s="153"/>
      <c r="HAM6" s="153"/>
      <c r="HAN6" s="153"/>
      <c r="HAO6" s="153"/>
      <c r="HAP6" s="153"/>
      <c r="HAQ6" s="153"/>
      <c r="HAR6" s="153"/>
      <c r="HAS6" s="153"/>
      <c r="HAT6" s="153"/>
      <c r="HAU6" s="153"/>
      <c r="HAV6" s="153"/>
      <c r="HAW6" s="153"/>
      <c r="HAX6" s="153"/>
      <c r="HAY6" s="153"/>
      <c r="HAZ6" s="153"/>
      <c r="HBA6" s="153"/>
      <c r="HBB6" s="153"/>
      <c r="HBC6" s="153"/>
      <c r="HBD6" s="153"/>
      <c r="HBE6" s="153"/>
      <c r="HBF6" s="153"/>
      <c r="HBG6" s="153"/>
      <c r="HBH6" s="153"/>
      <c r="HBI6" s="153"/>
      <c r="HBJ6" s="153"/>
      <c r="HBK6" s="153"/>
      <c r="HBL6" s="153"/>
      <c r="HBM6" s="153"/>
      <c r="HBN6" s="153"/>
      <c r="HBO6" s="153"/>
      <c r="HBP6" s="153"/>
      <c r="HBQ6" s="153"/>
      <c r="HBR6" s="153"/>
      <c r="HBS6" s="153"/>
      <c r="HBT6" s="153"/>
      <c r="HBU6" s="153"/>
      <c r="HBV6" s="153"/>
      <c r="HBW6" s="153"/>
      <c r="HBX6" s="153"/>
      <c r="HBY6" s="153"/>
      <c r="HBZ6" s="153"/>
      <c r="HCA6" s="153"/>
      <c r="HCB6" s="153"/>
      <c r="HCC6" s="153"/>
      <c r="HCD6" s="153"/>
      <c r="HCE6" s="153"/>
      <c r="HCF6" s="153"/>
      <c r="HCG6" s="153"/>
      <c r="HCH6" s="153"/>
      <c r="HCI6" s="153"/>
      <c r="HCJ6" s="153"/>
      <c r="HCK6" s="153"/>
      <c r="HCL6" s="153"/>
      <c r="HCM6" s="153"/>
      <c r="HCN6" s="153"/>
      <c r="HCO6" s="153"/>
      <c r="HCP6" s="153"/>
      <c r="HCQ6" s="153"/>
      <c r="HCR6" s="153"/>
      <c r="HCS6" s="153"/>
      <c r="HCT6" s="153"/>
      <c r="HCU6" s="153"/>
      <c r="HCV6" s="153"/>
      <c r="HCW6" s="153"/>
      <c r="HCX6" s="153"/>
      <c r="HCY6" s="153"/>
      <c r="HCZ6" s="153"/>
      <c r="HDA6" s="153"/>
      <c r="HDB6" s="153"/>
      <c r="HDC6" s="153"/>
      <c r="HDD6" s="153"/>
      <c r="HDE6" s="153"/>
      <c r="HDF6" s="153"/>
      <c r="HDG6" s="153"/>
      <c r="HDH6" s="153"/>
      <c r="HDI6" s="153"/>
      <c r="HDJ6" s="153"/>
      <c r="HDK6" s="153"/>
      <c r="HDL6" s="153"/>
      <c r="HDM6" s="153"/>
      <c r="HDN6" s="153"/>
      <c r="HDO6" s="153"/>
      <c r="HDP6" s="153"/>
      <c r="HDQ6" s="153"/>
      <c r="HDR6" s="153"/>
      <c r="HDS6" s="153"/>
      <c r="HDT6" s="153"/>
      <c r="HDU6" s="153"/>
      <c r="HDV6" s="153"/>
      <c r="HDW6" s="153"/>
      <c r="HDX6" s="153"/>
      <c r="HDY6" s="153"/>
      <c r="HDZ6" s="153"/>
      <c r="HEA6" s="153"/>
      <c r="HEB6" s="153"/>
      <c r="HEC6" s="153"/>
      <c r="HED6" s="153"/>
      <c r="HEE6" s="153"/>
      <c r="HEF6" s="153"/>
      <c r="HEG6" s="153"/>
      <c r="HEH6" s="153"/>
      <c r="HEI6" s="153"/>
      <c r="HEJ6" s="153"/>
      <c r="HEK6" s="153"/>
      <c r="HEL6" s="153"/>
      <c r="HEM6" s="153"/>
      <c r="HEN6" s="153"/>
      <c r="HEO6" s="153"/>
      <c r="HEP6" s="153"/>
      <c r="HEQ6" s="153"/>
      <c r="HER6" s="153"/>
      <c r="HES6" s="153"/>
      <c r="HET6" s="153"/>
      <c r="HEU6" s="153"/>
      <c r="HEV6" s="153"/>
      <c r="HEW6" s="153"/>
      <c r="HEX6" s="153"/>
      <c r="HEY6" s="153"/>
      <c r="HEZ6" s="153"/>
      <c r="HFA6" s="153"/>
      <c r="HFB6" s="153"/>
      <c r="HFC6" s="153"/>
      <c r="HFD6" s="153"/>
      <c r="HFE6" s="153"/>
      <c r="HFF6" s="153"/>
      <c r="HFG6" s="153"/>
      <c r="HFH6" s="153"/>
      <c r="HFI6" s="153"/>
      <c r="HFJ6" s="153"/>
      <c r="HFK6" s="153"/>
      <c r="HFL6" s="153"/>
      <c r="HFM6" s="153"/>
      <c r="HFN6" s="153"/>
      <c r="HFO6" s="153"/>
      <c r="HFP6" s="153"/>
      <c r="HFQ6" s="153"/>
      <c r="HFR6" s="153"/>
      <c r="HFS6" s="153"/>
      <c r="HFT6" s="153"/>
      <c r="HFU6" s="153"/>
      <c r="HFV6" s="153"/>
      <c r="HFW6" s="153"/>
      <c r="HFX6" s="153"/>
      <c r="HFY6" s="153"/>
      <c r="HFZ6" s="153"/>
      <c r="HGA6" s="153"/>
      <c r="HGB6" s="153"/>
      <c r="HGC6" s="153"/>
      <c r="HGD6" s="153"/>
      <c r="HGE6" s="153"/>
      <c r="HGF6" s="153"/>
      <c r="HGG6" s="153"/>
      <c r="HGH6" s="153"/>
      <c r="HGI6" s="153"/>
      <c r="HGJ6" s="153"/>
      <c r="HGK6" s="153"/>
      <c r="HGL6" s="153"/>
      <c r="HGM6" s="153"/>
      <c r="HGN6" s="153"/>
      <c r="HGO6" s="153"/>
      <c r="HGP6" s="153"/>
      <c r="HGQ6" s="153"/>
      <c r="HGR6" s="153"/>
      <c r="HGS6" s="153"/>
      <c r="HGT6" s="153"/>
      <c r="HGU6" s="153"/>
      <c r="HGV6" s="153"/>
      <c r="HGW6" s="153"/>
      <c r="HGX6" s="153"/>
      <c r="HGY6" s="153"/>
      <c r="HGZ6" s="153"/>
      <c r="HHA6" s="153"/>
      <c r="HHB6" s="153"/>
      <c r="HHC6" s="153"/>
      <c r="HHD6" s="153"/>
      <c r="HHE6" s="153"/>
      <c r="HHF6" s="153"/>
      <c r="HHG6" s="153"/>
      <c r="HHH6" s="153"/>
      <c r="HHI6" s="153"/>
      <c r="HHJ6" s="153"/>
      <c r="HHK6" s="153"/>
      <c r="HHL6" s="153"/>
      <c r="HHM6" s="153"/>
      <c r="HHN6" s="153"/>
      <c r="HHO6" s="153"/>
      <c r="HHP6" s="153"/>
      <c r="HHQ6" s="153"/>
      <c r="HHR6" s="153"/>
      <c r="HHS6" s="153"/>
      <c r="HHT6" s="153"/>
      <c r="HHU6" s="153"/>
      <c r="HHV6" s="153"/>
      <c r="HHW6" s="153"/>
      <c r="HHX6" s="153"/>
      <c r="HHY6" s="153"/>
      <c r="HHZ6" s="153"/>
      <c r="HIA6" s="153"/>
      <c r="HIB6" s="153"/>
      <c r="HIC6" s="153"/>
      <c r="HID6" s="153"/>
      <c r="HIE6" s="153"/>
      <c r="HIF6" s="153"/>
      <c r="HIG6" s="153"/>
      <c r="HIH6" s="153"/>
      <c r="HII6" s="153"/>
      <c r="HIJ6" s="153"/>
      <c r="HIK6" s="153"/>
      <c r="HIL6" s="153"/>
      <c r="HIM6" s="153"/>
      <c r="HIN6" s="153"/>
      <c r="HIO6" s="153"/>
      <c r="HIP6" s="153"/>
      <c r="HIQ6" s="153"/>
      <c r="HIR6" s="153"/>
      <c r="HIS6" s="153"/>
      <c r="HIT6" s="153"/>
      <c r="HIU6" s="153"/>
      <c r="HIV6" s="153"/>
      <c r="HIW6" s="153"/>
      <c r="HIX6" s="153"/>
      <c r="HIY6" s="153"/>
      <c r="HIZ6" s="153"/>
      <c r="HJA6" s="153"/>
      <c r="HJB6" s="153"/>
      <c r="HJC6" s="153"/>
      <c r="HJD6" s="153"/>
      <c r="HJE6" s="153"/>
      <c r="HJF6" s="153"/>
      <c r="HJG6" s="153"/>
      <c r="HJH6" s="153"/>
      <c r="HJI6" s="153"/>
      <c r="HJJ6" s="153"/>
      <c r="HJK6" s="153"/>
      <c r="HJL6" s="153"/>
      <c r="HJM6" s="153"/>
      <c r="HJN6" s="153"/>
      <c r="HJO6" s="153"/>
      <c r="HJP6" s="153"/>
      <c r="HJQ6" s="153"/>
      <c r="HJR6" s="153"/>
      <c r="HJS6" s="153"/>
      <c r="HJT6" s="153"/>
      <c r="HJU6" s="153"/>
      <c r="HJV6" s="153"/>
      <c r="HJW6" s="153"/>
      <c r="HJX6" s="153"/>
      <c r="HJY6" s="153"/>
      <c r="HJZ6" s="153"/>
      <c r="HKA6" s="153"/>
      <c r="HKB6" s="153"/>
      <c r="HKC6" s="153"/>
      <c r="HKD6" s="153"/>
      <c r="HKE6" s="153"/>
      <c r="HKF6" s="153"/>
      <c r="HKG6" s="153"/>
      <c r="HKH6" s="153"/>
      <c r="HKI6" s="153"/>
      <c r="HKJ6" s="153"/>
      <c r="HKK6" s="153"/>
      <c r="HKL6" s="153"/>
      <c r="HKM6" s="153"/>
      <c r="HKN6" s="153"/>
      <c r="HKO6" s="153"/>
      <c r="HKP6" s="153"/>
      <c r="HKQ6" s="153"/>
      <c r="HKR6" s="153"/>
      <c r="HKS6" s="153"/>
      <c r="HKT6" s="153"/>
      <c r="HKU6" s="153"/>
      <c r="HKV6" s="153"/>
      <c r="HKW6" s="153"/>
      <c r="HKX6" s="153"/>
      <c r="HKY6" s="153"/>
      <c r="HKZ6" s="153"/>
      <c r="HLA6" s="153"/>
      <c r="HLB6" s="153"/>
      <c r="HLC6" s="153"/>
      <c r="HLD6" s="153"/>
      <c r="HLE6" s="153"/>
      <c r="HLF6" s="153"/>
      <c r="HLG6" s="153"/>
      <c r="HLH6" s="153"/>
      <c r="HLI6" s="153"/>
      <c r="HLJ6" s="153"/>
      <c r="HLK6" s="153"/>
      <c r="HLL6" s="153"/>
      <c r="HLM6" s="153"/>
      <c r="HLN6" s="153"/>
      <c r="HLO6" s="153"/>
      <c r="HLP6" s="153"/>
      <c r="HLQ6" s="153"/>
      <c r="HLR6" s="153"/>
      <c r="HLS6" s="153"/>
      <c r="HLT6" s="153"/>
      <c r="HLU6" s="153"/>
      <c r="HLV6" s="153"/>
      <c r="HLW6" s="153"/>
      <c r="HLX6" s="153"/>
      <c r="HLY6" s="153"/>
      <c r="HLZ6" s="153"/>
      <c r="HMA6" s="153"/>
      <c r="HMB6" s="153"/>
      <c r="HMC6" s="153"/>
      <c r="HMD6" s="153"/>
      <c r="HME6" s="153"/>
      <c r="HMF6" s="153"/>
      <c r="HMG6" s="153"/>
      <c r="HMH6" s="153"/>
      <c r="HMI6" s="153"/>
      <c r="HMJ6" s="153"/>
      <c r="HMK6" s="153"/>
      <c r="HML6" s="153"/>
      <c r="HMM6" s="153"/>
      <c r="HMN6" s="153"/>
      <c r="HMO6" s="153"/>
      <c r="HMP6" s="153"/>
      <c r="HMQ6" s="153"/>
      <c r="HMR6" s="153"/>
      <c r="HMS6" s="153"/>
      <c r="HMT6" s="153"/>
      <c r="HMU6" s="153"/>
      <c r="HMV6" s="153"/>
      <c r="HMW6" s="153"/>
      <c r="HMX6" s="153"/>
      <c r="HMY6" s="153"/>
      <c r="HMZ6" s="153"/>
      <c r="HNA6" s="153"/>
      <c r="HNB6" s="153"/>
      <c r="HNC6" s="153"/>
      <c r="HND6" s="153"/>
      <c r="HNE6" s="153"/>
      <c r="HNF6" s="153"/>
      <c r="HNG6" s="153"/>
      <c r="HNH6" s="153"/>
      <c r="HNI6" s="153"/>
      <c r="HNJ6" s="153"/>
      <c r="HNK6" s="153"/>
      <c r="HNL6" s="153"/>
      <c r="HNM6" s="153"/>
      <c r="HNN6" s="153"/>
      <c r="HNO6" s="153"/>
      <c r="HNP6" s="153"/>
      <c r="HNQ6" s="153"/>
      <c r="HNR6" s="153"/>
      <c r="HNS6" s="153"/>
      <c r="HNT6" s="153"/>
      <c r="HNU6" s="153"/>
      <c r="HNV6" s="153"/>
      <c r="HNW6" s="153"/>
      <c r="HNX6" s="153"/>
      <c r="HNY6" s="153"/>
      <c r="HNZ6" s="153"/>
      <c r="HOA6" s="153"/>
      <c r="HOB6" s="153"/>
      <c r="HOC6" s="153"/>
      <c r="HOD6" s="153"/>
      <c r="HOE6" s="153"/>
      <c r="HOF6" s="153"/>
      <c r="HOG6" s="153"/>
      <c r="HOH6" s="153"/>
      <c r="HOI6" s="153"/>
      <c r="HOJ6" s="153"/>
      <c r="HOK6" s="153"/>
      <c r="HOL6" s="153"/>
      <c r="HOM6" s="153"/>
      <c r="HON6" s="153"/>
      <c r="HOO6" s="153"/>
      <c r="HOP6" s="153"/>
      <c r="HOQ6" s="153"/>
      <c r="HOR6" s="153"/>
      <c r="HOS6" s="153"/>
      <c r="HOT6" s="153"/>
      <c r="HOU6" s="153"/>
      <c r="HOV6" s="153"/>
      <c r="HOW6" s="153"/>
      <c r="HOX6" s="153"/>
      <c r="HOY6" s="153"/>
      <c r="HOZ6" s="153"/>
      <c r="HPA6" s="153"/>
      <c r="HPB6" s="153"/>
      <c r="HPC6" s="153"/>
      <c r="HPD6" s="153"/>
      <c r="HPE6" s="153"/>
      <c r="HPF6" s="153"/>
      <c r="HPG6" s="153"/>
      <c r="HPH6" s="153"/>
      <c r="HPI6" s="153"/>
      <c r="HPJ6" s="153"/>
      <c r="HPK6" s="153"/>
      <c r="HPL6" s="153"/>
      <c r="HPM6" s="153"/>
      <c r="HPN6" s="153"/>
      <c r="HPO6" s="153"/>
      <c r="HPP6" s="153"/>
      <c r="HPQ6" s="153"/>
      <c r="HPR6" s="153"/>
      <c r="HPS6" s="153"/>
      <c r="HPT6" s="153"/>
      <c r="HPU6" s="153"/>
      <c r="HPV6" s="153"/>
      <c r="HPW6" s="153"/>
      <c r="HPX6" s="153"/>
      <c r="HPY6" s="153"/>
      <c r="HPZ6" s="153"/>
      <c r="HQA6" s="153"/>
      <c r="HQB6" s="153"/>
      <c r="HQC6" s="153"/>
      <c r="HQD6" s="153"/>
      <c r="HQE6" s="153"/>
      <c r="HQF6" s="153"/>
      <c r="HQG6" s="153"/>
      <c r="HQH6" s="153"/>
      <c r="HQI6" s="153"/>
      <c r="HQJ6" s="153"/>
      <c r="HQK6" s="153"/>
      <c r="HQL6" s="153"/>
      <c r="HQM6" s="153"/>
      <c r="HQN6" s="153"/>
      <c r="HQO6" s="153"/>
      <c r="HQP6" s="153"/>
      <c r="HQQ6" s="153"/>
      <c r="HQR6" s="153"/>
      <c r="HQS6" s="153"/>
      <c r="HQT6" s="153"/>
      <c r="HQU6" s="153"/>
      <c r="HQV6" s="153"/>
      <c r="HQW6" s="153"/>
      <c r="HQX6" s="153"/>
      <c r="HQY6" s="153"/>
      <c r="HQZ6" s="153"/>
      <c r="HRA6" s="153"/>
      <c r="HRB6" s="153"/>
      <c r="HRC6" s="153"/>
      <c r="HRD6" s="153"/>
      <c r="HRE6" s="153"/>
      <c r="HRF6" s="153"/>
      <c r="HRG6" s="153"/>
      <c r="HRH6" s="153"/>
      <c r="HRI6" s="153"/>
      <c r="HRJ6" s="153"/>
      <c r="HRK6" s="153"/>
      <c r="HRL6" s="153"/>
      <c r="HRM6" s="153"/>
      <c r="HRN6" s="153"/>
      <c r="HRO6" s="153"/>
      <c r="HRP6" s="153"/>
      <c r="HRQ6" s="153"/>
      <c r="HRR6" s="153"/>
      <c r="HRS6" s="153"/>
      <c r="HRT6" s="153"/>
      <c r="HRU6" s="153"/>
      <c r="HRV6" s="153"/>
      <c r="HRW6" s="153"/>
      <c r="HRX6" s="153"/>
      <c r="HRY6" s="153"/>
      <c r="HRZ6" s="153"/>
      <c r="HSA6" s="153"/>
      <c r="HSB6" s="153"/>
      <c r="HSC6" s="153"/>
      <c r="HSD6" s="153"/>
      <c r="HSE6" s="153"/>
      <c r="HSF6" s="153"/>
      <c r="HSG6" s="153"/>
      <c r="HSH6" s="153"/>
      <c r="HSI6" s="153"/>
      <c r="HSJ6" s="153"/>
      <c r="HSK6" s="153"/>
      <c r="HSL6" s="153"/>
      <c r="HSM6" s="153"/>
      <c r="HSN6" s="153"/>
      <c r="HSO6" s="153"/>
      <c r="HSP6" s="153"/>
      <c r="HSQ6" s="153"/>
      <c r="HSR6" s="153"/>
      <c r="HSS6" s="153"/>
      <c r="HST6" s="153"/>
      <c r="HSU6" s="153"/>
      <c r="HSV6" s="153"/>
      <c r="HSW6" s="153"/>
      <c r="HSX6" s="153"/>
      <c r="HSY6" s="153"/>
      <c r="HSZ6" s="153"/>
      <c r="HTA6" s="153"/>
      <c r="HTB6" s="153"/>
      <c r="HTC6" s="153"/>
      <c r="HTD6" s="153"/>
      <c r="HTE6" s="153"/>
      <c r="HTF6" s="153"/>
      <c r="HTG6" s="153"/>
      <c r="HTH6" s="153"/>
      <c r="HTI6" s="153"/>
      <c r="HTJ6" s="153"/>
      <c r="HTK6" s="153"/>
      <c r="HTL6" s="153"/>
      <c r="HTM6" s="153"/>
      <c r="HTN6" s="153"/>
      <c r="HTO6" s="153"/>
      <c r="HTP6" s="153"/>
      <c r="HTQ6" s="153"/>
      <c r="HTR6" s="153"/>
      <c r="HTS6" s="153"/>
      <c r="HTT6" s="153"/>
      <c r="HTU6" s="153"/>
      <c r="HTV6" s="153"/>
      <c r="HTW6" s="153"/>
      <c r="HTX6" s="153"/>
      <c r="HTY6" s="153"/>
      <c r="HTZ6" s="153"/>
      <c r="HUA6" s="153"/>
      <c r="HUB6" s="153"/>
      <c r="HUC6" s="153"/>
      <c r="HUD6" s="153"/>
      <c r="HUE6" s="153"/>
      <c r="HUF6" s="153"/>
      <c r="HUG6" s="153"/>
      <c r="HUH6" s="153"/>
      <c r="HUI6" s="153"/>
      <c r="HUJ6" s="153"/>
      <c r="HUK6" s="153"/>
      <c r="HUL6" s="153"/>
      <c r="HUM6" s="153"/>
      <c r="HUN6" s="153"/>
      <c r="HUO6" s="153"/>
      <c r="HUP6" s="153"/>
      <c r="HUQ6" s="153"/>
      <c r="HUR6" s="153"/>
      <c r="HUS6" s="153"/>
      <c r="HUT6" s="153"/>
      <c r="HUU6" s="153"/>
      <c r="HUV6" s="153"/>
      <c r="HUW6" s="153"/>
      <c r="HUX6" s="153"/>
      <c r="HUY6" s="153"/>
      <c r="HUZ6" s="153"/>
      <c r="HVA6" s="153"/>
      <c r="HVB6" s="153"/>
      <c r="HVC6" s="153"/>
      <c r="HVD6" s="153"/>
      <c r="HVE6" s="153"/>
      <c r="HVF6" s="153"/>
      <c r="HVG6" s="153"/>
      <c r="HVH6" s="153"/>
      <c r="HVI6" s="153"/>
      <c r="HVJ6" s="153"/>
      <c r="HVK6" s="153"/>
      <c r="HVL6" s="153"/>
      <c r="HVM6" s="153"/>
      <c r="HVN6" s="153"/>
      <c r="HVO6" s="153"/>
      <c r="HVP6" s="153"/>
      <c r="HVQ6" s="153"/>
      <c r="HVR6" s="153"/>
      <c r="HVS6" s="153"/>
      <c r="HVT6" s="153"/>
      <c r="HVU6" s="153"/>
      <c r="HVV6" s="153"/>
      <c r="HVW6" s="153"/>
      <c r="HVX6" s="153"/>
      <c r="HVY6" s="153"/>
      <c r="HVZ6" s="153"/>
      <c r="HWA6" s="153"/>
      <c r="HWB6" s="153"/>
      <c r="HWC6" s="153"/>
      <c r="HWD6" s="153"/>
      <c r="HWE6" s="153"/>
      <c r="HWF6" s="153"/>
      <c r="HWG6" s="153"/>
      <c r="HWH6" s="153"/>
      <c r="HWI6" s="153"/>
      <c r="HWJ6" s="153"/>
      <c r="HWK6" s="153"/>
      <c r="HWL6" s="153"/>
      <c r="HWM6" s="153"/>
      <c r="HWN6" s="153"/>
      <c r="HWO6" s="153"/>
      <c r="HWP6" s="153"/>
      <c r="HWQ6" s="153"/>
      <c r="HWR6" s="153"/>
      <c r="HWS6" s="153"/>
      <c r="HWT6" s="153"/>
      <c r="HWU6" s="153"/>
      <c r="HWV6" s="153"/>
      <c r="HWW6" s="153"/>
      <c r="HWX6" s="153"/>
      <c r="HWY6" s="153"/>
      <c r="HWZ6" s="153"/>
      <c r="HXA6" s="153"/>
      <c r="HXB6" s="153"/>
      <c r="HXC6" s="153"/>
      <c r="HXD6" s="153"/>
      <c r="HXE6" s="153"/>
      <c r="HXF6" s="153"/>
      <c r="HXG6" s="153"/>
      <c r="HXH6" s="153"/>
      <c r="HXI6" s="153"/>
      <c r="HXJ6" s="153"/>
      <c r="HXK6" s="153"/>
      <c r="HXL6" s="153"/>
      <c r="HXM6" s="153"/>
      <c r="HXN6" s="153"/>
      <c r="HXO6" s="153"/>
      <c r="HXP6" s="153"/>
      <c r="HXQ6" s="153"/>
      <c r="HXR6" s="153"/>
      <c r="HXS6" s="153"/>
      <c r="HXT6" s="153"/>
      <c r="HXU6" s="153"/>
      <c r="HXV6" s="153"/>
      <c r="HXW6" s="153"/>
      <c r="HXX6" s="153"/>
      <c r="HXY6" s="153"/>
      <c r="HXZ6" s="153"/>
      <c r="HYA6" s="153"/>
      <c r="HYB6" s="153"/>
      <c r="HYC6" s="153"/>
      <c r="HYD6" s="153"/>
      <c r="HYE6" s="153"/>
      <c r="HYF6" s="153"/>
      <c r="HYG6" s="153"/>
      <c r="HYH6" s="153"/>
      <c r="HYI6" s="153"/>
      <c r="HYJ6" s="153"/>
      <c r="HYK6" s="153"/>
      <c r="HYL6" s="153"/>
      <c r="HYM6" s="153"/>
      <c r="HYN6" s="153"/>
      <c r="HYO6" s="153"/>
      <c r="HYP6" s="153"/>
      <c r="HYQ6" s="153"/>
      <c r="HYR6" s="153"/>
      <c r="HYS6" s="153"/>
      <c r="HYT6" s="153"/>
      <c r="HYU6" s="153"/>
      <c r="HYV6" s="153"/>
      <c r="HYW6" s="153"/>
      <c r="HYX6" s="153"/>
      <c r="HYY6" s="153"/>
      <c r="HYZ6" s="153"/>
      <c r="HZA6" s="153"/>
      <c r="HZB6" s="153"/>
      <c r="HZC6" s="153"/>
      <c r="HZD6" s="153"/>
      <c r="HZE6" s="153"/>
      <c r="HZF6" s="153"/>
      <c r="HZG6" s="153"/>
      <c r="HZH6" s="153"/>
      <c r="HZI6" s="153"/>
      <c r="HZJ6" s="153"/>
      <c r="HZK6" s="153"/>
      <c r="HZL6" s="153"/>
      <c r="HZM6" s="153"/>
      <c r="HZN6" s="153"/>
      <c r="HZO6" s="153"/>
      <c r="HZP6" s="153"/>
      <c r="HZQ6" s="153"/>
      <c r="HZR6" s="153"/>
      <c r="HZS6" s="153"/>
      <c r="HZT6" s="153"/>
      <c r="HZU6" s="153"/>
      <c r="HZV6" s="153"/>
      <c r="HZW6" s="153"/>
      <c r="HZX6" s="153"/>
      <c r="HZY6" s="153"/>
      <c r="HZZ6" s="153"/>
      <c r="IAA6" s="153"/>
      <c r="IAB6" s="153"/>
      <c r="IAC6" s="153"/>
      <c r="IAD6" s="153"/>
      <c r="IAE6" s="153"/>
      <c r="IAF6" s="153"/>
      <c r="IAG6" s="153"/>
      <c r="IAH6" s="153"/>
      <c r="IAI6" s="153"/>
      <c r="IAJ6" s="153"/>
      <c r="IAK6" s="153"/>
      <c r="IAL6" s="153"/>
      <c r="IAM6" s="153"/>
      <c r="IAN6" s="153"/>
      <c r="IAO6" s="153"/>
      <c r="IAP6" s="153"/>
      <c r="IAQ6" s="153"/>
      <c r="IAR6" s="153"/>
      <c r="IAS6" s="153"/>
      <c r="IAT6" s="153"/>
      <c r="IAU6" s="153"/>
      <c r="IAV6" s="153"/>
      <c r="IAW6" s="153"/>
      <c r="IAX6" s="153"/>
      <c r="IAY6" s="153"/>
      <c r="IAZ6" s="153"/>
      <c r="IBA6" s="153"/>
      <c r="IBB6" s="153"/>
      <c r="IBC6" s="153"/>
      <c r="IBD6" s="153"/>
      <c r="IBE6" s="153"/>
      <c r="IBF6" s="153"/>
      <c r="IBG6" s="153"/>
      <c r="IBH6" s="153"/>
      <c r="IBI6" s="153"/>
      <c r="IBJ6" s="153"/>
      <c r="IBK6" s="153"/>
      <c r="IBL6" s="153"/>
      <c r="IBM6" s="153"/>
      <c r="IBN6" s="153"/>
      <c r="IBO6" s="153"/>
      <c r="IBP6" s="153"/>
      <c r="IBQ6" s="153"/>
      <c r="IBR6" s="153"/>
      <c r="IBS6" s="153"/>
      <c r="IBT6" s="153"/>
      <c r="IBU6" s="153"/>
      <c r="IBV6" s="153"/>
      <c r="IBW6" s="153"/>
      <c r="IBX6" s="153"/>
      <c r="IBY6" s="153"/>
      <c r="IBZ6" s="153"/>
      <c r="ICA6" s="153"/>
      <c r="ICB6" s="153"/>
      <c r="ICC6" s="153"/>
      <c r="ICD6" s="153"/>
      <c r="ICE6" s="153"/>
      <c r="ICF6" s="153"/>
      <c r="ICG6" s="153"/>
      <c r="ICH6" s="153"/>
      <c r="ICI6" s="153"/>
      <c r="ICJ6" s="153"/>
      <c r="ICK6" s="153"/>
      <c r="ICL6" s="153"/>
      <c r="ICM6" s="153"/>
      <c r="ICN6" s="153"/>
      <c r="ICO6" s="153"/>
      <c r="ICP6" s="153"/>
      <c r="ICQ6" s="153"/>
      <c r="ICR6" s="153"/>
      <c r="ICS6" s="153"/>
      <c r="ICT6" s="153"/>
      <c r="ICU6" s="153"/>
      <c r="ICV6" s="153"/>
      <c r="ICW6" s="153"/>
      <c r="ICX6" s="153"/>
      <c r="ICY6" s="153"/>
      <c r="ICZ6" s="153"/>
      <c r="IDA6" s="153"/>
      <c r="IDB6" s="153"/>
      <c r="IDC6" s="153"/>
      <c r="IDD6" s="153"/>
      <c r="IDE6" s="153"/>
      <c r="IDF6" s="153"/>
      <c r="IDG6" s="153"/>
      <c r="IDH6" s="153"/>
      <c r="IDI6" s="153"/>
      <c r="IDJ6" s="153"/>
      <c r="IDK6" s="153"/>
      <c r="IDL6" s="153"/>
      <c r="IDM6" s="153"/>
      <c r="IDN6" s="153"/>
      <c r="IDO6" s="153"/>
      <c r="IDP6" s="153"/>
      <c r="IDQ6" s="153"/>
      <c r="IDR6" s="153"/>
      <c r="IDS6" s="153"/>
      <c r="IDT6" s="153"/>
      <c r="IDU6" s="153"/>
      <c r="IDV6" s="153"/>
      <c r="IDW6" s="153"/>
      <c r="IDX6" s="153"/>
      <c r="IDY6" s="153"/>
      <c r="IDZ6" s="153"/>
      <c r="IEA6" s="153"/>
      <c r="IEB6" s="153"/>
      <c r="IEC6" s="153"/>
      <c r="IED6" s="153"/>
      <c r="IEE6" s="153"/>
      <c r="IEF6" s="153"/>
      <c r="IEG6" s="153"/>
      <c r="IEH6" s="153"/>
      <c r="IEI6" s="153"/>
      <c r="IEJ6" s="153"/>
      <c r="IEK6" s="153"/>
      <c r="IEL6" s="153"/>
      <c r="IEM6" s="153"/>
      <c r="IEN6" s="153"/>
      <c r="IEO6" s="153"/>
      <c r="IEP6" s="153"/>
      <c r="IEQ6" s="153"/>
      <c r="IER6" s="153"/>
      <c r="IES6" s="153"/>
      <c r="IET6" s="153"/>
      <c r="IEU6" s="153"/>
      <c r="IEV6" s="153"/>
      <c r="IEW6" s="153"/>
      <c r="IEX6" s="153"/>
      <c r="IEY6" s="153"/>
      <c r="IEZ6" s="153"/>
      <c r="IFA6" s="153"/>
      <c r="IFB6" s="153"/>
      <c r="IFC6" s="153"/>
      <c r="IFD6" s="153"/>
      <c r="IFE6" s="153"/>
      <c r="IFF6" s="153"/>
      <c r="IFG6" s="153"/>
      <c r="IFH6" s="153"/>
      <c r="IFI6" s="153"/>
      <c r="IFJ6" s="153"/>
      <c r="IFK6" s="153"/>
      <c r="IFL6" s="153"/>
      <c r="IFM6" s="153"/>
      <c r="IFN6" s="153"/>
      <c r="IFO6" s="153"/>
      <c r="IFP6" s="153"/>
      <c r="IFQ6" s="153"/>
      <c r="IFR6" s="153"/>
      <c r="IFS6" s="153"/>
      <c r="IFT6" s="153"/>
      <c r="IFU6" s="153"/>
      <c r="IFV6" s="153"/>
      <c r="IFW6" s="153"/>
      <c r="IFX6" s="153"/>
      <c r="IFY6" s="153"/>
      <c r="IFZ6" s="153"/>
      <c r="IGA6" s="153"/>
      <c r="IGB6" s="153"/>
      <c r="IGC6" s="153"/>
      <c r="IGD6" s="153"/>
      <c r="IGE6" s="153"/>
      <c r="IGF6" s="153"/>
      <c r="IGG6" s="153"/>
      <c r="IGH6" s="153"/>
      <c r="IGI6" s="153"/>
      <c r="IGJ6" s="153"/>
      <c r="IGK6" s="153"/>
      <c r="IGL6" s="153"/>
      <c r="IGM6" s="153"/>
      <c r="IGN6" s="153"/>
      <c r="IGO6" s="153"/>
      <c r="IGP6" s="153"/>
      <c r="IGQ6" s="153"/>
      <c r="IGR6" s="153"/>
      <c r="IGS6" s="153"/>
      <c r="IGT6" s="153"/>
      <c r="IGU6" s="153"/>
      <c r="IGV6" s="153"/>
      <c r="IGW6" s="153"/>
      <c r="IGX6" s="153"/>
      <c r="IGY6" s="153"/>
      <c r="IGZ6" s="153"/>
      <c r="IHA6" s="153"/>
      <c r="IHB6" s="153"/>
      <c r="IHC6" s="153"/>
      <c r="IHD6" s="153"/>
      <c r="IHE6" s="153"/>
      <c r="IHF6" s="153"/>
      <c r="IHG6" s="153"/>
      <c r="IHH6" s="153"/>
      <c r="IHI6" s="153"/>
      <c r="IHJ6" s="153"/>
      <c r="IHK6" s="153"/>
      <c r="IHL6" s="153"/>
      <c r="IHM6" s="153"/>
      <c r="IHN6" s="153"/>
      <c r="IHO6" s="153"/>
      <c r="IHP6" s="153"/>
      <c r="IHQ6" s="153"/>
      <c r="IHR6" s="153"/>
      <c r="IHS6" s="153"/>
      <c r="IHT6" s="153"/>
      <c r="IHU6" s="153"/>
      <c r="IHV6" s="153"/>
      <c r="IHW6" s="153"/>
      <c r="IHX6" s="153"/>
      <c r="IHY6" s="153"/>
      <c r="IHZ6" s="153"/>
      <c r="IIA6" s="153"/>
      <c r="IIB6" s="153"/>
      <c r="IIC6" s="153"/>
      <c r="IID6" s="153"/>
      <c r="IIE6" s="153"/>
      <c r="IIF6" s="153"/>
      <c r="IIG6" s="153"/>
      <c r="IIH6" s="153"/>
      <c r="III6" s="153"/>
      <c r="IIJ6" s="153"/>
      <c r="IIK6" s="153"/>
      <c r="IIL6" s="153"/>
      <c r="IIM6" s="153"/>
      <c r="IIN6" s="153"/>
      <c r="IIO6" s="153"/>
      <c r="IIP6" s="153"/>
      <c r="IIQ6" s="153"/>
      <c r="IIR6" s="153"/>
      <c r="IIS6" s="153"/>
      <c r="IIT6" s="153"/>
      <c r="IIU6" s="153"/>
      <c r="IIV6" s="153"/>
      <c r="IIW6" s="153"/>
      <c r="IIX6" s="153"/>
      <c r="IIY6" s="153"/>
      <c r="IIZ6" s="153"/>
      <c r="IJA6" s="153"/>
      <c r="IJB6" s="153"/>
      <c r="IJC6" s="153"/>
      <c r="IJD6" s="153"/>
      <c r="IJE6" s="153"/>
      <c r="IJF6" s="153"/>
      <c r="IJG6" s="153"/>
      <c r="IJH6" s="153"/>
      <c r="IJI6" s="153"/>
      <c r="IJJ6" s="153"/>
      <c r="IJK6" s="153"/>
      <c r="IJL6" s="153"/>
      <c r="IJM6" s="153"/>
      <c r="IJN6" s="153"/>
      <c r="IJO6" s="153"/>
      <c r="IJP6" s="153"/>
      <c r="IJQ6" s="153"/>
      <c r="IJR6" s="153"/>
      <c r="IJS6" s="153"/>
      <c r="IJT6" s="153"/>
      <c r="IJU6" s="153"/>
      <c r="IJV6" s="153"/>
      <c r="IJW6" s="153"/>
      <c r="IJX6" s="153"/>
      <c r="IJY6" s="153"/>
      <c r="IJZ6" s="153"/>
      <c r="IKA6" s="153"/>
      <c r="IKB6" s="153"/>
      <c r="IKC6" s="153"/>
      <c r="IKD6" s="153"/>
      <c r="IKE6" s="153"/>
      <c r="IKF6" s="153"/>
      <c r="IKG6" s="153"/>
      <c r="IKH6" s="153"/>
      <c r="IKI6" s="153"/>
      <c r="IKJ6" s="153"/>
      <c r="IKK6" s="153"/>
      <c r="IKL6" s="153"/>
      <c r="IKM6" s="153"/>
      <c r="IKN6" s="153"/>
      <c r="IKO6" s="153"/>
      <c r="IKP6" s="153"/>
      <c r="IKQ6" s="153"/>
      <c r="IKR6" s="153"/>
      <c r="IKS6" s="153"/>
      <c r="IKT6" s="153"/>
      <c r="IKU6" s="153"/>
      <c r="IKV6" s="153"/>
      <c r="IKW6" s="153"/>
      <c r="IKX6" s="153"/>
      <c r="IKY6" s="153"/>
      <c r="IKZ6" s="153"/>
      <c r="ILA6" s="153"/>
      <c r="ILB6" s="153"/>
      <c r="ILC6" s="153"/>
      <c r="ILD6" s="153"/>
      <c r="ILE6" s="153"/>
      <c r="ILF6" s="153"/>
      <c r="ILG6" s="153"/>
      <c r="ILH6" s="153"/>
      <c r="ILI6" s="153"/>
      <c r="ILJ6" s="153"/>
      <c r="ILK6" s="153"/>
      <c r="ILL6" s="153"/>
      <c r="ILM6" s="153"/>
      <c r="ILN6" s="153"/>
      <c r="ILO6" s="153"/>
      <c r="ILP6" s="153"/>
      <c r="ILQ6" s="153"/>
      <c r="ILR6" s="153"/>
      <c r="ILS6" s="153"/>
      <c r="ILT6" s="153"/>
      <c r="ILU6" s="153"/>
      <c r="ILV6" s="153"/>
      <c r="ILW6" s="153"/>
      <c r="ILX6" s="153"/>
      <c r="ILY6" s="153"/>
      <c r="ILZ6" s="153"/>
      <c r="IMA6" s="153"/>
      <c r="IMB6" s="153"/>
      <c r="IMC6" s="153"/>
      <c r="IMD6" s="153"/>
      <c r="IME6" s="153"/>
      <c r="IMF6" s="153"/>
      <c r="IMG6" s="153"/>
      <c r="IMH6" s="153"/>
      <c r="IMI6" s="153"/>
      <c r="IMJ6" s="153"/>
      <c r="IMK6" s="153"/>
      <c r="IML6" s="153"/>
      <c r="IMM6" s="153"/>
      <c r="IMN6" s="153"/>
      <c r="IMO6" s="153"/>
      <c r="IMP6" s="153"/>
      <c r="IMQ6" s="153"/>
      <c r="IMR6" s="153"/>
      <c r="IMS6" s="153"/>
      <c r="IMT6" s="153"/>
      <c r="IMU6" s="153"/>
      <c r="IMV6" s="153"/>
      <c r="IMW6" s="153"/>
      <c r="IMX6" s="153"/>
      <c r="IMY6" s="153"/>
      <c r="IMZ6" s="153"/>
      <c r="INA6" s="153"/>
      <c r="INB6" s="153"/>
      <c r="INC6" s="153"/>
      <c r="IND6" s="153"/>
      <c r="INE6" s="153"/>
      <c r="INF6" s="153"/>
      <c r="ING6" s="153"/>
      <c r="INH6" s="153"/>
      <c r="INI6" s="153"/>
      <c r="INJ6" s="153"/>
      <c r="INK6" s="153"/>
      <c r="INL6" s="153"/>
      <c r="INM6" s="153"/>
      <c r="INN6" s="153"/>
      <c r="INO6" s="153"/>
      <c r="INP6" s="153"/>
      <c r="INQ6" s="153"/>
      <c r="INR6" s="153"/>
      <c r="INS6" s="153"/>
      <c r="INT6" s="153"/>
      <c r="INU6" s="153"/>
      <c r="INV6" s="153"/>
      <c r="INW6" s="153"/>
      <c r="INX6" s="153"/>
      <c r="INY6" s="153"/>
      <c r="INZ6" s="153"/>
      <c r="IOA6" s="153"/>
      <c r="IOB6" s="153"/>
      <c r="IOC6" s="153"/>
      <c r="IOD6" s="153"/>
      <c r="IOE6" s="153"/>
      <c r="IOF6" s="153"/>
      <c r="IOG6" s="153"/>
      <c r="IOH6" s="153"/>
      <c r="IOI6" s="153"/>
      <c r="IOJ6" s="153"/>
      <c r="IOK6" s="153"/>
      <c r="IOL6" s="153"/>
      <c r="IOM6" s="153"/>
      <c r="ION6" s="153"/>
      <c r="IOO6" s="153"/>
      <c r="IOP6" s="153"/>
      <c r="IOQ6" s="153"/>
      <c r="IOR6" s="153"/>
      <c r="IOS6" s="153"/>
      <c r="IOT6" s="153"/>
      <c r="IOU6" s="153"/>
      <c r="IOV6" s="153"/>
      <c r="IOW6" s="153"/>
      <c r="IOX6" s="153"/>
      <c r="IOY6" s="153"/>
      <c r="IOZ6" s="153"/>
      <c r="IPA6" s="153"/>
      <c r="IPB6" s="153"/>
      <c r="IPC6" s="153"/>
      <c r="IPD6" s="153"/>
      <c r="IPE6" s="153"/>
      <c r="IPF6" s="153"/>
      <c r="IPG6" s="153"/>
      <c r="IPH6" s="153"/>
      <c r="IPI6" s="153"/>
      <c r="IPJ6" s="153"/>
      <c r="IPK6" s="153"/>
      <c r="IPL6" s="153"/>
      <c r="IPM6" s="153"/>
      <c r="IPN6" s="153"/>
      <c r="IPO6" s="153"/>
      <c r="IPP6" s="153"/>
      <c r="IPQ6" s="153"/>
      <c r="IPR6" s="153"/>
      <c r="IPS6" s="153"/>
      <c r="IPT6" s="153"/>
      <c r="IPU6" s="153"/>
      <c r="IPV6" s="153"/>
      <c r="IPW6" s="153"/>
      <c r="IPX6" s="153"/>
      <c r="IPY6" s="153"/>
      <c r="IPZ6" s="153"/>
      <c r="IQA6" s="153"/>
      <c r="IQB6" s="153"/>
      <c r="IQC6" s="153"/>
      <c r="IQD6" s="153"/>
      <c r="IQE6" s="153"/>
      <c r="IQF6" s="153"/>
      <c r="IQG6" s="153"/>
      <c r="IQH6" s="153"/>
      <c r="IQI6" s="153"/>
      <c r="IQJ6" s="153"/>
      <c r="IQK6" s="153"/>
      <c r="IQL6" s="153"/>
      <c r="IQM6" s="153"/>
      <c r="IQN6" s="153"/>
      <c r="IQO6" s="153"/>
      <c r="IQP6" s="153"/>
      <c r="IQQ6" s="153"/>
      <c r="IQR6" s="153"/>
      <c r="IQS6" s="153"/>
      <c r="IQT6" s="153"/>
      <c r="IQU6" s="153"/>
      <c r="IQV6" s="153"/>
      <c r="IQW6" s="153"/>
      <c r="IQX6" s="153"/>
      <c r="IQY6" s="153"/>
      <c r="IQZ6" s="153"/>
      <c r="IRA6" s="153"/>
      <c r="IRB6" s="153"/>
      <c r="IRC6" s="153"/>
      <c r="IRD6" s="153"/>
      <c r="IRE6" s="153"/>
      <c r="IRF6" s="153"/>
      <c r="IRG6" s="153"/>
      <c r="IRH6" s="153"/>
      <c r="IRI6" s="153"/>
      <c r="IRJ6" s="153"/>
      <c r="IRK6" s="153"/>
      <c r="IRL6" s="153"/>
      <c r="IRM6" s="153"/>
      <c r="IRN6" s="153"/>
      <c r="IRO6" s="153"/>
      <c r="IRP6" s="153"/>
      <c r="IRQ6" s="153"/>
      <c r="IRR6" s="153"/>
      <c r="IRS6" s="153"/>
      <c r="IRT6" s="153"/>
      <c r="IRU6" s="153"/>
      <c r="IRV6" s="153"/>
      <c r="IRW6" s="153"/>
      <c r="IRX6" s="153"/>
      <c r="IRY6" s="153"/>
      <c r="IRZ6" s="153"/>
      <c r="ISA6" s="153"/>
      <c r="ISB6" s="153"/>
      <c r="ISC6" s="153"/>
      <c r="ISD6" s="153"/>
      <c r="ISE6" s="153"/>
      <c r="ISF6" s="153"/>
      <c r="ISG6" s="153"/>
      <c r="ISH6" s="153"/>
      <c r="ISI6" s="153"/>
      <c r="ISJ6" s="153"/>
      <c r="ISK6" s="153"/>
      <c r="ISL6" s="153"/>
      <c r="ISM6" s="153"/>
      <c r="ISN6" s="153"/>
      <c r="ISO6" s="153"/>
      <c r="ISP6" s="153"/>
      <c r="ISQ6" s="153"/>
      <c r="ISR6" s="153"/>
      <c r="ISS6" s="153"/>
      <c r="IST6" s="153"/>
      <c r="ISU6" s="153"/>
      <c r="ISV6" s="153"/>
      <c r="ISW6" s="153"/>
      <c r="ISX6" s="153"/>
      <c r="ISY6" s="153"/>
      <c r="ISZ6" s="153"/>
      <c r="ITA6" s="153"/>
      <c r="ITB6" s="153"/>
      <c r="ITC6" s="153"/>
      <c r="ITD6" s="153"/>
      <c r="ITE6" s="153"/>
      <c r="ITF6" s="153"/>
      <c r="ITG6" s="153"/>
      <c r="ITH6" s="153"/>
      <c r="ITI6" s="153"/>
      <c r="ITJ6" s="153"/>
      <c r="ITK6" s="153"/>
      <c r="ITL6" s="153"/>
      <c r="ITM6" s="153"/>
      <c r="ITN6" s="153"/>
      <c r="ITO6" s="153"/>
      <c r="ITP6" s="153"/>
      <c r="ITQ6" s="153"/>
      <c r="ITR6" s="153"/>
      <c r="ITS6" s="153"/>
      <c r="ITT6" s="153"/>
      <c r="ITU6" s="153"/>
      <c r="ITV6" s="153"/>
      <c r="ITW6" s="153"/>
      <c r="ITX6" s="153"/>
      <c r="ITY6" s="153"/>
      <c r="ITZ6" s="153"/>
      <c r="IUA6" s="153"/>
      <c r="IUB6" s="153"/>
      <c r="IUC6" s="153"/>
      <c r="IUD6" s="153"/>
      <c r="IUE6" s="153"/>
      <c r="IUF6" s="153"/>
      <c r="IUG6" s="153"/>
      <c r="IUH6" s="153"/>
      <c r="IUI6" s="153"/>
      <c r="IUJ6" s="153"/>
      <c r="IUK6" s="153"/>
      <c r="IUL6" s="153"/>
      <c r="IUM6" s="153"/>
      <c r="IUN6" s="153"/>
      <c r="IUO6" s="153"/>
      <c r="IUP6" s="153"/>
      <c r="IUQ6" s="153"/>
      <c r="IUR6" s="153"/>
      <c r="IUS6" s="153"/>
      <c r="IUT6" s="153"/>
      <c r="IUU6" s="153"/>
      <c r="IUV6" s="153"/>
      <c r="IUW6" s="153"/>
      <c r="IUX6" s="153"/>
      <c r="IUY6" s="153"/>
      <c r="IUZ6" s="153"/>
      <c r="IVA6" s="153"/>
      <c r="IVB6" s="153"/>
      <c r="IVC6" s="153"/>
      <c r="IVD6" s="153"/>
      <c r="IVE6" s="153"/>
      <c r="IVF6" s="153"/>
      <c r="IVG6" s="153"/>
      <c r="IVH6" s="153"/>
      <c r="IVI6" s="153"/>
      <c r="IVJ6" s="153"/>
      <c r="IVK6" s="153"/>
      <c r="IVL6" s="153"/>
      <c r="IVM6" s="153"/>
      <c r="IVN6" s="153"/>
      <c r="IVO6" s="153"/>
      <c r="IVP6" s="153"/>
      <c r="IVQ6" s="153"/>
      <c r="IVR6" s="153"/>
      <c r="IVS6" s="153"/>
      <c r="IVT6" s="153"/>
      <c r="IVU6" s="153"/>
      <c r="IVV6" s="153"/>
      <c r="IVW6" s="153"/>
      <c r="IVX6" s="153"/>
      <c r="IVY6" s="153"/>
      <c r="IVZ6" s="153"/>
      <c r="IWA6" s="153"/>
      <c r="IWB6" s="153"/>
      <c r="IWC6" s="153"/>
      <c r="IWD6" s="153"/>
      <c r="IWE6" s="153"/>
      <c r="IWF6" s="153"/>
      <c r="IWG6" s="153"/>
      <c r="IWH6" s="153"/>
      <c r="IWI6" s="153"/>
      <c r="IWJ6" s="153"/>
      <c r="IWK6" s="153"/>
      <c r="IWL6" s="153"/>
      <c r="IWM6" s="153"/>
      <c r="IWN6" s="153"/>
      <c r="IWO6" s="153"/>
      <c r="IWP6" s="153"/>
      <c r="IWQ6" s="153"/>
      <c r="IWR6" s="153"/>
      <c r="IWS6" s="153"/>
      <c r="IWT6" s="153"/>
      <c r="IWU6" s="153"/>
      <c r="IWV6" s="153"/>
      <c r="IWW6" s="153"/>
      <c r="IWX6" s="153"/>
      <c r="IWY6" s="153"/>
      <c r="IWZ6" s="153"/>
      <c r="IXA6" s="153"/>
      <c r="IXB6" s="153"/>
      <c r="IXC6" s="153"/>
      <c r="IXD6" s="153"/>
      <c r="IXE6" s="153"/>
      <c r="IXF6" s="153"/>
      <c r="IXG6" s="153"/>
      <c r="IXH6" s="153"/>
      <c r="IXI6" s="153"/>
      <c r="IXJ6" s="153"/>
      <c r="IXK6" s="153"/>
      <c r="IXL6" s="153"/>
      <c r="IXM6" s="153"/>
      <c r="IXN6" s="153"/>
      <c r="IXO6" s="153"/>
      <c r="IXP6" s="153"/>
      <c r="IXQ6" s="153"/>
      <c r="IXR6" s="153"/>
      <c r="IXS6" s="153"/>
      <c r="IXT6" s="153"/>
      <c r="IXU6" s="153"/>
      <c r="IXV6" s="153"/>
      <c r="IXW6" s="153"/>
      <c r="IXX6" s="153"/>
      <c r="IXY6" s="153"/>
      <c r="IXZ6" s="153"/>
      <c r="IYA6" s="153"/>
      <c r="IYB6" s="153"/>
      <c r="IYC6" s="153"/>
      <c r="IYD6" s="153"/>
      <c r="IYE6" s="153"/>
      <c r="IYF6" s="153"/>
      <c r="IYG6" s="153"/>
      <c r="IYH6" s="153"/>
      <c r="IYI6" s="153"/>
      <c r="IYJ6" s="153"/>
      <c r="IYK6" s="153"/>
      <c r="IYL6" s="153"/>
      <c r="IYM6" s="153"/>
      <c r="IYN6" s="153"/>
      <c r="IYO6" s="153"/>
      <c r="IYP6" s="153"/>
      <c r="IYQ6" s="153"/>
      <c r="IYR6" s="153"/>
      <c r="IYS6" s="153"/>
      <c r="IYT6" s="153"/>
      <c r="IYU6" s="153"/>
      <c r="IYV6" s="153"/>
      <c r="IYW6" s="153"/>
      <c r="IYX6" s="153"/>
      <c r="IYY6" s="153"/>
      <c r="IYZ6" s="153"/>
      <c r="IZA6" s="153"/>
      <c r="IZB6" s="153"/>
      <c r="IZC6" s="153"/>
      <c r="IZD6" s="153"/>
      <c r="IZE6" s="153"/>
      <c r="IZF6" s="153"/>
      <c r="IZG6" s="153"/>
      <c r="IZH6" s="153"/>
      <c r="IZI6" s="153"/>
      <c r="IZJ6" s="153"/>
      <c r="IZK6" s="153"/>
      <c r="IZL6" s="153"/>
      <c r="IZM6" s="153"/>
      <c r="IZN6" s="153"/>
      <c r="IZO6" s="153"/>
      <c r="IZP6" s="153"/>
      <c r="IZQ6" s="153"/>
      <c r="IZR6" s="153"/>
      <c r="IZS6" s="153"/>
      <c r="IZT6" s="153"/>
      <c r="IZU6" s="153"/>
      <c r="IZV6" s="153"/>
      <c r="IZW6" s="153"/>
      <c r="IZX6" s="153"/>
      <c r="IZY6" s="153"/>
      <c r="IZZ6" s="153"/>
      <c r="JAA6" s="153"/>
      <c r="JAB6" s="153"/>
      <c r="JAC6" s="153"/>
      <c r="JAD6" s="153"/>
      <c r="JAE6" s="153"/>
      <c r="JAF6" s="153"/>
      <c r="JAG6" s="153"/>
      <c r="JAH6" s="153"/>
      <c r="JAI6" s="153"/>
      <c r="JAJ6" s="153"/>
      <c r="JAK6" s="153"/>
      <c r="JAL6" s="153"/>
      <c r="JAM6" s="153"/>
      <c r="JAN6" s="153"/>
      <c r="JAO6" s="153"/>
      <c r="JAP6" s="153"/>
      <c r="JAQ6" s="153"/>
      <c r="JAR6" s="153"/>
      <c r="JAS6" s="153"/>
      <c r="JAT6" s="153"/>
      <c r="JAU6" s="153"/>
      <c r="JAV6" s="153"/>
      <c r="JAW6" s="153"/>
      <c r="JAX6" s="153"/>
      <c r="JAY6" s="153"/>
      <c r="JAZ6" s="153"/>
      <c r="JBA6" s="153"/>
      <c r="JBB6" s="153"/>
      <c r="JBC6" s="153"/>
      <c r="JBD6" s="153"/>
      <c r="JBE6" s="153"/>
      <c r="JBF6" s="153"/>
      <c r="JBG6" s="153"/>
      <c r="JBH6" s="153"/>
      <c r="JBI6" s="153"/>
      <c r="JBJ6" s="153"/>
      <c r="JBK6" s="153"/>
      <c r="JBL6" s="153"/>
      <c r="JBM6" s="153"/>
      <c r="JBN6" s="153"/>
      <c r="JBO6" s="153"/>
      <c r="JBP6" s="153"/>
      <c r="JBQ6" s="153"/>
      <c r="JBR6" s="153"/>
      <c r="JBS6" s="153"/>
      <c r="JBT6" s="153"/>
      <c r="JBU6" s="153"/>
      <c r="JBV6" s="153"/>
      <c r="JBW6" s="153"/>
      <c r="JBX6" s="153"/>
      <c r="JBY6" s="153"/>
      <c r="JBZ6" s="153"/>
      <c r="JCA6" s="153"/>
      <c r="JCB6" s="153"/>
      <c r="JCC6" s="153"/>
      <c r="JCD6" s="153"/>
      <c r="JCE6" s="153"/>
      <c r="JCF6" s="153"/>
      <c r="JCG6" s="153"/>
      <c r="JCH6" s="153"/>
      <c r="JCI6" s="153"/>
      <c r="JCJ6" s="153"/>
      <c r="JCK6" s="153"/>
      <c r="JCL6" s="153"/>
      <c r="JCM6" s="153"/>
      <c r="JCN6" s="153"/>
      <c r="JCO6" s="153"/>
      <c r="JCP6" s="153"/>
      <c r="JCQ6" s="153"/>
      <c r="JCR6" s="153"/>
      <c r="JCS6" s="153"/>
      <c r="JCT6" s="153"/>
      <c r="JCU6" s="153"/>
      <c r="JCV6" s="153"/>
      <c r="JCW6" s="153"/>
      <c r="JCX6" s="153"/>
      <c r="JCY6" s="153"/>
      <c r="JCZ6" s="153"/>
      <c r="JDA6" s="153"/>
      <c r="JDB6" s="153"/>
      <c r="JDC6" s="153"/>
      <c r="JDD6" s="153"/>
      <c r="JDE6" s="153"/>
      <c r="JDF6" s="153"/>
      <c r="JDG6" s="153"/>
      <c r="JDH6" s="153"/>
      <c r="JDI6" s="153"/>
      <c r="JDJ6" s="153"/>
      <c r="JDK6" s="153"/>
      <c r="JDL6" s="153"/>
      <c r="JDM6" s="153"/>
      <c r="JDN6" s="153"/>
      <c r="JDO6" s="153"/>
      <c r="JDP6" s="153"/>
      <c r="JDQ6" s="153"/>
      <c r="JDR6" s="153"/>
      <c r="JDS6" s="153"/>
      <c r="JDT6" s="153"/>
      <c r="JDU6" s="153"/>
      <c r="JDV6" s="153"/>
      <c r="JDW6" s="153"/>
      <c r="JDX6" s="153"/>
      <c r="JDY6" s="153"/>
      <c r="JDZ6" s="153"/>
      <c r="JEA6" s="153"/>
      <c r="JEB6" s="153"/>
      <c r="JEC6" s="153"/>
      <c r="JED6" s="153"/>
      <c r="JEE6" s="153"/>
      <c r="JEF6" s="153"/>
      <c r="JEG6" s="153"/>
      <c r="JEH6" s="153"/>
      <c r="JEI6" s="153"/>
      <c r="JEJ6" s="153"/>
      <c r="JEK6" s="153"/>
      <c r="JEL6" s="153"/>
      <c r="JEM6" s="153"/>
      <c r="JEN6" s="153"/>
      <c r="JEO6" s="153"/>
      <c r="JEP6" s="153"/>
      <c r="JEQ6" s="153"/>
      <c r="JER6" s="153"/>
      <c r="JES6" s="153"/>
      <c r="JET6" s="153"/>
      <c r="JEU6" s="153"/>
      <c r="JEV6" s="153"/>
      <c r="JEW6" s="153"/>
      <c r="JEX6" s="153"/>
      <c r="JEY6" s="153"/>
      <c r="JEZ6" s="153"/>
      <c r="JFA6" s="153"/>
      <c r="JFB6" s="153"/>
      <c r="JFC6" s="153"/>
      <c r="JFD6" s="153"/>
      <c r="JFE6" s="153"/>
      <c r="JFF6" s="153"/>
      <c r="JFG6" s="153"/>
      <c r="JFH6" s="153"/>
      <c r="JFI6" s="153"/>
      <c r="JFJ6" s="153"/>
      <c r="JFK6" s="153"/>
      <c r="JFL6" s="153"/>
      <c r="JFM6" s="153"/>
      <c r="JFN6" s="153"/>
      <c r="JFO6" s="153"/>
      <c r="JFP6" s="153"/>
      <c r="JFQ6" s="153"/>
      <c r="JFR6" s="153"/>
      <c r="JFS6" s="153"/>
      <c r="JFT6" s="153"/>
      <c r="JFU6" s="153"/>
      <c r="JFV6" s="153"/>
      <c r="JFW6" s="153"/>
      <c r="JFX6" s="153"/>
      <c r="JFY6" s="153"/>
      <c r="JFZ6" s="153"/>
      <c r="JGA6" s="153"/>
      <c r="JGB6" s="153"/>
      <c r="JGC6" s="153"/>
      <c r="JGD6" s="153"/>
      <c r="JGE6" s="153"/>
      <c r="JGF6" s="153"/>
      <c r="JGG6" s="153"/>
      <c r="JGH6" s="153"/>
      <c r="JGI6" s="153"/>
      <c r="JGJ6" s="153"/>
      <c r="JGK6" s="153"/>
      <c r="JGL6" s="153"/>
      <c r="JGM6" s="153"/>
      <c r="JGN6" s="153"/>
      <c r="JGO6" s="153"/>
      <c r="JGP6" s="153"/>
      <c r="JGQ6" s="153"/>
      <c r="JGR6" s="153"/>
      <c r="JGS6" s="153"/>
      <c r="JGT6" s="153"/>
      <c r="JGU6" s="153"/>
      <c r="JGV6" s="153"/>
      <c r="JGW6" s="153"/>
      <c r="JGX6" s="153"/>
      <c r="JGY6" s="153"/>
      <c r="JGZ6" s="153"/>
      <c r="JHA6" s="153"/>
      <c r="JHB6" s="153"/>
      <c r="JHC6" s="153"/>
      <c r="JHD6" s="153"/>
      <c r="JHE6" s="153"/>
      <c r="JHF6" s="153"/>
      <c r="JHG6" s="153"/>
      <c r="JHH6" s="153"/>
      <c r="JHI6" s="153"/>
      <c r="JHJ6" s="153"/>
      <c r="JHK6" s="153"/>
      <c r="JHL6" s="153"/>
      <c r="JHM6" s="153"/>
      <c r="JHN6" s="153"/>
      <c r="JHO6" s="153"/>
      <c r="JHP6" s="153"/>
      <c r="JHQ6" s="153"/>
      <c r="JHR6" s="153"/>
      <c r="JHS6" s="153"/>
      <c r="JHT6" s="153"/>
      <c r="JHU6" s="153"/>
      <c r="JHV6" s="153"/>
      <c r="JHW6" s="153"/>
      <c r="JHX6" s="153"/>
      <c r="JHY6" s="153"/>
      <c r="JHZ6" s="153"/>
      <c r="JIA6" s="153"/>
      <c r="JIB6" s="153"/>
      <c r="JIC6" s="153"/>
      <c r="JID6" s="153"/>
      <c r="JIE6" s="153"/>
      <c r="JIF6" s="153"/>
      <c r="JIG6" s="153"/>
      <c r="JIH6" s="153"/>
      <c r="JII6" s="153"/>
      <c r="JIJ6" s="153"/>
      <c r="JIK6" s="153"/>
      <c r="JIL6" s="153"/>
      <c r="JIM6" s="153"/>
      <c r="JIN6" s="153"/>
      <c r="JIO6" s="153"/>
      <c r="JIP6" s="153"/>
      <c r="JIQ6" s="153"/>
      <c r="JIR6" s="153"/>
      <c r="JIS6" s="153"/>
      <c r="JIT6" s="153"/>
      <c r="JIU6" s="153"/>
      <c r="JIV6" s="153"/>
      <c r="JIW6" s="153"/>
      <c r="JIX6" s="153"/>
      <c r="JIY6" s="153"/>
      <c r="JIZ6" s="153"/>
      <c r="JJA6" s="153"/>
      <c r="JJB6" s="153"/>
      <c r="JJC6" s="153"/>
      <c r="JJD6" s="153"/>
      <c r="JJE6" s="153"/>
      <c r="JJF6" s="153"/>
      <c r="JJG6" s="153"/>
      <c r="JJH6" s="153"/>
      <c r="JJI6" s="153"/>
      <c r="JJJ6" s="153"/>
      <c r="JJK6" s="153"/>
      <c r="JJL6" s="153"/>
      <c r="JJM6" s="153"/>
      <c r="JJN6" s="153"/>
      <c r="JJO6" s="153"/>
      <c r="JJP6" s="153"/>
      <c r="JJQ6" s="153"/>
      <c r="JJR6" s="153"/>
      <c r="JJS6" s="153"/>
      <c r="JJT6" s="153"/>
      <c r="JJU6" s="153"/>
      <c r="JJV6" s="153"/>
      <c r="JJW6" s="153"/>
      <c r="JJX6" s="153"/>
      <c r="JJY6" s="153"/>
      <c r="JJZ6" s="153"/>
      <c r="JKA6" s="153"/>
      <c r="JKB6" s="153"/>
      <c r="JKC6" s="153"/>
      <c r="JKD6" s="153"/>
      <c r="JKE6" s="153"/>
      <c r="JKF6" s="153"/>
      <c r="JKG6" s="153"/>
      <c r="JKH6" s="153"/>
      <c r="JKI6" s="153"/>
      <c r="JKJ6" s="153"/>
      <c r="JKK6" s="153"/>
      <c r="JKL6" s="153"/>
      <c r="JKM6" s="153"/>
      <c r="JKN6" s="153"/>
      <c r="JKO6" s="153"/>
      <c r="JKP6" s="153"/>
      <c r="JKQ6" s="153"/>
      <c r="JKR6" s="153"/>
      <c r="JKS6" s="153"/>
      <c r="JKT6" s="153"/>
      <c r="JKU6" s="153"/>
      <c r="JKV6" s="153"/>
      <c r="JKW6" s="153"/>
      <c r="JKX6" s="153"/>
      <c r="JKY6" s="153"/>
      <c r="JKZ6" s="153"/>
      <c r="JLA6" s="153"/>
      <c r="JLB6" s="153"/>
      <c r="JLC6" s="153"/>
      <c r="JLD6" s="153"/>
      <c r="JLE6" s="153"/>
      <c r="JLF6" s="153"/>
      <c r="JLG6" s="153"/>
      <c r="JLH6" s="153"/>
      <c r="JLI6" s="153"/>
      <c r="JLJ6" s="153"/>
      <c r="JLK6" s="153"/>
      <c r="JLL6" s="153"/>
      <c r="JLM6" s="153"/>
      <c r="JLN6" s="153"/>
      <c r="JLO6" s="153"/>
      <c r="JLP6" s="153"/>
      <c r="JLQ6" s="153"/>
      <c r="JLR6" s="153"/>
      <c r="JLS6" s="153"/>
      <c r="JLT6" s="153"/>
      <c r="JLU6" s="153"/>
      <c r="JLV6" s="153"/>
      <c r="JLW6" s="153"/>
      <c r="JLX6" s="153"/>
      <c r="JLY6" s="153"/>
      <c r="JLZ6" s="153"/>
      <c r="JMA6" s="153"/>
      <c r="JMB6" s="153"/>
      <c r="JMC6" s="153"/>
      <c r="JMD6" s="153"/>
      <c r="JME6" s="153"/>
      <c r="JMF6" s="153"/>
      <c r="JMG6" s="153"/>
      <c r="JMH6" s="153"/>
      <c r="JMI6" s="153"/>
      <c r="JMJ6" s="153"/>
      <c r="JMK6" s="153"/>
      <c r="JML6" s="153"/>
      <c r="JMM6" s="153"/>
      <c r="JMN6" s="153"/>
      <c r="JMO6" s="153"/>
      <c r="JMP6" s="153"/>
      <c r="JMQ6" s="153"/>
      <c r="JMR6" s="153"/>
      <c r="JMS6" s="153"/>
      <c r="JMT6" s="153"/>
      <c r="JMU6" s="153"/>
      <c r="JMV6" s="153"/>
      <c r="JMW6" s="153"/>
      <c r="JMX6" s="153"/>
      <c r="JMY6" s="153"/>
      <c r="JMZ6" s="153"/>
      <c r="JNA6" s="153"/>
      <c r="JNB6" s="153"/>
      <c r="JNC6" s="153"/>
      <c r="JND6" s="153"/>
      <c r="JNE6" s="153"/>
      <c r="JNF6" s="153"/>
      <c r="JNG6" s="153"/>
      <c r="JNH6" s="153"/>
      <c r="JNI6" s="153"/>
      <c r="JNJ6" s="153"/>
      <c r="JNK6" s="153"/>
      <c r="JNL6" s="153"/>
      <c r="JNM6" s="153"/>
      <c r="JNN6" s="153"/>
      <c r="JNO6" s="153"/>
      <c r="JNP6" s="153"/>
      <c r="JNQ6" s="153"/>
      <c r="JNR6" s="153"/>
      <c r="JNS6" s="153"/>
      <c r="JNT6" s="153"/>
      <c r="JNU6" s="153"/>
      <c r="JNV6" s="153"/>
      <c r="JNW6" s="153"/>
      <c r="JNX6" s="153"/>
      <c r="JNY6" s="153"/>
      <c r="JNZ6" s="153"/>
      <c r="JOA6" s="153"/>
      <c r="JOB6" s="153"/>
      <c r="JOC6" s="153"/>
      <c r="JOD6" s="153"/>
      <c r="JOE6" s="153"/>
      <c r="JOF6" s="153"/>
      <c r="JOG6" s="153"/>
      <c r="JOH6" s="153"/>
      <c r="JOI6" s="153"/>
      <c r="JOJ6" s="153"/>
      <c r="JOK6" s="153"/>
      <c r="JOL6" s="153"/>
      <c r="JOM6" s="153"/>
      <c r="JON6" s="153"/>
      <c r="JOO6" s="153"/>
      <c r="JOP6" s="153"/>
      <c r="JOQ6" s="153"/>
      <c r="JOR6" s="153"/>
      <c r="JOS6" s="153"/>
      <c r="JOT6" s="153"/>
      <c r="JOU6" s="153"/>
      <c r="JOV6" s="153"/>
      <c r="JOW6" s="153"/>
      <c r="JOX6" s="153"/>
      <c r="JOY6" s="153"/>
      <c r="JOZ6" s="153"/>
      <c r="JPA6" s="153"/>
      <c r="JPB6" s="153"/>
      <c r="JPC6" s="153"/>
      <c r="JPD6" s="153"/>
      <c r="JPE6" s="153"/>
      <c r="JPF6" s="153"/>
      <c r="JPG6" s="153"/>
      <c r="JPH6" s="153"/>
      <c r="JPI6" s="153"/>
      <c r="JPJ6" s="153"/>
      <c r="JPK6" s="153"/>
      <c r="JPL6" s="153"/>
      <c r="JPM6" s="153"/>
      <c r="JPN6" s="153"/>
      <c r="JPO6" s="153"/>
      <c r="JPP6" s="153"/>
      <c r="JPQ6" s="153"/>
      <c r="JPR6" s="153"/>
      <c r="JPS6" s="153"/>
      <c r="JPT6" s="153"/>
      <c r="JPU6" s="153"/>
      <c r="JPV6" s="153"/>
      <c r="JPW6" s="153"/>
      <c r="JPX6" s="153"/>
      <c r="JPY6" s="153"/>
      <c r="JPZ6" s="153"/>
      <c r="JQA6" s="153"/>
      <c r="JQB6" s="153"/>
      <c r="JQC6" s="153"/>
      <c r="JQD6" s="153"/>
      <c r="JQE6" s="153"/>
      <c r="JQF6" s="153"/>
      <c r="JQG6" s="153"/>
      <c r="JQH6" s="153"/>
      <c r="JQI6" s="153"/>
      <c r="JQJ6" s="153"/>
      <c r="JQK6" s="153"/>
      <c r="JQL6" s="153"/>
      <c r="JQM6" s="153"/>
      <c r="JQN6" s="153"/>
      <c r="JQO6" s="153"/>
      <c r="JQP6" s="153"/>
      <c r="JQQ6" s="153"/>
      <c r="JQR6" s="153"/>
      <c r="JQS6" s="153"/>
      <c r="JQT6" s="153"/>
      <c r="JQU6" s="153"/>
      <c r="JQV6" s="153"/>
      <c r="JQW6" s="153"/>
      <c r="JQX6" s="153"/>
      <c r="JQY6" s="153"/>
      <c r="JQZ6" s="153"/>
      <c r="JRA6" s="153"/>
      <c r="JRB6" s="153"/>
      <c r="JRC6" s="153"/>
      <c r="JRD6" s="153"/>
      <c r="JRE6" s="153"/>
      <c r="JRF6" s="153"/>
      <c r="JRG6" s="153"/>
      <c r="JRH6" s="153"/>
      <c r="JRI6" s="153"/>
      <c r="JRJ6" s="153"/>
      <c r="JRK6" s="153"/>
      <c r="JRL6" s="153"/>
      <c r="JRM6" s="153"/>
      <c r="JRN6" s="153"/>
      <c r="JRO6" s="153"/>
      <c r="JRP6" s="153"/>
      <c r="JRQ6" s="153"/>
      <c r="JRR6" s="153"/>
      <c r="JRS6" s="153"/>
      <c r="JRT6" s="153"/>
      <c r="JRU6" s="153"/>
      <c r="JRV6" s="153"/>
      <c r="JRW6" s="153"/>
      <c r="JRX6" s="153"/>
      <c r="JRY6" s="153"/>
      <c r="JRZ6" s="153"/>
      <c r="JSA6" s="153"/>
      <c r="JSB6" s="153"/>
      <c r="JSC6" s="153"/>
      <c r="JSD6" s="153"/>
      <c r="JSE6" s="153"/>
      <c r="JSF6" s="153"/>
      <c r="JSG6" s="153"/>
      <c r="JSH6" s="153"/>
      <c r="JSI6" s="153"/>
      <c r="JSJ6" s="153"/>
      <c r="JSK6" s="153"/>
      <c r="JSL6" s="153"/>
      <c r="JSM6" s="153"/>
      <c r="JSN6" s="153"/>
      <c r="JSO6" s="153"/>
      <c r="JSP6" s="153"/>
      <c r="JSQ6" s="153"/>
      <c r="JSR6" s="153"/>
      <c r="JSS6" s="153"/>
      <c r="JST6" s="153"/>
      <c r="JSU6" s="153"/>
      <c r="JSV6" s="153"/>
      <c r="JSW6" s="153"/>
      <c r="JSX6" s="153"/>
      <c r="JSY6" s="153"/>
      <c r="JSZ6" s="153"/>
      <c r="JTA6" s="153"/>
      <c r="JTB6" s="153"/>
      <c r="JTC6" s="153"/>
      <c r="JTD6" s="153"/>
      <c r="JTE6" s="153"/>
      <c r="JTF6" s="153"/>
      <c r="JTG6" s="153"/>
      <c r="JTH6" s="153"/>
      <c r="JTI6" s="153"/>
      <c r="JTJ6" s="153"/>
      <c r="JTK6" s="153"/>
      <c r="JTL6" s="153"/>
      <c r="JTM6" s="153"/>
      <c r="JTN6" s="153"/>
      <c r="JTO6" s="153"/>
      <c r="JTP6" s="153"/>
      <c r="JTQ6" s="153"/>
      <c r="JTR6" s="153"/>
      <c r="JTS6" s="153"/>
      <c r="JTT6" s="153"/>
      <c r="JTU6" s="153"/>
      <c r="JTV6" s="153"/>
      <c r="JTW6" s="153"/>
      <c r="JTX6" s="153"/>
      <c r="JTY6" s="153"/>
      <c r="JTZ6" s="153"/>
      <c r="JUA6" s="153"/>
      <c r="JUB6" s="153"/>
      <c r="JUC6" s="153"/>
      <c r="JUD6" s="153"/>
      <c r="JUE6" s="153"/>
      <c r="JUF6" s="153"/>
      <c r="JUG6" s="153"/>
      <c r="JUH6" s="153"/>
      <c r="JUI6" s="153"/>
      <c r="JUJ6" s="153"/>
      <c r="JUK6" s="153"/>
      <c r="JUL6" s="153"/>
      <c r="JUM6" s="153"/>
      <c r="JUN6" s="153"/>
      <c r="JUO6" s="153"/>
      <c r="JUP6" s="153"/>
      <c r="JUQ6" s="153"/>
      <c r="JUR6" s="153"/>
      <c r="JUS6" s="153"/>
      <c r="JUT6" s="153"/>
      <c r="JUU6" s="153"/>
      <c r="JUV6" s="153"/>
      <c r="JUW6" s="153"/>
      <c r="JUX6" s="153"/>
      <c r="JUY6" s="153"/>
      <c r="JUZ6" s="153"/>
      <c r="JVA6" s="153"/>
      <c r="JVB6" s="153"/>
      <c r="JVC6" s="153"/>
      <c r="JVD6" s="153"/>
      <c r="JVE6" s="153"/>
      <c r="JVF6" s="153"/>
      <c r="JVG6" s="153"/>
      <c r="JVH6" s="153"/>
      <c r="JVI6" s="153"/>
      <c r="JVJ6" s="153"/>
      <c r="JVK6" s="153"/>
      <c r="JVL6" s="153"/>
      <c r="JVM6" s="153"/>
      <c r="JVN6" s="153"/>
      <c r="JVO6" s="153"/>
      <c r="JVP6" s="153"/>
      <c r="JVQ6" s="153"/>
      <c r="JVR6" s="153"/>
      <c r="JVS6" s="153"/>
      <c r="JVT6" s="153"/>
      <c r="JVU6" s="153"/>
      <c r="JVV6" s="153"/>
      <c r="JVW6" s="153"/>
      <c r="JVX6" s="153"/>
      <c r="JVY6" s="153"/>
      <c r="JVZ6" s="153"/>
      <c r="JWA6" s="153"/>
      <c r="JWB6" s="153"/>
      <c r="JWC6" s="153"/>
      <c r="JWD6" s="153"/>
      <c r="JWE6" s="153"/>
      <c r="JWF6" s="153"/>
      <c r="JWG6" s="153"/>
      <c r="JWH6" s="153"/>
      <c r="JWI6" s="153"/>
      <c r="JWJ6" s="153"/>
      <c r="JWK6" s="153"/>
      <c r="JWL6" s="153"/>
      <c r="JWM6" s="153"/>
      <c r="JWN6" s="153"/>
      <c r="JWO6" s="153"/>
      <c r="JWP6" s="153"/>
      <c r="JWQ6" s="153"/>
      <c r="JWR6" s="153"/>
      <c r="JWS6" s="153"/>
      <c r="JWT6" s="153"/>
      <c r="JWU6" s="153"/>
      <c r="JWV6" s="153"/>
      <c r="JWW6" s="153"/>
      <c r="JWX6" s="153"/>
      <c r="JWY6" s="153"/>
      <c r="JWZ6" s="153"/>
      <c r="JXA6" s="153"/>
      <c r="JXB6" s="153"/>
      <c r="JXC6" s="153"/>
      <c r="JXD6" s="153"/>
      <c r="JXE6" s="153"/>
      <c r="JXF6" s="153"/>
      <c r="JXG6" s="153"/>
      <c r="JXH6" s="153"/>
      <c r="JXI6" s="153"/>
      <c r="JXJ6" s="153"/>
      <c r="JXK6" s="153"/>
      <c r="JXL6" s="153"/>
      <c r="JXM6" s="153"/>
      <c r="JXN6" s="153"/>
      <c r="JXO6" s="153"/>
      <c r="JXP6" s="153"/>
      <c r="JXQ6" s="153"/>
      <c r="JXR6" s="153"/>
      <c r="JXS6" s="153"/>
      <c r="JXT6" s="153"/>
      <c r="JXU6" s="153"/>
      <c r="JXV6" s="153"/>
      <c r="JXW6" s="153"/>
      <c r="JXX6" s="153"/>
      <c r="JXY6" s="153"/>
      <c r="JXZ6" s="153"/>
      <c r="JYA6" s="153"/>
      <c r="JYB6" s="153"/>
      <c r="JYC6" s="153"/>
      <c r="JYD6" s="153"/>
      <c r="JYE6" s="153"/>
      <c r="JYF6" s="153"/>
      <c r="JYG6" s="153"/>
      <c r="JYH6" s="153"/>
      <c r="JYI6" s="153"/>
      <c r="JYJ6" s="153"/>
      <c r="JYK6" s="153"/>
      <c r="JYL6" s="153"/>
      <c r="JYM6" s="153"/>
      <c r="JYN6" s="153"/>
      <c r="JYO6" s="153"/>
      <c r="JYP6" s="153"/>
      <c r="JYQ6" s="153"/>
      <c r="JYR6" s="153"/>
      <c r="JYS6" s="153"/>
      <c r="JYT6" s="153"/>
      <c r="JYU6" s="153"/>
      <c r="JYV6" s="153"/>
      <c r="JYW6" s="153"/>
      <c r="JYX6" s="153"/>
      <c r="JYY6" s="153"/>
      <c r="JYZ6" s="153"/>
      <c r="JZA6" s="153"/>
      <c r="JZB6" s="153"/>
      <c r="JZC6" s="153"/>
      <c r="JZD6" s="153"/>
      <c r="JZE6" s="153"/>
      <c r="JZF6" s="153"/>
      <c r="JZG6" s="153"/>
      <c r="JZH6" s="153"/>
      <c r="JZI6" s="153"/>
      <c r="JZJ6" s="153"/>
      <c r="JZK6" s="153"/>
      <c r="JZL6" s="153"/>
      <c r="JZM6" s="153"/>
      <c r="JZN6" s="153"/>
      <c r="JZO6" s="153"/>
      <c r="JZP6" s="153"/>
      <c r="JZQ6" s="153"/>
      <c r="JZR6" s="153"/>
      <c r="JZS6" s="153"/>
      <c r="JZT6" s="153"/>
      <c r="JZU6" s="153"/>
      <c r="JZV6" s="153"/>
      <c r="JZW6" s="153"/>
      <c r="JZX6" s="153"/>
      <c r="JZY6" s="153"/>
      <c r="JZZ6" s="153"/>
      <c r="KAA6" s="153"/>
      <c r="KAB6" s="153"/>
      <c r="KAC6" s="153"/>
      <c r="KAD6" s="153"/>
      <c r="KAE6" s="153"/>
      <c r="KAF6" s="153"/>
      <c r="KAG6" s="153"/>
      <c r="KAH6" s="153"/>
      <c r="KAI6" s="153"/>
      <c r="KAJ6" s="153"/>
      <c r="KAK6" s="153"/>
      <c r="KAL6" s="153"/>
      <c r="KAM6" s="153"/>
      <c r="KAN6" s="153"/>
      <c r="KAO6" s="153"/>
      <c r="KAP6" s="153"/>
      <c r="KAQ6" s="153"/>
      <c r="KAR6" s="153"/>
      <c r="KAS6" s="153"/>
      <c r="KAT6" s="153"/>
      <c r="KAU6" s="153"/>
      <c r="KAV6" s="153"/>
      <c r="KAW6" s="153"/>
      <c r="KAX6" s="153"/>
      <c r="KAY6" s="153"/>
      <c r="KAZ6" s="153"/>
      <c r="KBA6" s="153"/>
      <c r="KBB6" s="153"/>
      <c r="KBC6" s="153"/>
      <c r="KBD6" s="153"/>
      <c r="KBE6" s="153"/>
      <c r="KBF6" s="153"/>
      <c r="KBG6" s="153"/>
      <c r="KBH6" s="153"/>
      <c r="KBI6" s="153"/>
      <c r="KBJ6" s="153"/>
      <c r="KBK6" s="153"/>
      <c r="KBL6" s="153"/>
      <c r="KBM6" s="153"/>
      <c r="KBN6" s="153"/>
      <c r="KBO6" s="153"/>
      <c r="KBP6" s="153"/>
      <c r="KBQ6" s="153"/>
      <c r="KBR6" s="153"/>
      <c r="KBS6" s="153"/>
      <c r="KBT6" s="153"/>
      <c r="KBU6" s="153"/>
      <c r="KBV6" s="153"/>
      <c r="KBW6" s="153"/>
      <c r="KBX6" s="153"/>
      <c r="KBY6" s="153"/>
      <c r="KBZ6" s="153"/>
      <c r="KCA6" s="153"/>
      <c r="KCB6" s="153"/>
      <c r="KCC6" s="153"/>
      <c r="KCD6" s="153"/>
      <c r="KCE6" s="153"/>
      <c r="KCF6" s="153"/>
      <c r="KCG6" s="153"/>
      <c r="KCH6" s="153"/>
      <c r="KCI6" s="153"/>
      <c r="KCJ6" s="153"/>
      <c r="KCK6" s="153"/>
      <c r="KCL6" s="153"/>
      <c r="KCM6" s="153"/>
      <c r="KCN6" s="153"/>
      <c r="KCO6" s="153"/>
      <c r="KCP6" s="153"/>
      <c r="KCQ6" s="153"/>
      <c r="KCR6" s="153"/>
      <c r="KCS6" s="153"/>
      <c r="KCT6" s="153"/>
      <c r="KCU6" s="153"/>
      <c r="KCV6" s="153"/>
      <c r="KCW6" s="153"/>
      <c r="KCX6" s="153"/>
      <c r="KCY6" s="153"/>
      <c r="KCZ6" s="153"/>
      <c r="KDA6" s="153"/>
      <c r="KDB6" s="153"/>
      <c r="KDC6" s="153"/>
      <c r="KDD6" s="153"/>
      <c r="KDE6" s="153"/>
      <c r="KDF6" s="153"/>
      <c r="KDG6" s="153"/>
      <c r="KDH6" s="153"/>
      <c r="KDI6" s="153"/>
      <c r="KDJ6" s="153"/>
      <c r="KDK6" s="153"/>
      <c r="KDL6" s="153"/>
      <c r="KDM6" s="153"/>
      <c r="KDN6" s="153"/>
      <c r="KDO6" s="153"/>
      <c r="KDP6" s="153"/>
      <c r="KDQ6" s="153"/>
      <c r="KDR6" s="153"/>
      <c r="KDS6" s="153"/>
      <c r="KDT6" s="153"/>
      <c r="KDU6" s="153"/>
      <c r="KDV6" s="153"/>
      <c r="KDW6" s="153"/>
      <c r="KDX6" s="153"/>
      <c r="KDY6" s="153"/>
      <c r="KDZ6" s="153"/>
      <c r="KEA6" s="153"/>
      <c r="KEB6" s="153"/>
      <c r="KEC6" s="153"/>
      <c r="KED6" s="153"/>
      <c r="KEE6" s="153"/>
      <c r="KEF6" s="153"/>
      <c r="KEG6" s="153"/>
      <c r="KEH6" s="153"/>
      <c r="KEI6" s="153"/>
      <c r="KEJ6" s="153"/>
      <c r="KEK6" s="153"/>
      <c r="KEL6" s="153"/>
      <c r="KEM6" s="153"/>
      <c r="KEN6" s="153"/>
      <c r="KEO6" s="153"/>
      <c r="KEP6" s="153"/>
      <c r="KEQ6" s="153"/>
      <c r="KER6" s="153"/>
      <c r="KES6" s="153"/>
      <c r="KET6" s="153"/>
      <c r="KEU6" s="153"/>
      <c r="KEV6" s="153"/>
      <c r="KEW6" s="153"/>
      <c r="KEX6" s="153"/>
      <c r="KEY6" s="153"/>
      <c r="KEZ6" s="153"/>
      <c r="KFA6" s="153"/>
      <c r="KFB6" s="153"/>
      <c r="KFC6" s="153"/>
      <c r="KFD6" s="153"/>
      <c r="KFE6" s="153"/>
      <c r="KFF6" s="153"/>
      <c r="KFG6" s="153"/>
      <c r="KFH6" s="153"/>
      <c r="KFI6" s="153"/>
      <c r="KFJ6" s="153"/>
      <c r="KFK6" s="153"/>
      <c r="KFL6" s="153"/>
      <c r="KFM6" s="153"/>
      <c r="KFN6" s="153"/>
      <c r="KFO6" s="153"/>
      <c r="KFP6" s="153"/>
      <c r="KFQ6" s="153"/>
      <c r="KFR6" s="153"/>
      <c r="KFS6" s="153"/>
      <c r="KFT6" s="153"/>
      <c r="KFU6" s="153"/>
      <c r="KFV6" s="153"/>
      <c r="KFW6" s="153"/>
      <c r="KFX6" s="153"/>
      <c r="KFY6" s="153"/>
      <c r="KFZ6" s="153"/>
      <c r="KGA6" s="153"/>
      <c r="KGB6" s="153"/>
      <c r="KGC6" s="153"/>
      <c r="KGD6" s="153"/>
      <c r="KGE6" s="153"/>
      <c r="KGF6" s="153"/>
      <c r="KGG6" s="153"/>
      <c r="KGH6" s="153"/>
      <c r="KGI6" s="153"/>
      <c r="KGJ6" s="153"/>
      <c r="KGK6" s="153"/>
      <c r="KGL6" s="153"/>
      <c r="KGM6" s="153"/>
      <c r="KGN6" s="153"/>
      <c r="KGO6" s="153"/>
      <c r="KGP6" s="153"/>
      <c r="KGQ6" s="153"/>
      <c r="KGR6" s="153"/>
      <c r="KGS6" s="153"/>
      <c r="KGT6" s="153"/>
      <c r="KGU6" s="153"/>
      <c r="KGV6" s="153"/>
      <c r="KGW6" s="153"/>
      <c r="KGX6" s="153"/>
      <c r="KGY6" s="153"/>
      <c r="KGZ6" s="153"/>
      <c r="KHA6" s="153"/>
      <c r="KHB6" s="153"/>
      <c r="KHC6" s="153"/>
      <c r="KHD6" s="153"/>
      <c r="KHE6" s="153"/>
      <c r="KHF6" s="153"/>
      <c r="KHG6" s="153"/>
      <c r="KHH6" s="153"/>
      <c r="KHI6" s="153"/>
      <c r="KHJ6" s="153"/>
      <c r="KHK6" s="153"/>
      <c r="KHL6" s="153"/>
      <c r="KHM6" s="153"/>
      <c r="KHN6" s="153"/>
      <c r="KHO6" s="153"/>
      <c r="KHP6" s="153"/>
      <c r="KHQ6" s="153"/>
      <c r="KHR6" s="153"/>
      <c r="KHS6" s="153"/>
      <c r="KHT6" s="153"/>
      <c r="KHU6" s="153"/>
      <c r="KHV6" s="153"/>
      <c r="KHW6" s="153"/>
      <c r="KHX6" s="153"/>
      <c r="KHY6" s="153"/>
      <c r="KHZ6" s="153"/>
      <c r="KIA6" s="153"/>
      <c r="KIB6" s="153"/>
      <c r="KIC6" s="153"/>
      <c r="KID6" s="153"/>
      <c r="KIE6" s="153"/>
      <c r="KIF6" s="153"/>
      <c r="KIG6" s="153"/>
      <c r="KIH6" s="153"/>
      <c r="KII6" s="153"/>
      <c r="KIJ6" s="153"/>
      <c r="KIK6" s="153"/>
      <c r="KIL6" s="153"/>
      <c r="KIM6" s="153"/>
      <c r="KIN6" s="153"/>
      <c r="KIO6" s="153"/>
      <c r="KIP6" s="153"/>
      <c r="KIQ6" s="153"/>
      <c r="KIR6" s="153"/>
      <c r="KIS6" s="153"/>
      <c r="KIT6" s="153"/>
      <c r="KIU6" s="153"/>
      <c r="KIV6" s="153"/>
      <c r="KIW6" s="153"/>
      <c r="KIX6" s="153"/>
      <c r="KIY6" s="153"/>
      <c r="KIZ6" s="153"/>
      <c r="KJA6" s="153"/>
      <c r="KJB6" s="153"/>
      <c r="KJC6" s="153"/>
      <c r="KJD6" s="153"/>
      <c r="KJE6" s="153"/>
      <c r="KJF6" s="153"/>
      <c r="KJG6" s="153"/>
      <c r="KJH6" s="153"/>
      <c r="KJI6" s="153"/>
      <c r="KJJ6" s="153"/>
      <c r="KJK6" s="153"/>
      <c r="KJL6" s="153"/>
      <c r="KJM6" s="153"/>
      <c r="KJN6" s="153"/>
      <c r="KJO6" s="153"/>
      <c r="KJP6" s="153"/>
      <c r="KJQ6" s="153"/>
      <c r="KJR6" s="153"/>
      <c r="KJS6" s="153"/>
      <c r="KJT6" s="153"/>
      <c r="KJU6" s="153"/>
      <c r="KJV6" s="153"/>
      <c r="KJW6" s="153"/>
      <c r="KJX6" s="153"/>
      <c r="KJY6" s="153"/>
      <c r="KJZ6" s="153"/>
      <c r="KKA6" s="153"/>
      <c r="KKB6" s="153"/>
      <c r="KKC6" s="153"/>
      <c r="KKD6" s="153"/>
      <c r="KKE6" s="153"/>
      <c r="KKF6" s="153"/>
      <c r="KKG6" s="153"/>
      <c r="KKH6" s="153"/>
      <c r="KKI6" s="153"/>
      <c r="KKJ6" s="153"/>
      <c r="KKK6" s="153"/>
      <c r="KKL6" s="153"/>
      <c r="KKM6" s="153"/>
      <c r="KKN6" s="153"/>
      <c r="KKO6" s="153"/>
      <c r="KKP6" s="153"/>
      <c r="KKQ6" s="153"/>
      <c r="KKR6" s="153"/>
      <c r="KKS6" s="153"/>
      <c r="KKT6" s="153"/>
      <c r="KKU6" s="153"/>
      <c r="KKV6" s="153"/>
      <c r="KKW6" s="153"/>
      <c r="KKX6" s="153"/>
      <c r="KKY6" s="153"/>
      <c r="KKZ6" s="153"/>
      <c r="KLA6" s="153"/>
      <c r="KLB6" s="153"/>
      <c r="KLC6" s="153"/>
      <c r="KLD6" s="153"/>
      <c r="KLE6" s="153"/>
      <c r="KLF6" s="153"/>
      <c r="KLG6" s="153"/>
      <c r="KLH6" s="153"/>
      <c r="KLI6" s="153"/>
      <c r="KLJ6" s="153"/>
      <c r="KLK6" s="153"/>
      <c r="KLL6" s="153"/>
      <c r="KLM6" s="153"/>
      <c r="KLN6" s="153"/>
      <c r="KLO6" s="153"/>
      <c r="KLP6" s="153"/>
      <c r="KLQ6" s="153"/>
      <c r="KLR6" s="153"/>
      <c r="KLS6" s="153"/>
      <c r="KLT6" s="153"/>
      <c r="KLU6" s="153"/>
      <c r="KLV6" s="153"/>
      <c r="KLW6" s="153"/>
      <c r="KLX6" s="153"/>
      <c r="KLY6" s="153"/>
      <c r="KLZ6" s="153"/>
      <c r="KMA6" s="153"/>
      <c r="KMB6" s="153"/>
      <c r="KMC6" s="153"/>
      <c r="KMD6" s="153"/>
      <c r="KME6" s="153"/>
      <c r="KMF6" s="153"/>
      <c r="KMG6" s="153"/>
      <c r="KMH6" s="153"/>
      <c r="KMI6" s="153"/>
      <c r="KMJ6" s="153"/>
      <c r="KMK6" s="153"/>
      <c r="KML6" s="153"/>
      <c r="KMM6" s="153"/>
      <c r="KMN6" s="153"/>
      <c r="KMO6" s="153"/>
      <c r="KMP6" s="153"/>
      <c r="KMQ6" s="153"/>
      <c r="KMR6" s="153"/>
      <c r="KMS6" s="153"/>
      <c r="KMT6" s="153"/>
      <c r="KMU6" s="153"/>
      <c r="KMV6" s="153"/>
      <c r="KMW6" s="153"/>
      <c r="KMX6" s="153"/>
      <c r="KMY6" s="153"/>
      <c r="KMZ6" s="153"/>
      <c r="KNA6" s="153"/>
      <c r="KNB6" s="153"/>
      <c r="KNC6" s="153"/>
      <c r="KND6" s="153"/>
      <c r="KNE6" s="153"/>
      <c r="KNF6" s="153"/>
      <c r="KNG6" s="153"/>
      <c r="KNH6" s="153"/>
      <c r="KNI6" s="153"/>
      <c r="KNJ6" s="153"/>
      <c r="KNK6" s="153"/>
      <c r="KNL6" s="153"/>
      <c r="KNM6" s="153"/>
      <c r="KNN6" s="153"/>
      <c r="KNO6" s="153"/>
      <c r="KNP6" s="153"/>
      <c r="KNQ6" s="153"/>
      <c r="KNR6" s="153"/>
      <c r="KNS6" s="153"/>
      <c r="KNT6" s="153"/>
      <c r="KNU6" s="153"/>
      <c r="KNV6" s="153"/>
      <c r="KNW6" s="153"/>
      <c r="KNX6" s="153"/>
      <c r="KNY6" s="153"/>
      <c r="KNZ6" s="153"/>
      <c r="KOA6" s="153"/>
      <c r="KOB6" s="153"/>
      <c r="KOC6" s="153"/>
      <c r="KOD6" s="153"/>
      <c r="KOE6" s="153"/>
      <c r="KOF6" s="153"/>
      <c r="KOG6" s="153"/>
      <c r="KOH6" s="153"/>
      <c r="KOI6" s="153"/>
      <c r="KOJ6" s="153"/>
      <c r="KOK6" s="153"/>
      <c r="KOL6" s="153"/>
      <c r="KOM6" s="153"/>
      <c r="KON6" s="153"/>
      <c r="KOO6" s="153"/>
      <c r="KOP6" s="153"/>
      <c r="KOQ6" s="153"/>
      <c r="KOR6" s="153"/>
      <c r="KOS6" s="153"/>
      <c r="KOT6" s="153"/>
      <c r="KOU6" s="153"/>
      <c r="KOV6" s="153"/>
      <c r="KOW6" s="153"/>
      <c r="KOX6" s="153"/>
      <c r="KOY6" s="153"/>
      <c r="KOZ6" s="153"/>
      <c r="KPA6" s="153"/>
      <c r="KPB6" s="153"/>
      <c r="KPC6" s="153"/>
      <c r="KPD6" s="153"/>
      <c r="KPE6" s="153"/>
      <c r="KPF6" s="153"/>
      <c r="KPG6" s="153"/>
      <c r="KPH6" s="153"/>
      <c r="KPI6" s="153"/>
      <c r="KPJ6" s="153"/>
      <c r="KPK6" s="153"/>
      <c r="KPL6" s="153"/>
      <c r="KPM6" s="153"/>
      <c r="KPN6" s="153"/>
      <c r="KPO6" s="153"/>
      <c r="KPP6" s="153"/>
      <c r="KPQ6" s="153"/>
      <c r="KPR6" s="153"/>
      <c r="KPS6" s="153"/>
      <c r="KPT6" s="153"/>
      <c r="KPU6" s="153"/>
      <c r="KPV6" s="153"/>
      <c r="KPW6" s="153"/>
      <c r="KPX6" s="153"/>
      <c r="KPY6" s="153"/>
      <c r="KPZ6" s="153"/>
      <c r="KQA6" s="153"/>
      <c r="KQB6" s="153"/>
      <c r="KQC6" s="153"/>
      <c r="KQD6" s="153"/>
      <c r="KQE6" s="153"/>
      <c r="KQF6" s="153"/>
      <c r="KQG6" s="153"/>
      <c r="KQH6" s="153"/>
      <c r="KQI6" s="153"/>
      <c r="KQJ6" s="153"/>
      <c r="KQK6" s="153"/>
      <c r="KQL6" s="153"/>
      <c r="KQM6" s="153"/>
      <c r="KQN6" s="153"/>
      <c r="KQO6" s="153"/>
      <c r="KQP6" s="153"/>
      <c r="KQQ6" s="153"/>
      <c r="KQR6" s="153"/>
      <c r="KQS6" s="153"/>
      <c r="KQT6" s="153"/>
      <c r="KQU6" s="153"/>
      <c r="KQV6" s="153"/>
      <c r="KQW6" s="153"/>
      <c r="KQX6" s="153"/>
      <c r="KQY6" s="153"/>
      <c r="KQZ6" s="153"/>
      <c r="KRA6" s="153"/>
      <c r="KRB6" s="153"/>
      <c r="KRC6" s="153"/>
      <c r="KRD6" s="153"/>
      <c r="KRE6" s="153"/>
      <c r="KRF6" s="153"/>
      <c r="KRG6" s="153"/>
      <c r="KRH6" s="153"/>
      <c r="KRI6" s="153"/>
      <c r="KRJ6" s="153"/>
      <c r="KRK6" s="153"/>
      <c r="KRL6" s="153"/>
      <c r="KRM6" s="153"/>
      <c r="KRN6" s="153"/>
      <c r="KRO6" s="153"/>
      <c r="KRP6" s="153"/>
      <c r="KRQ6" s="153"/>
      <c r="KRR6" s="153"/>
      <c r="KRS6" s="153"/>
      <c r="KRT6" s="153"/>
      <c r="KRU6" s="153"/>
      <c r="KRV6" s="153"/>
      <c r="KRW6" s="153"/>
      <c r="KRX6" s="153"/>
      <c r="KRY6" s="153"/>
      <c r="KRZ6" s="153"/>
      <c r="KSA6" s="153"/>
      <c r="KSB6" s="153"/>
      <c r="KSC6" s="153"/>
      <c r="KSD6" s="153"/>
      <c r="KSE6" s="153"/>
      <c r="KSF6" s="153"/>
      <c r="KSG6" s="153"/>
      <c r="KSH6" s="153"/>
      <c r="KSI6" s="153"/>
      <c r="KSJ6" s="153"/>
      <c r="KSK6" s="153"/>
      <c r="KSL6" s="153"/>
      <c r="KSM6" s="153"/>
      <c r="KSN6" s="153"/>
      <c r="KSO6" s="153"/>
      <c r="KSP6" s="153"/>
      <c r="KSQ6" s="153"/>
      <c r="KSR6" s="153"/>
      <c r="KSS6" s="153"/>
      <c r="KST6" s="153"/>
      <c r="KSU6" s="153"/>
      <c r="KSV6" s="153"/>
      <c r="KSW6" s="153"/>
      <c r="KSX6" s="153"/>
      <c r="KSY6" s="153"/>
      <c r="KSZ6" s="153"/>
      <c r="KTA6" s="153"/>
      <c r="KTB6" s="153"/>
      <c r="KTC6" s="153"/>
      <c r="KTD6" s="153"/>
      <c r="KTE6" s="153"/>
      <c r="KTF6" s="153"/>
      <c r="KTG6" s="153"/>
      <c r="KTH6" s="153"/>
      <c r="KTI6" s="153"/>
      <c r="KTJ6" s="153"/>
      <c r="KTK6" s="153"/>
      <c r="KTL6" s="153"/>
      <c r="KTM6" s="153"/>
      <c r="KTN6" s="153"/>
      <c r="KTO6" s="153"/>
      <c r="KTP6" s="153"/>
      <c r="KTQ6" s="153"/>
      <c r="KTR6" s="153"/>
      <c r="KTS6" s="153"/>
      <c r="KTT6" s="153"/>
      <c r="KTU6" s="153"/>
      <c r="KTV6" s="153"/>
      <c r="KTW6" s="153"/>
      <c r="KTX6" s="153"/>
      <c r="KTY6" s="153"/>
      <c r="KTZ6" s="153"/>
      <c r="KUA6" s="153"/>
      <c r="KUB6" s="153"/>
      <c r="KUC6" s="153"/>
      <c r="KUD6" s="153"/>
      <c r="KUE6" s="153"/>
      <c r="KUF6" s="153"/>
      <c r="KUG6" s="153"/>
      <c r="KUH6" s="153"/>
      <c r="KUI6" s="153"/>
      <c r="KUJ6" s="153"/>
      <c r="KUK6" s="153"/>
      <c r="KUL6" s="153"/>
      <c r="KUM6" s="153"/>
      <c r="KUN6" s="153"/>
      <c r="KUO6" s="153"/>
      <c r="KUP6" s="153"/>
      <c r="KUQ6" s="153"/>
      <c r="KUR6" s="153"/>
      <c r="KUS6" s="153"/>
      <c r="KUT6" s="153"/>
      <c r="KUU6" s="153"/>
      <c r="KUV6" s="153"/>
      <c r="KUW6" s="153"/>
      <c r="KUX6" s="153"/>
      <c r="KUY6" s="153"/>
      <c r="KUZ6" s="153"/>
      <c r="KVA6" s="153"/>
      <c r="KVB6" s="153"/>
      <c r="KVC6" s="153"/>
      <c r="KVD6" s="153"/>
      <c r="KVE6" s="153"/>
      <c r="KVF6" s="153"/>
      <c r="KVG6" s="153"/>
      <c r="KVH6" s="153"/>
      <c r="KVI6" s="153"/>
      <c r="KVJ6" s="153"/>
      <c r="KVK6" s="153"/>
      <c r="KVL6" s="153"/>
      <c r="KVM6" s="153"/>
      <c r="KVN6" s="153"/>
      <c r="KVO6" s="153"/>
      <c r="KVP6" s="153"/>
      <c r="KVQ6" s="153"/>
      <c r="KVR6" s="153"/>
      <c r="KVS6" s="153"/>
      <c r="KVT6" s="153"/>
      <c r="KVU6" s="153"/>
      <c r="KVV6" s="153"/>
      <c r="KVW6" s="153"/>
      <c r="KVX6" s="153"/>
      <c r="KVY6" s="153"/>
      <c r="KVZ6" s="153"/>
      <c r="KWA6" s="153"/>
      <c r="KWB6" s="153"/>
      <c r="KWC6" s="153"/>
      <c r="KWD6" s="153"/>
      <c r="KWE6" s="153"/>
      <c r="KWF6" s="153"/>
      <c r="KWG6" s="153"/>
      <c r="KWH6" s="153"/>
      <c r="KWI6" s="153"/>
      <c r="KWJ6" s="153"/>
      <c r="KWK6" s="153"/>
      <c r="KWL6" s="153"/>
      <c r="KWM6" s="153"/>
      <c r="KWN6" s="153"/>
      <c r="KWO6" s="153"/>
      <c r="KWP6" s="153"/>
      <c r="KWQ6" s="153"/>
      <c r="KWR6" s="153"/>
      <c r="KWS6" s="153"/>
      <c r="KWT6" s="153"/>
      <c r="KWU6" s="153"/>
      <c r="KWV6" s="153"/>
      <c r="KWW6" s="153"/>
      <c r="KWX6" s="153"/>
      <c r="KWY6" s="153"/>
      <c r="KWZ6" s="153"/>
      <c r="KXA6" s="153"/>
      <c r="KXB6" s="153"/>
      <c r="KXC6" s="153"/>
      <c r="KXD6" s="153"/>
      <c r="KXE6" s="153"/>
      <c r="KXF6" s="153"/>
      <c r="KXG6" s="153"/>
      <c r="KXH6" s="153"/>
      <c r="KXI6" s="153"/>
      <c r="KXJ6" s="153"/>
      <c r="KXK6" s="153"/>
      <c r="KXL6" s="153"/>
      <c r="KXM6" s="153"/>
      <c r="KXN6" s="153"/>
      <c r="KXO6" s="153"/>
      <c r="KXP6" s="153"/>
      <c r="KXQ6" s="153"/>
      <c r="KXR6" s="153"/>
      <c r="KXS6" s="153"/>
      <c r="KXT6" s="153"/>
      <c r="KXU6" s="153"/>
      <c r="KXV6" s="153"/>
      <c r="KXW6" s="153"/>
      <c r="KXX6" s="153"/>
      <c r="KXY6" s="153"/>
      <c r="KXZ6" s="153"/>
      <c r="KYA6" s="153"/>
      <c r="KYB6" s="153"/>
      <c r="KYC6" s="153"/>
      <c r="KYD6" s="153"/>
      <c r="KYE6" s="153"/>
      <c r="KYF6" s="153"/>
      <c r="KYG6" s="153"/>
      <c r="KYH6" s="153"/>
      <c r="KYI6" s="153"/>
      <c r="KYJ6" s="153"/>
      <c r="KYK6" s="153"/>
      <c r="KYL6" s="153"/>
      <c r="KYM6" s="153"/>
      <c r="KYN6" s="153"/>
      <c r="KYO6" s="153"/>
      <c r="KYP6" s="153"/>
      <c r="KYQ6" s="153"/>
      <c r="KYR6" s="153"/>
      <c r="KYS6" s="153"/>
      <c r="KYT6" s="153"/>
      <c r="KYU6" s="153"/>
      <c r="KYV6" s="153"/>
      <c r="KYW6" s="153"/>
      <c r="KYX6" s="153"/>
      <c r="KYY6" s="153"/>
      <c r="KYZ6" s="153"/>
      <c r="KZA6" s="153"/>
      <c r="KZB6" s="153"/>
      <c r="KZC6" s="153"/>
      <c r="KZD6" s="153"/>
      <c r="KZE6" s="153"/>
      <c r="KZF6" s="153"/>
      <c r="KZG6" s="153"/>
      <c r="KZH6" s="153"/>
      <c r="KZI6" s="153"/>
      <c r="KZJ6" s="153"/>
      <c r="KZK6" s="153"/>
      <c r="KZL6" s="153"/>
      <c r="KZM6" s="153"/>
      <c r="KZN6" s="153"/>
      <c r="KZO6" s="153"/>
      <c r="KZP6" s="153"/>
      <c r="KZQ6" s="153"/>
      <c r="KZR6" s="153"/>
      <c r="KZS6" s="153"/>
      <c r="KZT6" s="153"/>
      <c r="KZU6" s="153"/>
      <c r="KZV6" s="153"/>
      <c r="KZW6" s="153"/>
      <c r="KZX6" s="153"/>
      <c r="KZY6" s="153"/>
      <c r="KZZ6" s="153"/>
      <c r="LAA6" s="153"/>
      <c r="LAB6" s="153"/>
      <c r="LAC6" s="153"/>
      <c r="LAD6" s="153"/>
      <c r="LAE6" s="153"/>
      <c r="LAF6" s="153"/>
      <c r="LAG6" s="153"/>
      <c r="LAH6" s="153"/>
      <c r="LAI6" s="153"/>
      <c r="LAJ6" s="153"/>
      <c r="LAK6" s="153"/>
      <c r="LAL6" s="153"/>
      <c r="LAM6" s="153"/>
      <c r="LAN6" s="153"/>
      <c r="LAO6" s="153"/>
      <c r="LAP6" s="153"/>
      <c r="LAQ6" s="153"/>
      <c r="LAR6" s="153"/>
      <c r="LAS6" s="153"/>
      <c r="LAT6" s="153"/>
      <c r="LAU6" s="153"/>
      <c r="LAV6" s="153"/>
      <c r="LAW6" s="153"/>
      <c r="LAX6" s="153"/>
      <c r="LAY6" s="153"/>
      <c r="LAZ6" s="153"/>
      <c r="LBA6" s="153"/>
      <c r="LBB6" s="153"/>
      <c r="LBC6" s="153"/>
      <c r="LBD6" s="153"/>
      <c r="LBE6" s="153"/>
      <c r="LBF6" s="153"/>
      <c r="LBG6" s="153"/>
      <c r="LBH6" s="153"/>
      <c r="LBI6" s="153"/>
      <c r="LBJ6" s="153"/>
      <c r="LBK6" s="153"/>
      <c r="LBL6" s="153"/>
      <c r="LBM6" s="153"/>
      <c r="LBN6" s="153"/>
      <c r="LBO6" s="153"/>
      <c r="LBP6" s="153"/>
      <c r="LBQ6" s="153"/>
      <c r="LBR6" s="153"/>
      <c r="LBS6" s="153"/>
      <c r="LBT6" s="153"/>
      <c r="LBU6" s="153"/>
      <c r="LBV6" s="153"/>
      <c r="LBW6" s="153"/>
      <c r="LBX6" s="153"/>
      <c r="LBY6" s="153"/>
      <c r="LBZ6" s="153"/>
      <c r="LCA6" s="153"/>
      <c r="LCB6" s="153"/>
      <c r="LCC6" s="153"/>
      <c r="LCD6" s="153"/>
      <c r="LCE6" s="153"/>
      <c r="LCF6" s="153"/>
      <c r="LCG6" s="153"/>
      <c r="LCH6" s="153"/>
      <c r="LCI6" s="153"/>
      <c r="LCJ6" s="153"/>
      <c r="LCK6" s="153"/>
      <c r="LCL6" s="153"/>
      <c r="LCM6" s="153"/>
      <c r="LCN6" s="153"/>
      <c r="LCO6" s="153"/>
      <c r="LCP6" s="153"/>
      <c r="LCQ6" s="153"/>
      <c r="LCR6" s="153"/>
      <c r="LCS6" s="153"/>
      <c r="LCT6" s="153"/>
      <c r="LCU6" s="153"/>
      <c r="LCV6" s="153"/>
      <c r="LCW6" s="153"/>
      <c r="LCX6" s="153"/>
      <c r="LCY6" s="153"/>
      <c r="LCZ6" s="153"/>
      <c r="LDA6" s="153"/>
      <c r="LDB6" s="153"/>
      <c r="LDC6" s="153"/>
      <c r="LDD6" s="153"/>
      <c r="LDE6" s="153"/>
      <c r="LDF6" s="153"/>
      <c r="LDG6" s="153"/>
      <c r="LDH6" s="153"/>
      <c r="LDI6" s="153"/>
      <c r="LDJ6" s="153"/>
      <c r="LDK6" s="153"/>
      <c r="LDL6" s="153"/>
      <c r="LDM6" s="153"/>
      <c r="LDN6" s="153"/>
      <c r="LDO6" s="153"/>
      <c r="LDP6" s="153"/>
      <c r="LDQ6" s="153"/>
      <c r="LDR6" s="153"/>
      <c r="LDS6" s="153"/>
      <c r="LDT6" s="153"/>
      <c r="LDU6" s="153"/>
      <c r="LDV6" s="153"/>
      <c r="LDW6" s="153"/>
      <c r="LDX6" s="153"/>
      <c r="LDY6" s="153"/>
      <c r="LDZ6" s="153"/>
      <c r="LEA6" s="153"/>
      <c r="LEB6" s="153"/>
      <c r="LEC6" s="153"/>
      <c r="LED6" s="153"/>
      <c r="LEE6" s="153"/>
      <c r="LEF6" s="153"/>
      <c r="LEG6" s="153"/>
      <c r="LEH6" s="153"/>
      <c r="LEI6" s="153"/>
      <c r="LEJ6" s="153"/>
      <c r="LEK6" s="153"/>
      <c r="LEL6" s="153"/>
      <c r="LEM6" s="153"/>
      <c r="LEN6" s="153"/>
      <c r="LEO6" s="153"/>
      <c r="LEP6" s="153"/>
      <c r="LEQ6" s="153"/>
      <c r="LER6" s="153"/>
      <c r="LES6" s="153"/>
      <c r="LET6" s="153"/>
      <c r="LEU6" s="153"/>
      <c r="LEV6" s="153"/>
      <c r="LEW6" s="153"/>
      <c r="LEX6" s="153"/>
      <c r="LEY6" s="153"/>
      <c r="LEZ6" s="153"/>
      <c r="LFA6" s="153"/>
      <c r="LFB6" s="153"/>
      <c r="LFC6" s="153"/>
      <c r="LFD6" s="153"/>
      <c r="LFE6" s="153"/>
      <c r="LFF6" s="153"/>
      <c r="LFG6" s="153"/>
      <c r="LFH6" s="153"/>
      <c r="LFI6" s="153"/>
      <c r="LFJ6" s="153"/>
      <c r="LFK6" s="153"/>
      <c r="LFL6" s="153"/>
      <c r="LFM6" s="153"/>
      <c r="LFN6" s="153"/>
      <c r="LFO6" s="153"/>
      <c r="LFP6" s="153"/>
      <c r="LFQ6" s="153"/>
      <c r="LFR6" s="153"/>
      <c r="LFS6" s="153"/>
      <c r="LFT6" s="153"/>
      <c r="LFU6" s="153"/>
      <c r="LFV6" s="153"/>
      <c r="LFW6" s="153"/>
      <c r="LFX6" s="153"/>
      <c r="LFY6" s="153"/>
      <c r="LFZ6" s="153"/>
      <c r="LGA6" s="153"/>
      <c r="LGB6" s="153"/>
      <c r="LGC6" s="153"/>
      <c r="LGD6" s="153"/>
      <c r="LGE6" s="153"/>
      <c r="LGF6" s="153"/>
      <c r="LGG6" s="153"/>
      <c r="LGH6" s="153"/>
      <c r="LGI6" s="153"/>
      <c r="LGJ6" s="153"/>
      <c r="LGK6" s="153"/>
      <c r="LGL6" s="153"/>
      <c r="LGM6" s="153"/>
      <c r="LGN6" s="153"/>
      <c r="LGO6" s="153"/>
      <c r="LGP6" s="153"/>
      <c r="LGQ6" s="153"/>
      <c r="LGR6" s="153"/>
      <c r="LGS6" s="153"/>
      <c r="LGT6" s="153"/>
      <c r="LGU6" s="153"/>
      <c r="LGV6" s="153"/>
      <c r="LGW6" s="153"/>
      <c r="LGX6" s="153"/>
      <c r="LGY6" s="153"/>
      <c r="LGZ6" s="153"/>
      <c r="LHA6" s="153"/>
      <c r="LHB6" s="153"/>
      <c r="LHC6" s="153"/>
      <c r="LHD6" s="153"/>
      <c r="LHE6" s="153"/>
      <c r="LHF6" s="153"/>
      <c r="LHG6" s="153"/>
      <c r="LHH6" s="153"/>
      <c r="LHI6" s="153"/>
      <c r="LHJ6" s="153"/>
      <c r="LHK6" s="153"/>
      <c r="LHL6" s="153"/>
      <c r="LHM6" s="153"/>
      <c r="LHN6" s="153"/>
      <c r="LHO6" s="153"/>
      <c r="LHP6" s="153"/>
      <c r="LHQ6" s="153"/>
      <c r="LHR6" s="153"/>
      <c r="LHS6" s="153"/>
      <c r="LHT6" s="153"/>
      <c r="LHU6" s="153"/>
      <c r="LHV6" s="153"/>
      <c r="LHW6" s="153"/>
      <c r="LHX6" s="153"/>
      <c r="LHY6" s="153"/>
      <c r="LHZ6" s="153"/>
      <c r="LIA6" s="153"/>
      <c r="LIB6" s="153"/>
      <c r="LIC6" s="153"/>
      <c r="LID6" s="153"/>
      <c r="LIE6" s="153"/>
      <c r="LIF6" s="153"/>
      <c r="LIG6" s="153"/>
      <c r="LIH6" s="153"/>
      <c r="LII6" s="153"/>
      <c r="LIJ6" s="153"/>
      <c r="LIK6" s="153"/>
      <c r="LIL6" s="153"/>
      <c r="LIM6" s="153"/>
      <c r="LIN6" s="153"/>
      <c r="LIO6" s="153"/>
      <c r="LIP6" s="153"/>
      <c r="LIQ6" s="153"/>
      <c r="LIR6" s="153"/>
      <c r="LIS6" s="153"/>
      <c r="LIT6" s="153"/>
      <c r="LIU6" s="153"/>
      <c r="LIV6" s="153"/>
      <c r="LIW6" s="153"/>
      <c r="LIX6" s="153"/>
      <c r="LIY6" s="153"/>
      <c r="LIZ6" s="153"/>
      <c r="LJA6" s="153"/>
      <c r="LJB6" s="153"/>
      <c r="LJC6" s="153"/>
      <c r="LJD6" s="153"/>
      <c r="LJE6" s="153"/>
      <c r="LJF6" s="153"/>
      <c r="LJG6" s="153"/>
      <c r="LJH6" s="153"/>
      <c r="LJI6" s="153"/>
      <c r="LJJ6" s="153"/>
      <c r="LJK6" s="153"/>
      <c r="LJL6" s="153"/>
      <c r="LJM6" s="153"/>
      <c r="LJN6" s="153"/>
      <c r="LJO6" s="153"/>
      <c r="LJP6" s="153"/>
      <c r="LJQ6" s="153"/>
      <c r="LJR6" s="153"/>
      <c r="LJS6" s="153"/>
      <c r="LJT6" s="153"/>
      <c r="LJU6" s="153"/>
      <c r="LJV6" s="153"/>
      <c r="LJW6" s="153"/>
      <c r="LJX6" s="153"/>
      <c r="LJY6" s="153"/>
      <c r="LJZ6" s="153"/>
      <c r="LKA6" s="153"/>
      <c r="LKB6" s="153"/>
      <c r="LKC6" s="153"/>
      <c r="LKD6" s="153"/>
      <c r="LKE6" s="153"/>
      <c r="LKF6" s="153"/>
      <c r="LKG6" s="153"/>
      <c r="LKH6" s="153"/>
      <c r="LKI6" s="153"/>
      <c r="LKJ6" s="153"/>
      <c r="LKK6" s="153"/>
      <c r="LKL6" s="153"/>
      <c r="LKM6" s="153"/>
      <c r="LKN6" s="153"/>
      <c r="LKO6" s="153"/>
      <c r="LKP6" s="153"/>
      <c r="LKQ6" s="153"/>
      <c r="LKR6" s="153"/>
      <c r="LKS6" s="153"/>
      <c r="LKT6" s="153"/>
      <c r="LKU6" s="153"/>
      <c r="LKV6" s="153"/>
      <c r="LKW6" s="153"/>
      <c r="LKX6" s="153"/>
      <c r="LKY6" s="153"/>
      <c r="LKZ6" s="153"/>
      <c r="LLA6" s="153"/>
      <c r="LLB6" s="153"/>
      <c r="LLC6" s="153"/>
      <c r="LLD6" s="153"/>
      <c r="LLE6" s="153"/>
      <c r="LLF6" s="153"/>
      <c r="LLG6" s="153"/>
      <c r="LLH6" s="153"/>
      <c r="LLI6" s="153"/>
      <c r="LLJ6" s="153"/>
      <c r="LLK6" s="153"/>
      <c r="LLL6" s="153"/>
      <c r="LLM6" s="153"/>
      <c r="LLN6" s="153"/>
      <c r="LLO6" s="153"/>
      <c r="LLP6" s="153"/>
      <c r="LLQ6" s="153"/>
      <c r="LLR6" s="153"/>
      <c r="LLS6" s="153"/>
      <c r="LLT6" s="153"/>
      <c r="LLU6" s="153"/>
      <c r="LLV6" s="153"/>
      <c r="LLW6" s="153"/>
      <c r="LLX6" s="153"/>
      <c r="LLY6" s="153"/>
      <c r="LLZ6" s="153"/>
      <c r="LMA6" s="153"/>
      <c r="LMB6" s="153"/>
      <c r="LMC6" s="153"/>
      <c r="LMD6" s="153"/>
      <c r="LME6" s="153"/>
      <c r="LMF6" s="153"/>
      <c r="LMG6" s="153"/>
      <c r="LMH6" s="153"/>
      <c r="LMI6" s="153"/>
      <c r="LMJ6" s="153"/>
      <c r="LMK6" s="153"/>
      <c r="LML6" s="153"/>
      <c r="LMM6" s="153"/>
      <c r="LMN6" s="153"/>
      <c r="LMO6" s="153"/>
      <c r="LMP6" s="153"/>
      <c r="LMQ6" s="153"/>
      <c r="LMR6" s="153"/>
      <c r="LMS6" s="153"/>
      <c r="LMT6" s="153"/>
      <c r="LMU6" s="153"/>
      <c r="LMV6" s="153"/>
      <c r="LMW6" s="153"/>
      <c r="LMX6" s="153"/>
      <c r="LMY6" s="153"/>
      <c r="LMZ6" s="153"/>
      <c r="LNA6" s="153"/>
      <c r="LNB6" s="153"/>
      <c r="LNC6" s="153"/>
      <c r="LND6" s="153"/>
      <c r="LNE6" s="153"/>
      <c r="LNF6" s="153"/>
      <c r="LNG6" s="153"/>
      <c r="LNH6" s="153"/>
      <c r="LNI6" s="153"/>
      <c r="LNJ6" s="153"/>
      <c r="LNK6" s="153"/>
      <c r="LNL6" s="153"/>
      <c r="LNM6" s="153"/>
      <c r="LNN6" s="153"/>
      <c r="LNO6" s="153"/>
      <c r="LNP6" s="153"/>
      <c r="LNQ6" s="153"/>
      <c r="LNR6" s="153"/>
      <c r="LNS6" s="153"/>
      <c r="LNT6" s="153"/>
      <c r="LNU6" s="153"/>
      <c r="LNV6" s="153"/>
      <c r="LNW6" s="153"/>
      <c r="LNX6" s="153"/>
      <c r="LNY6" s="153"/>
      <c r="LNZ6" s="153"/>
      <c r="LOA6" s="153"/>
      <c r="LOB6" s="153"/>
      <c r="LOC6" s="153"/>
      <c r="LOD6" s="153"/>
      <c r="LOE6" s="153"/>
      <c r="LOF6" s="153"/>
      <c r="LOG6" s="153"/>
      <c r="LOH6" s="153"/>
      <c r="LOI6" s="153"/>
      <c r="LOJ6" s="153"/>
      <c r="LOK6" s="153"/>
      <c r="LOL6" s="153"/>
      <c r="LOM6" s="153"/>
      <c r="LON6" s="153"/>
      <c r="LOO6" s="153"/>
      <c r="LOP6" s="153"/>
      <c r="LOQ6" s="153"/>
      <c r="LOR6" s="153"/>
      <c r="LOS6" s="153"/>
      <c r="LOT6" s="153"/>
      <c r="LOU6" s="153"/>
      <c r="LOV6" s="153"/>
      <c r="LOW6" s="153"/>
      <c r="LOX6" s="153"/>
      <c r="LOY6" s="153"/>
      <c r="LOZ6" s="153"/>
      <c r="LPA6" s="153"/>
      <c r="LPB6" s="153"/>
      <c r="LPC6" s="153"/>
      <c r="LPD6" s="153"/>
      <c r="LPE6" s="153"/>
      <c r="LPF6" s="153"/>
      <c r="LPG6" s="153"/>
      <c r="LPH6" s="153"/>
      <c r="LPI6" s="153"/>
      <c r="LPJ6" s="153"/>
      <c r="LPK6" s="153"/>
      <c r="LPL6" s="153"/>
      <c r="LPM6" s="153"/>
      <c r="LPN6" s="153"/>
      <c r="LPO6" s="153"/>
      <c r="LPP6" s="153"/>
      <c r="LPQ6" s="153"/>
      <c r="LPR6" s="153"/>
      <c r="LPS6" s="153"/>
      <c r="LPT6" s="153"/>
      <c r="LPU6" s="153"/>
      <c r="LPV6" s="153"/>
      <c r="LPW6" s="153"/>
      <c r="LPX6" s="153"/>
      <c r="LPY6" s="153"/>
      <c r="LPZ6" s="153"/>
      <c r="LQA6" s="153"/>
      <c r="LQB6" s="153"/>
      <c r="LQC6" s="153"/>
      <c r="LQD6" s="153"/>
      <c r="LQE6" s="153"/>
      <c r="LQF6" s="153"/>
      <c r="LQG6" s="153"/>
      <c r="LQH6" s="153"/>
      <c r="LQI6" s="153"/>
      <c r="LQJ6" s="153"/>
      <c r="LQK6" s="153"/>
      <c r="LQL6" s="153"/>
      <c r="LQM6" s="153"/>
      <c r="LQN6" s="153"/>
      <c r="LQO6" s="153"/>
      <c r="LQP6" s="153"/>
      <c r="LQQ6" s="153"/>
      <c r="LQR6" s="153"/>
      <c r="LQS6" s="153"/>
      <c r="LQT6" s="153"/>
      <c r="LQU6" s="153"/>
      <c r="LQV6" s="153"/>
      <c r="LQW6" s="153"/>
      <c r="LQX6" s="153"/>
      <c r="LQY6" s="153"/>
      <c r="LQZ6" s="153"/>
      <c r="LRA6" s="153"/>
      <c r="LRB6" s="153"/>
      <c r="LRC6" s="153"/>
      <c r="LRD6" s="153"/>
      <c r="LRE6" s="153"/>
      <c r="LRF6" s="153"/>
      <c r="LRG6" s="153"/>
      <c r="LRH6" s="153"/>
      <c r="LRI6" s="153"/>
      <c r="LRJ6" s="153"/>
      <c r="LRK6" s="153"/>
      <c r="LRL6" s="153"/>
      <c r="LRM6" s="153"/>
      <c r="LRN6" s="153"/>
      <c r="LRO6" s="153"/>
      <c r="LRP6" s="153"/>
      <c r="LRQ6" s="153"/>
      <c r="LRR6" s="153"/>
      <c r="LRS6" s="153"/>
      <c r="LRT6" s="153"/>
      <c r="LRU6" s="153"/>
      <c r="LRV6" s="153"/>
      <c r="LRW6" s="153"/>
      <c r="LRX6" s="153"/>
      <c r="LRY6" s="153"/>
      <c r="LRZ6" s="153"/>
      <c r="LSA6" s="153"/>
      <c r="LSB6" s="153"/>
      <c r="LSC6" s="153"/>
      <c r="LSD6" s="153"/>
      <c r="LSE6" s="153"/>
      <c r="LSF6" s="153"/>
      <c r="LSG6" s="153"/>
      <c r="LSH6" s="153"/>
      <c r="LSI6" s="153"/>
      <c r="LSJ6" s="153"/>
      <c r="LSK6" s="153"/>
      <c r="LSL6" s="153"/>
      <c r="LSM6" s="153"/>
      <c r="LSN6" s="153"/>
      <c r="LSO6" s="153"/>
      <c r="LSP6" s="153"/>
      <c r="LSQ6" s="153"/>
      <c r="LSR6" s="153"/>
      <c r="LSS6" s="153"/>
      <c r="LST6" s="153"/>
      <c r="LSU6" s="153"/>
      <c r="LSV6" s="153"/>
      <c r="LSW6" s="153"/>
      <c r="LSX6" s="153"/>
      <c r="LSY6" s="153"/>
      <c r="LSZ6" s="153"/>
      <c r="LTA6" s="153"/>
      <c r="LTB6" s="153"/>
      <c r="LTC6" s="153"/>
      <c r="LTD6" s="153"/>
      <c r="LTE6" s="153"/>
      <c r="LTF6" s="153"/>
      <c r="LTG6" s="153"/>
      <c r="LTH6" s="153"/>
      <c r="LTI6" s="153"/>
      <c r="LTJ6" s="153"/>
      <c r="LTK6" s="153"/>
      <c r="LTL6" s="153"/>
      <c r="LTM6" s="153"/>
      <c r="LTN6" s="153"/>
      <c r="LTO6" s="153"/>
      <c r="LTP6" s="153"/>
      <c r="LTQ6" s="153"/>
      <c r="LTR6" s="153"/>
      <c r="LTS6" s="153"/>
      <c r="LTT6" s="153"/>
      <c r="LTU6" s="153"/>
      <c r="LTV6" s="153"/>
      <c r="LTW6" s="153"/>
      <c r="LTX6" s="153"/>
      <c r="LTY6" s="153"/>
      <c r="LTZ6" s="153"/>
      <c r="LUA6" s="153"/>
      <c r="LUB6" s="153"/>
      <c r="LUC6" s="153"/>
      <c r="LUD6" s="153"/>
      <c r="LUE6" s="153"/>
      <c r="LUF6" s="153"/>
      <c r="LUG6" s="153"/>
      <c r="LUH6" s="153"/>
      <c r="LUI6" s="153"/>
      <c r="LUJ6" s="153"/>
      <c r="LUK6" s="153"/>
      <c r="LUL6" s="153"/>
      <c r="LUM6" s="153"/>
      <c r="LUN6" s="153"/>
      <c r="LUO6" s="153"/>
      <c r="LUP6" s="153"/>
      <c r="LUQ6" s="153"/>
      <c r="LUR6" s="153"/>
      <c r="LUS6" s="153"/>
      <c r="LUT6" s="153"/>
      <c r="LUU6" s="153"/>
      <c r="LUV6" s="153"/>
      <c r="LUW6" s="153"/>
      <c r="LUX6" s="153"/>
      <c r="LUY6" s="153"/>
      <c r="LUZ6" s="153"/>
      <c r="LVA6" s="153"/>
      <c r="LVB6" s="153"/>
      <c r="LVC6" s="153"/>
      <c r="LVD6" s="153"/>
      <c r="LVE6" s="153"/>
      <c r="LVF6" s="153"/>
      <c r="LVG6" s="153"/>
      <c r="LVH6" s="153"/>
      <c r="LVI6" s="153"/>
      <c r="LVJ6" s="153"/>
      <c r="LVK6" s="153"/>
      <c r="LVL6" s="153"/>
      <c r="LVM6" s="153"/>
      <c r="LVN6" s="153"/>
      <c r="LVO6" s="153"/>
      <c r="LVP6" s="153"/>
      <c r="LVQ6" s="153"/>
      <c r="LVR6" s="153"/>
      <c r="LVS6" s="153"/>
      <c r="LVT6" s="153"/>
      <c r="LVU6" s="153"/>
      <c r="LVV6" s="153"/>
      <c r="LVW6" s="153"/>
      <c r="LVX6" s="153"/>
      <c r="LVY6" s="153"/>
      <c r="LVZ6" s="153"/>
      <c r="LWA6" s="153"/>
      <c r="LWB6" s="153"/>
      <c r="LWC6" s="153"/>
      <c r="LWD6" s="153"/>
      <c r="LWE6" s="153"/>
      <c r="LWF6" s="153"/>
      <c r="LWG6" s="153"/>
      <c r="LWH6" s="153"/>
      <c r="LWI6" s="153"/>
      <c r="LWJ6" s="153"/>
      <c r="LWK6" s="153"/>
      <c r="LWL6" s="153"/>
      <c r="LWM6" s="153"/>
      <c r="LWN6" s="153"/>
      <c r="LWO6" s="153"/>
      <c r="LWP6" s="153"/>
      <c r="LWQ6" s="153"/>
      <c r="LWR6" s="153"/>
      <c r="LWS6" s="153"/>
      <c r="LWT6" s="153"/>
      <c r="LWU6" s="153"/>
      <c r="LWV6" s="153"/>
      <c r="LWW6" s="153"/>
      <c r="LWX6" s="153"/>
      <c r="LWY6" s="153"/>
      <c r="LWZ6" s="153"/>
      <c r="LXA6" s="153"/>
      <c r="LXB6" s="153"/>
      <c r="LXC6" s="153"/>
      <c r="LXD6" s="153"/>
      <c r="LXE6" s="153"/>
      <c r="LXF6" s="153"/>
      <c r="LXG6" s="153"/>
      <c r="LXH6" s="153"/>
      <c r="LXI6" s="153"/>
      <c r="LXJ6" s="153"/>
      <c r="LXK6" s="153"/>
      <c r="LXL6" s="153"/>
      <c r="LXM6" s="153"/>
      <c r="LXN6" s="153"/>
      <c r="LXO6" s="153"/>
      <c r="LXP6" s="153"/>
      <c r="LXQ6" s="153"/>
      <c r="LXR6" s="153"/>
      <c r="LXS6" s="153"/>
      <c r="LXT6" s="153"/>
      <c r="LXU6" s="153"/>
      <c r="LXV6" s="153"/>
      <c r="LXW6" s="153"/>
      <c r="LXX6" s="153"/>
      <c r="LXY6" s="153"/>
      <c r="LXZ6" s="153"/>
      <c r="LYA6" s="153"/>
      <c r="LYB6" s="153"/>
      <c r="LYC6" s="153"/>
      <c r="LYD6" s="153"/>
      <c r="LYE6" s="153"/>
      <c r="LYF6" s="153"/>
      <c r="LYG6" s="153"/>
      <c r="LYH6" s="153"/>
      <c r="LYI6" s="153"/>
      <c r="LYJ6" s="153"/>
      <c r="LYK6" s="153"/>
      <c r="LYL6" s="153"/>
      <c r="LYM6" s="153"/>
      <c r="LYN6" s="153"/>
      <c r="LYO6" s="153"/>
      <c r="LYP6" s="153"/>
      <c r="LYQ6" s="153"/>
      <c r="LYR6" s="153"/>
      <c r="LYS6" s="153"/>
      <c r="LYT6" s="153"/>
      <c r="LYU6" s="153"/>
      <c r="LYV6" s="153"/>
      <c r="LYW6" s="153"/>
      <c r="LYX6" s="153"/>
      <c r="LYY6" s="153"/>
      <c r="LYZ6" s="153"/>
      <c r="LZA6" s="153"/>
      <c r="LZB6" s="153"/>
      <c r="LZC6" s="153"/>
      <c r="LZD6" s="153"/>
      <c r="LZE6" s="153"/>
      <c r="LZF6" s="153"/>
      <c r="LZG6" s="153"/>
      <c r="LZH6" s="153"/>
      <c r="LZI6" s="153"/>
      <c r="LZJ6" s="153"/>
      <c r="LZK6" s="153"/>
      <c r="LZL6" s="153"/>
      <c r="LZM6" s="153"/>
      <c r="LZN6" s="153"/>
      <c r="LZO6" s="153"/>
      <c r="LZP6" s="153"/>
      <c r="LZQ6" s="153"/>
      <c r="LZR6" s="153"/>
      <c r="LZS6" s="153"/>
      <c r="LZT6" s="153"/>
      <c r="LZU6" s="153"/>
      <c r="LZV6" s="153"/>
      <c r="LZW6" s="153"/>
      <c r="LZX6" s="153"/>
      <c r="LZY6" s="153"/>
      <c r="LZZ6" s="153"/>
      <c r="MAA6" s="153"/>
      <c r="MAB6" s="153"/>
      <c r="MAC6" s="153"/>
      <c r="MAD6" s="153"/>
      <c r="MAE6" s="153"/>
      <c r="MAF6" s="153"/>
      <c r="MAG6" s="153"/>
      <c r="MAH6" s="153"/>
      <c r="MAI6" s="153"/>
      <c r="MAJ6" s="153"/>
      <c r="MAK6" s="153"/>
      <c r="MAL6" s="153"/>
      <c r="MAM6" s="153"/>
      <c r="MAN6" s="153"/>
      <c r="MAO6" s="153"/>
      <c r="MAP6" s="153"/>
      <c r="MAQ6" s="153"/>
      <c r="MAR6" s="153"/>
      <c r="MAS6" s="153"/>
      <c r="MAT6" s="153"/>
      <c r="MAU6" s="153"/>
      <c r="MAV6" s="153"/>
      <c r="MAW6" s="153"/>
      <c r="MAX6" s="153"/>
      <c r="MAY6" s="153"/>
      <c r="MAZ6" s="153"/>
      <c r="MBA6" s="153"/>
      <c r="MBB6" s="153"/>
      <c r="MBC6" s="153"/>
      <c r="MBD6" s="153"/>
      <c r="MBE6" s="153"/>
      <c r="MBF6" s="153"/>
      <c r="MBG6" s="153"/>
      <c r="MBH6" s="153"/>
      <c r="MBI6" s="153"/>
      <c r="MBJ6" s="153"/>
      <c r="MBK6" s="153"/>
      <c r="MBL6" s="153"/>
      <c r="MBM6" s="153"/>
      <c r="MBN6" s="153"/>
      <c r="MBO6" s="153"/>
      <c r="MBP6" s="153"/>
      <c r="MBQ6" s="153"/>
      <c r="MBR6" s="153"/>
      <c r="MBS6" s="153"/>
      <c r="MBT6" s="153"/>
      <c r="MBU6" s="153"/>
      <c r="MBV6" s="153"/>
      <c r="MBW6" s="153"/>
      <c r="MBX6" s="153"/>
      <c r="MBY6" s="153"/>
      <c r="MBZ6" s="153"/>
      <c r="MCA6" s="153"/>
      <c r="MCB6" s="153"/>
      <c r="MCC6" s="153"/>
      <c r="MCD6" s="153"/>
      <c r="MCE6" s="153"/>
      <c r="MCF6" s="153"/>
      <c r="MCG6" s="153"/>
      <c r="MCH6" s="153"/>
      <c r="MCI6" s="153"/>
      <c r="MCJ6" s="153"/>
      <c r="MCK6" s="153"/>
      <c r="MCL6" s="153"/>
      <c r="MCM6" s="153"/>
      <c r="MCN6" s="153"/>
      <c r="MCO6" s="153"/>
      <c r="MCP6" s="153"/>
      <c r="MCQ6" s="153"/>
      <c r="MCR6" s="153"/>
      <c r="MCS6" s="153"/>
      <c r="MCT6" s="153"/>
      <c r="MCU6" s="153"/>
      <c r="MCV6" s="153"/>
      <c r="MCW6" s="153"/>
      <c r="MCX6" s="153"/>
      <c r="MCY6" s="153"/>
      <c r="MCZ6" s="153"/>
      <c r="MDA6" s="153"/>
      <c r="MDB6" s="153"/>
      <c r="MDC6" s="153"/>
      <c r="MDD6" s="153"/>
      <c r="MDE6" s="153"/>
      <c r="MDF6" s="153"/>
      <c r="MDG6" s="153"/>
      <c r="MDH6" s="153"/>
      <c r="MDI6" s="153"/>
      <c r="MDJ6" s="153"/>
      <c r="MDK6" s="153"/>
      <c r="MDL6" s="153"/>
      <c r="MDM6" s="153"/>
      <c r="MDN6" s="153"/>
      <c r="MDO6" s="153"/>
      <c r="MDP6" s="153"/>
      <c r="MDQ6" s="153"/>
      <c r="MDR6" s="153"/>
      <c r="MDS6" s="153"/>
      <c r="MDT6" s="153"/>
      <c r="MDU6" s="153"/>
      <c r="MDV6" s="153"/>
      <c r="MDW6" s="153"/>
      <c r="MDX6" s="153"/>
      <c r="MDY6" s="153"/>
      <c r="MDZ6" s="153"/>
      <c r="MEA6" s="153"/>
      <c r="MEB6" s="153"/>
      <c r="MEC6" s="153"/>
      <c r="MED6" s="153"/>
      <c r="MEE6" s="153"/>
      <c r="MEF6" s="153"/>
      <c r="MEG6" s="153"/>
      <c r="MEH6" s="153"/>
      <c r="MEI6" s="153"/>
      <c r="MEJ6" s="153"/>
      <c r="MEK6" s="153"/>
      <c r="MEL6" s="153"/>
      <c r="MEM6" s="153"/>
      <c r="MEN6" s="153"/>
      <c r="MEO6" s="153"/>
      <c r="MEP6" s="153"/>
      <c r="MEQ6" s="153"/>
      <c r="MER6" s="153"/>
      <c r="MES6" s="153"/>
      <c r="MET6" s="153"/>
      <c r="MEU6" s="153"/>
      <c r="MEV6" s="153"/>
      <c r="MEW6" s="153"/>
      <c r="MEX6" s="153"/>
      <c r="MEY6" s="153"/>
      <c r="MEZ6" s="153"/>
      <c r="MFA6" s="153"/>
      <c r="MFB6" s="153"/>
      <c r="MFC6" s="153"/>
      <c r="MFD6" s="153"/>
      <c r="MFE6" s="153"/>
      <c r="MFF6" s="153"/>
      <c r="MFG6" s="153"/>
      <c r="MFH6" s="153"/>
      <c r="MFI6" s="153"/>
      <c r="MFJ6" s="153"/>
      <c r="MFK6" s="153"/>
      <c r="MFL6" s="153"/>
      <c r="MFM6" s="153"/>
      <c r="MFN6" s="153"/>
      <c r="MFO6" s="153"/>
      <c r="MFP6" s="153"/>
      <c r="MFQ6" s="153"/>
      <c r="MFR6" s="153"/>
      <c r="MFS6" s="153"/>
      <c r="MFT6" s="153"/>
      <c r="MFU6" s="153"/>
      <c r="MFV6" s="153"/>
      <c r="MFW6" s="153"/>
      <c r="MFX6" s="153"/>
      <c r="MFY6" s="153"/>
      <c r="MFZ6" s="153"/>
      <c r="MGA6" s="153"/>
      <c r="MGB6" s="153"/>
      <c r="MGC6" s="153"/>
      <c r="MGD6" s="153"/>
      <c r="MGE6" s="153"/>
      <c r="MGF6" s="153"/>
      <c r="MGG6" s="153"/>
      <c r="MGH6" s="153"/>
      <c r="MGI6" s="153"/>
      <c r="MGJ6" s="153"/>
      <c r="MGK6" s="153"/>
      <c r="MGL6" s="153"/>
      <c r="MGM6" s="153"/>
      <c r="MGN6" s="153"/>
      <c r="MGO6" s="153"/>
      <c r="MGP6" s="153"/>
      <c r="MGQ6" s="153"/>
      <c r="MGR6" s="153"/>
      <c r="MGS6" s="153"/>
      <c r="MGT6" s="153"/>
      <c r="MGU6" s="153"/>
      <c r="MGV6" s="153"/>
      <c r="MGW6" s="153"/>
      <c r="MGX6" s="153"/>
      <c r="MGY6" s="153"/>
      <c r="MGZ6" s="153"/>
      <c r="MHA6" s="153"/>
      <c r="MHB6" s="153"/>
      <c r="MHC6" s="153"/>
      <c r="MHD6" s="153"/>
      <c r="MHE6" s="153"/>
      <c r="MHF6" s="153"/>
      <c r="MHG6" s="153"/>
      <c r="MHH6" s="153"/>
      <c r="MHI6" s="153"/>
      <c r="MHJ6" s="153"/>
      <c r="MHK6" s="153"/>
      <c r="MHL6" s="153"/>
      <c r="MHM6" s="153"/>
      <c r="MHN6" s="153"/>
      <c r="MHO6" s="153"/>
      <c r="MHP6" s="153"/>
      <c r="MHQ6" s="153"/>
      <c r="MHR6" s="153"/>
      <c r="MHS6" s="153"/>
      <c r="MHT6" s="153"/>
      <c r="MHU6" s="153"/>
      <c r="MHV6" s="153"/>
      <c r="MHW6" s="153"/>
      <c r="MHX6" s="153"/>
      <c r="MHY6" s="153"/>
      <c r="MHZ6" s="153"/>
      <c r="MIA6" s="153"/>
      <c r="MIB6" s="153"/>
      <c r="MIC6" s="153"/>
      <c r="MID6" s="153"/>
      <c r="MIE6" s="153"/>
      <c r="MIF6" s="153"/>
      <c r="MIG6" s="153"/>
      <c r="MIH6" s="153"/>
      <c r="MII6" s="153"/>
      <c r="MIJ6" s="153"/>
      <c r="MIK6" s="153"/>
      <c r="MIL6" s="153"/>
      <c r="MIM6" s="153"/>
      <c r="MIN6" s="153"/>
      <c r="MIO6" s="153"/>
      <c r="MIP6" s="153"/>
      <c r="MIQ6" s="153"/>
      <c r="MIR6" s="153"/>
      <c r="MIS6" s="153"/>
      <c r="MIT6" s="153"/>
      <c r="MIU6" s="153"/>
      <c r="MIV6" s="153"/>
      <c r="MIW6" s="153"/>
      <c r="MIX6" s="153"/>
      <c r="MIY6" s="153"/>
      <c r="MIZ6" s="153"/>
      <c r="MJA6" s="153"/>
      <c r="MJB6" s="153"/>
      <c r="MJC6" s="153"/>
      <c r="MJD6" s="153"/>
      <c r="MJE6" s="153"/>
      <c r="MJF6" s="153"/>
      <c r="MJG6" s="153"/>
      <c r="MJH6" s="153"/>
      <c r="MJI6" s="153"/>
      <c r="MJJ6" s="153"/>
      <c r="MJK6" s="153"/>
      <c r="MJL6" s="153"/>
      <c r="MJM6" s="153"/>
      <c r="MJN6" s="153"/>
      <c r="MJO6" s="153"/>
      <c r="MJP6" s="153"/>
      <c r="MJQ6" s="153"/>
      <c r="MJR6" s="153"/>
      <c r="MJS6" s="153"/>
      <c r="MJT6" s="153"/>
      <c r="MJU6" s="153"/>
      <c r="MJV6" s="153"/>
      <c r="MJW6" s="153"/>
      <c r="MJX6" s="153"/>
      <c r="MJY6" s="153"/>
      <c r="MJZ6" s="153"/>
      <c r="MKA6" s="153"/>
      <c r="MKB6" s="153"/>
      <c r="MKC6" s="153"/>
      <c r="MKD6" s="153"/>
      <c r="MKE6" s="153"/>
      <c r="MKF6" s="153"/>
      <c r="MKG6" s="153"/>
      <c r="MKH6" s="153"/>
      <c r="MKI6" s="153"/>
      <c r="MKJ6" s="153"/>
      <c r="MKK6" s="153"/>
      <c r="MKL6" s="153"/>
      <c r="MKM6" s="153"/>
      <c r="MKN6" s="153"/>
      <c r="MKO6" s="153"/>
      <c r="MKP6" s="153"/>
      <c r="MKQ6" s="153"/>
      <c r="MKR6" s="153"/>
      <c r="MKS6" s="153"/>
      <c r="MKT6" s="153"/>
      <c r="MKU6" s="153"/>
      <c r="MKV6" s="153"/>
      <c r="MKW6" s="153"/>
      <c r="MKX6" s="153"/>
      <c r="MKY6" s="153"/>
      <c r="MKZ6" s="153"/>
      <c r="MLA6" s="153"/>
      <c r="MLB6" s="153"/>
      <c r="MLC6" s="153"/>
      <c r="MLD6" s="153"/>
      <c r="MLE6" s="153"/>
      <c r="MLF6" s="153"/>
      <c r="MLG6" s="153"/>
      <c r="MLH6" s="153"/>
      <c r="MLI6" s="153"/>
      <c r="MLJ6" s="153"/>
      <c r="MLK6" s="153"/>
      <c r="MLL6" s="153"/>
      <c r="MLM6" s="153"/>
      <c r="MLN6" s="153"/>
      <c r="MLO6" s="153"/>
      <c r="MLP6" s="153"/>
      <c r="MLQ6" s="153"/>
      <c r="MLR6" s="153"/>
      <c r="MLS6" s="153"/>
      <c r="MLT6" s="153"/>
      <c r="MLU6" s="153"/>
      <c r="MLV6" s="153"/>
      <c r="MLW6" s="153"/>
      <c r="MLX6" s="153"/>
      <c r="MLY6" s="153"/>
      <c r="MLZ6" s="153"/>
      <c r="MMA6" s="153"/>
      <c r="MMB6" s="153"/>
      <c r="MMC6" s="153"/>
      <c r="MMD6" s="153"/>
      <c r="MME6" s="153"/>
      <c r="MMF6" s="153"/>
      <c r="MMG6" s="153"/>
      <c r="MMH6" s="153"/>
      <c r="MMI6" s="153"/>
      <c r="MMJ6" s="153"/>
      <c r="MMK6" s="153"/>
      <c r="MML6" s="153"/>
      <c r="MMM6" s="153"/>
      <c r="MMN6" s="153"/>
      <c r="MMO6" s="153"/>
      <c r="MMP6" s="153"/>
      <c r="MMQ6" s="153"/>
      <c r="MMR6" s="153"/>
      <c r="MMS6" s="153"/>
      <c r="MMT6" s="153"/>
      <c r="MMU6" s="153"/>
      <c r="MMV6" s="153"/>
      <c r="MMW6" s="153"/>
      <c r="MMX6" s="153"/>
      <c r="MMY6" s="153"/>
      <c r="MMZ6" s="153"/>
      <c r="MNA6" s="153"/>
      <c r="MNB6" s="153"/>
      <c r="MNC6" s="153"/>
      <c r="MND6" s="153"/>
      <c r="MNE6" s="153"/>
      <c r="MNF6" s="153"/>
      <c r="MNG6" s="153"/>
      <c r="MNH6" s="153"/>
      <c r="MNI6" s="153"/>
      <c r="MNJ6" s="153"/>
      <c r="MNK6" s="153"/>
      <c r="MNL6" s="153"/>
      <c r="MNM6" s="153"/>
      <c r="MNN6" s="153"/>
      <c r="MNO6" s="153"/>
      <c r="MNP6" s="153"/>
      <c r="MNQ6" s="153"/>
      <c r="MNR6" s="153"/>
      <c r="MNS6" s="153"/>
      <c r="MNT6" s="153"/>
      <c r="MNU6" s="153"/>
      <c r="MNV6" s="153"/>
      <c r="MNW6" s="153"/>
      <c r="MNX6" s="153"/>
      <c r="MNY6" s="153"/>
      <c r="MNZ6" s="153"/>
      <c r="MOA6" s="153"/>
      <c r="MOB6" s="153"/>
      <c r="MOC6" s="153"/>
      <c r="MOD6" s="153"/>
      <c r="MOE6" s="153"/>
      <c r="MOF6" s="153"/>
      <c r="MOG6" s="153"/>
      <c r="MOH6" s="153"/>
      <c r="MOI6" s="153"/>
      <c r="MOJ6" s="153"/>
      <c r="MOK6" s="153"/>
      <c r="MOL6" s="153"/>
      <c r="MOM6" s="153"/>
      <c r="MON6" s="153"/>
      <c r="MOO6" s="153"/>
      <c r="MOP6" s="153"/>
      <c r="MOQ6" s="153"/>
      <c r="MOR6" s="153"/>
      <c r="MOS6" s="153"/>
      <c r="MOT6" s="153"/>
      <c r="MOU6" s="153"/>
      <c r="MOV6" s="153"/>
      <c r="MOW6" s="153"/>
      <c r="MOX6" s="153"/>
      <c r="MOY6" s="153"/>
      <c r="MOZ6" s="153"/>
      <c r="MPA6" s="153"/>
      <c r="MPB6" s="153"/>
      <c r="MPC6" s="153"/>
      <c r="MPD6" s="153"/>
      <c r="MPE6" s="153"/>
      <c r="MPF6" s="153"/>
      <c r="MPG6" s="153"/>
      <c r="MPH6" s="153"/>
      <c r="MPI6" s="153"/>
      <c r="MPJ6" s="153"/>
      <c r="MPK6" s="153"/>
      <c r="MPL6" s="153"/>
      <c r="MPM6" s="153"/>
      <c r="MPN6" s="153"/>
      <c r="MPO6" s="153"/>
      <c r="MPP6" s="153"/>
      <c r="MPQ6" s="153"/>
      <c r="MPR6" s="153"/>
      <c r="MPS6" s="153"/>
      <c r="MPT6" s="153"/>
      <c r="MPU6" s="153"/>
      <c r="MPV6" s="153"/>
      <c r="MPW6" s="153"/>
      <c r="MPX6" s="153"/>
      <c r="MPY6" s="153"/>
      <c r="MPZ6" s="153"/>
      <c r="MQA6" s="153"/>
      <c r="MQB6" s="153"/>
      <c r="MQC6" s="153"/>
      <c r="MQD6" s="153"/>
      <c r="MQE6" s="153"/>
      <c r="MQF6" s="153"/>
      <c r="MQG6" s="153"/>
      <c r="MQH6" s="153"/>
      <c r="MQI6" s="153"/>
      <c r="MQJ6" s="153"/>
      <c r="MQK6" s="153"/>
      <c r="MQL6" s="153"/>
      <c r="MQM6" s="153"/>
      <c r="MQN6" s="153"/>
      <c r="MQO6" s="153"/>
      <c r="MQP6" s="153"/>
      <c r="MQQ6" s="153"/>
      <c r="MQR6" s="153"/>
      <c r="MQS6" s="153"/>
      <c r="MQT6" s="153"/>
      <c r="MQU6" s="153"/>
      <c r="MQV6" s="153"/>
      <c r="MQW6" s="153"/>
      <c r="MQX6" s="153"/>
      <c r="MQY6" s="153"/>
      <c r="MQZ6" s="153"/>
      <c r="MRA6" s="153"/>
      <c r="MRB6" s="153"/>
      <c r="MRC6" s="153"/>
      <c r="MRD6" s="153"/>
      <c r="MRE6" s="153"/>
      <c r="MRF6" s="153"/>
      <c r="MRG6" s="153"/>
      <c r="MRH6" s="153"/>
      <c r="MRI6" s="153"/>
      <c r="MRJ6" s="153"/>
      <c r="MRK6" s="153"/>
      <c r="MRL6" s="153"/>
      <c r="MRM6" s="153"/>
      <c r="MRN6" s="153"/>
      <c r="MRO6" s="153"/>
      <c r="MRP6" s="153"/>
      <c r="MRQ6" s="153"/>
      <c r="MRR6" s="153"/>
      <c r="MRS6" s="153"/>
      <c r="MRT6" s="153"/>
      <c r="MRU6" s="153"/>
      <c r="MRV6" s="153"/>
      <c r="MRW6" s="153"/>
      <c r="MRX6" s="153"/>
      <c r="MRY6" s="153"/>
      <c r="MRZ6" s="153"/>
      <c r="MSA6" s="153"/>
      <c r="MSB6" s="153"/>
      <c r="MSC6" s="153"/>
      <c r="MSD6" s="153"/>
      <c r="MSE6" s="153"/>
      <c r="MSF6" s="153"/>
      <c r="MSG6" s="153"/>
      <c r="MSH6" s="153"/>
      <c r="MSI6" s="153"/>
      <c r="MSJ6" s="153"/>
      <c r="MSK6" s="153"/>
      <c r="MSL6" s="153"/>
      <c r="MSM6" s="153"/>
      <c r="MSN6" s="153"/>
      <c r="MSO6" s="153"/>
      <c r="MSP6" s="153"/>
      <c r="MSQ6" s="153"/>
      <c r="MSR6" s="153"/>
      <c r="MSS6" s="153"/>
      <c r="MST6" s="153"/>
      <c r="MSU6" s="153"/>
      <c r="MSV6" s="153"/>
      <c r="MSW6" s="153"/>
      <c r="MSX6" s="153"/>
      <c r="MSY6" s="153"/>
      <c r="MSZ6" s="153"/>
      <c r="MTA6" s="153"/>
      <c r="MTB6" s="153"/>
      <c r="MTC6" s="153"/>
      <c r="MTD6" s="153"/>
      <c r="MTE6" s="153"/>
      <c r="MTF6" s="153"/>
      <c r="MTG6" s="153"/>
      <c r="MTH6" s="153"/>
      <c r="MTI6" s="153"/>
      <c r="MTJ6" s="153"/>
      <c r="MTK6" s="153"/>
      <c r="MTL6" s="153"/>
      <c r="MTM6" s="153"/>
      <c r="MTN6" s="153"/>
      <c r="MTO6" s="153"/>
      <c r="MTP6" s="153"/>
      <c r="MTQ6" s="153"/>
      <c r="MTR6" s="153"/>
      <c r="MTS6" s="153"/>
      <c r="MTT6" s="153"/>
      <c r="MTU6" s="153"/>
      <c r="MTV6" s="153"/>
      <c r="MTW6" s="153"/>
      <c r="MTX6" s="153"/>
      <c r="MTY6" s="153"/>
      <c r="MTZ6" s="153"/>
      <c r="MUA6" s="153"/>
      <c r="MUB6" s="153"/>
      <c r="MUC6" s="153"/>
      <c r="MUD6" s="153"/>
      <c r="MUE6" s="153"/>
      <c r="MUF6" s="153"/>
      <c r="MUG6" s="153"/>
      <c r="MUH6" s="153"/>
      <c r="MUI6" s="153"/>
      <c r="MUJ6" s="153"/>
      <c r="MUK6" s="153"/>
      <c r="MUL6" s="153"/>
      <c r="MUM6" s="153"/>
      <c r="MUN6" s="153"/>
      <c r="MUO6" s="153"/>
      <c r="MUP6" s="153"/>
      <c r="MUQ6" s="153"/>
      <c r="MUR6" s="153"/>
      <c r="MUS6" s="153"/>
      <c r="MUT6" s="153"/>
      <c r="MUU6" s="153"/>
      <c r="MUV6" s="153"/>
      <c r="MUW6" s="153"/>
      <c r="MUX6" s="153"/>
      <c r="MUY6" s="153"/>
      <c r="MUZ6" s="153"/>
      <c r="MVA6" s="153"/>
      <c r="MVB6" s="153"/>
      <c r="MVC6" s="153"/>
      <c r="MVD6" s="153"/>
      <c r="MVE6" s="153"/>
      <c r="MVF6" s="153"/>
      <c r="MVG6" s="153"/>
      <c r="MVH6" s="153"/>
      <c r="MVI6" s="153"/>
      <c r="MVJ6" s="153"/>
      <c r="MVK6" s="153"/>
      <c r="MVL6" s="153"/>
      <c r="MVM6" s="153"/>
      <c r="MVN6" s="153"/>
      <c r="MVO6" s="153"/>
      <c r="MVP6" s="153"/>
      <c r="MVQ6" s="153"/>
      <c r="MVR6" s="153"/>
      <c r="MVS6" s="153"/>
      <c r="MVT6" s="153"/>
      <c r="MVU6" s="153"/>
      <c r="MVV6" s="153"/>
      <c r="MVW6" s="153"/>
      <c r="MVX6" s="153"/>
      <c r="MVY6" s="153"/>
      <c r="MVZ6" s="153"/>
      <c r="MWA6" s="153"/>
      <c r="MWB6" s="153"/>
      <c r="MWC6" s="153"/>
      <c r="MWD6" s="153"/>
      <c r="MWE6" s="153"/>
      <c r="MWF6" s="153"/>
      <c r="MWG6" s="153"/>
      <c r="MWH6" s="153"/>
      <c r="MWI6" s="153"/>
      <c r="MWJ6" s="153"/>
      <c r="MWK6" s="153"/>
      <c r="MWL6" s="153"/>
      <c r="MWM6" s="153"/>
      <c r="MWN6" s="153"/>
      <c r="MWO6" s="153"/>
      <c r="MWP6" s="153"/>
      <c r="MWQ6" s="153"/>
      <c r="MWR6" s="153"/>
      <c r="MWS6" s="153"/>
      <c r="MWT6" s="153"/>
      <c r="MWU6" s="153"/>
      <c r="MWV6" s="153"/>
      <c r="MWW6" s="153"/>
      <c r="MWX6" s="153"/>
      <c r="MWY6" s="153"/>
      <c r="MWZ6" s="153"/>
      <c r="MXA6" s="153"/>
      <c r="MXB6" s="153"/>
      <c r="MXC6" s="153"/>
      <c r="MXD6" s="153"/>
      <c r="MXE6" s="153"/>
      <c r="MXF6" s="153"/>
      <c r="MXG6" s="153"/>
      <c r="MXH6" s="153"/>
      <c r="MXI6" s="153"/>
      <c r="MXJ6" s="153"/>
      <c r="MXK6" s="153"/>
      <c r="MXL6" s="153"/>
      <c r="MXM6" s="153"/>
      <c r="MXN6" s="153"/>
      <c r="MXO6" s="153"/>
      <c r="MXP6" s="153"/>
      <c r="MXQ6" s="153"/>
      <c r="MXR6" s="153"/>
      <c r="MXS6" s="153"/>
      <c r="MXT6" s="153"/>
      <c r="MXU6" s="153"/>
      <c r="MXV6" s="153"/>
      <c r="MXW6" s="153"/>
      <c r="MXX6" s="153"/>
      <c r="MXY6" s="153"/>
      <c r="MXZ6" s="153"/>
      <c r="MYA6" s="153"/>
      <c r="MYB6" s="153"/>
      <c r="MYC6" s="153"/>
      <c r="MYD6" s="153"/>
      <c r="MYE6" s="153"/>
      <c r="MYF6" s="153"/>
      <c r="MYG6" s="153"/>
      <c r="MYH6" s="153"/>
      <c r="MYI6" s="153"/>
      <c r="MYJ6" s="153"/>
      <c r="MYK6" s="153"/>
      <c r="MYL6" s="153"/>
      <c r="MYM6" s="153"/>
      <c r="MYN6" s="153"/>
      <c r="MYO6" s="153"/>
      <c r="MYP6" s="153"/>
      <c r="MYQ6" s="153"/>
      <c r="MYR6" s="153"/>
      <c r="MYS6" s="153"/>
      <c r="MYT6" s="153"/>
      <c r="MYU6" s="153"/>
      <c r="MYV6" s="153"/>
      <c r="MYW6" s="153"/>
      <c r="MYX6" s="153"/>
      <c r="MYY6" s="153"/>
      <c r="MYZ6" s="153"/>
      <c r="MZA6" s="153"/>
      <c r="MZB6" s="153"/>
      <c r="MZC6" s="153"/>
      <c r="MZD6" s="153"/>
      <c r="MZE6" s="153"/>
      <c r="MZF6" s="153"/>
      <c r="MZG6" s="153"/>
      <c r="MZH6" s="153"/>
      <c r="MZI6" s="153"/>
      <c r="MZJ6" s="153"/>
      <c r="MZK6" s="153"/>
      <c r="MZL6" s="153"/>
      <c r="MZM6" s="153"/>
      <c r="MZN6" s="153"/>
      <c r="MZO6" s="153"/>
      <c r="MZP6" s="153"/>
      <c r="MZQ6" s="153"/>
      <c r="MZR6" s="153"/>
      <c r="MZS6" s="153"/>
      <c r="MZT6" s="153"/>
      <c r="MZU6" s="153"/>
      <c r="MZV6" s="153"/>
      <c r="MZW6" s="153"/>
      <c r="MZX6" s="153"/>
      <c r="MZY6" s="153"/>
      <c r="MZZ6" s="153"/>
      <c r="NAA6" s="153"/>
      <c r="NAB6" s="153"/>
      <c r="NAC6" s="153"/>
      <c r="NAD6" s="153"/>
      <c r="NAE6" s="153"/>
      <c r="NAF6" s="153"/>
      <c r="NAG6" s="153"/>
      <c r="NAH6" s="153"/>
      <c r="NAI6" s="153"/>
      <c r="NAJ6" s="153"/>
      <c r="NAK6" s="153"/>
      <c r="NAL6" s="153"/>
      <c r="NAM6" s="153"/>
      <c r="NAN6" s="153"/>
      <c r="NAO6" s="153"/>
      <c r="NAP6" s="153"/>
      <c r="NAQ6" s="153"/>
      <c r="NAR6" s="153"/>
      <c r="NAS6" s="153"/>
      <c r="NAT6" s="153"/>
      <c r="NAU6" s="153"/>
      <c r="NAV6" s="153"/>
      <c r="NAW6" s="153"/>
      <c r="NAX6" s="153"/>
      <c r="NAY6" s="153"/>
      <c r="NAZ6" s="153"/>
      <c r="NBA6" s="153"/>
      <c r="NBB6" s="153"/>
      <c r="NBC6" s="153"/>
      <c r="NBD6" s="153"/>
      <c r="NBE6" s="153"/>
      <c r="NBF6" s="153"/>
      <c r="NBG6" s="153"/>
      <c r="NBH6" s="153"/>
      <c r="NBI6" s="153"/>
      <c r="NBJ6" s="153"/>
      <c r="NBK6" s="153"/>
      <c r="NBL6" s="153"/>
      <c r="NBM6" s="153"/>
      <c r="NBN6" s="153"/>
      <c r="NBO6" s="153"/>
      <c r="NBP6" s="153"/>
      <c r="NBQ6" s="153"/>
      <c r="NBR6" s="153"/>
      <c r="NBS6" s="153"/>
      <c r="NBT6" s="153"/>
      <c r="NBU6" s="153"/>
      <c r="NBV6" s="153"/>
      <c r="NBW6" s="153"/>
      <c r="NBX6" s="153"/>
      <c r="NBY6" s="153"/>
      <c r="NBZ6" s="153"/>
      <c r="NCA6" s="153"/>
      <c r="NCB6" s="153"/>
      <c r="NCC6" s="153"/>
      <c r="NCD6" s="153"/>
      <c r="NCE6" s="153"/>
      <c r="NCF6" s="153"/>
      <c r="NCG6" s="153"/>
      <c r="NCH6" s="153"/>
      <c r="NCI6" s="153"/>
      <c r="NCJ6" s="153"/>
      <c r="NCK6" s="153"/>
      <c r="NCL6" s="153"/>
      <c r="NCM6" s="153"/>
      <c r="NCN6" s="153"/>
      <c r="NCO6" s="153"/>
      <c r="NCP6" s="153"/>
      <c r="NCQ6" s="153"/>
      <c r="NCR6" s="153"/>
      <c r="NCS6" s="153"/>
      <c r="NCT6" s="153"/>
      <c r="NCU6" s="153"/>
      <c r="NCV6" s="153"/>
      <c r="NCW6" s="153"/>
      <c r="NCX6" s="153"/>
      <c r="NCY6" s="153"/>
      <c r="NCZ6" s="153"/>
      <c r="NDA6" s="153"/>
      <c r="NDB6" s="153"/>
      <c r="NDC6" s="153"/>
      <c r="NDD6" s="153"/>
      <c r="NDE6" s="153"/>
      <c r="NDF6" s="153"/>
      <c r="NDG6" s="153"/>
      <c r="NDH6" s="153"/>
      <c r="NDI6" s="153"/>
      <c r="NDJ6" s="153"/>
      <c r="NDK6" s="153"/>
      <c r="NDL6" s="153"/>
      <c r="NDM6" s="153"/>
      <c r="NDN6" s="153"/>
      <c r="NDO6" s="153"/>
      <c r="NDP6" s="153"/>
      <c r="NDQ6" s="153"/>
      <c r="NDR6" s="153"/>
      <c r="NDS6" s="153"/>
      <c r="NDT6" s="153"/>
      <c r="NDU6" s="153"/>
      <c r="NDV6" s="153"/>
      <c r="NDW6" s="153"/>
      <c r="NDX6" s="153"/>
      <c r="NDY6" s="153"/>
      <c r="NDZ6" s="153"/>
      <c r="NEA6" s="153"/>
      <c r="NEB6" s="153"/>
      <c r="NEC6" s="153"/>
      <c r="NED6" s="153"/>
      <c r="NEE6" s="153"/>
      <c r="NEF6" s="153"/>
      <c r="NEG6" s="153"/>
      <c r="NEH6" s="153"/>
      <c r="NEI6" s="153"/>
      <c r="NEJ6" s="153"/>
      <c r="NEK6" s="153"/>
      <c r="NEL6" s="153"/>
      <c r="NEM6" s="153"/>
      <c r="NEN6" s="153"/>
      <c r="NEO6" s="153"/>
      <c r="NEP6" s="153"/>
      <c r="NEQ6" s="153"/>
      <c r="NER6" s="153"/>
      <c r="NES6" s="153"/>
      <c r="NET6" s="153"/>
      <c r="NEU6" s="153"/>
      <c r="NEV6" s="153"/>
      <c r="NEW6" s="153"/>
      <c r="NEX6" s="153"/>
      <c r="NEY6" s="153"/>
      <c r="NEZ6" s="153"/>
      <c r="NFA6" s="153"/>
      <c r="NFB6" s="153"/>
      <c r="NFC6" s="153"/>
      <c r="NFD6" s="153"/>
      <c r="NFE6" s="153"/>
      <c r="NFF6" s="153"/>
      <c r="NFG6" s="153"/>
      <c r="NFH6" s="153"/>
      <c r="NFI6" s="153"/>
      <c r="NFJ6" s="153"/>
      <c r="NFK6" s="153"/>
      <c r="NFL6" s="153"/>
      <c r="NFM6" s="153"/>
      <c r="NFN6" s="153"/>
      <c r="NFO6" s="153"/>
      <c r="NFP6" s="153"/>
      <c r="NFQ6" s="153"/>
      <c r="NFR6" s="153"/>
      <c r="NFS6" s="153"/>
      <c r="NFT6" s="153"/>
      <c r="NFU6" s="153"/>
      <c r="NFV6" s="153"/>
      <c r="NFW6" s="153"/>
      <c r="NFX6" s="153"/>
      <c r="NFY6" s="153"/>
      <c r="NFZ6" s="153"/>
      <c r="NGA6" s="153"/>
      <c r="NGB6" s="153"/>
      <c r="NGC6" s="153"/>
      <c r="NGD6" s="153"/>
      <c r="NGE6" s="153"/>
      <c r="NGF6" s="153"/>
      <c r="NGG6" s="153"/>
      <c r="NGH6" s="153"/>
      <c r="NGI6" s="153"/>
      <c r="NGJ6" s="153"/>
      <c r="NGK6" s="153"/>
      <c r="NGL6" s="153"/>
      <c r="NGM6" s="153"/>
      <c r="NGN6" s="153"/>
      <c r="NGO6" s="153"/>
      <c r="NGP6" s="153"/>
      <c r="NGQ6" s="153"/>
      <c r="NGR6" s="153"/>
      <c r="NGS6" s="153"/>
      <c r="NGT6" s="153"/>
      <c r="NGU6" s="153"/>
      <c r="NGV6" s="153"/>
      <c r="NGW6" s="153"/>
      <c r="NGX6" s="153"/>
      <c r="NGY6" s="153"/>
      <c r="NGZ6" s="153"/>
      <c r="NHA6" s="153"/>
      <c r="NHB6" s="153"/>
      <c r="NHC6" s="153"/>
      <c r="NHD6" s="153"/>
      <c r="NHE6" s="153"/>
      <c r="NHF6" s="153"/>
      <c r="NHG6" s="153"/>
      <c r="NHH6" s="153"/>
      <c r="NHI6" s="153"/>
      <c r="NHJ6" s="153"/>
      <c r="NHK6" s="153"/>
      <c r="NHL6" s="153"/>
      <c r="NHM6" s="153"/>
      <c r="NHN6" s="153"/>
      <c r="NHO6" s="153"/>
      <c r="NHP6" s="153"/>
      <c r="NHQ6" s="153"/>
      <c r="NHR6" s="153"/>
      <c r="NHS6" s="153"/>
      <c r="NHT6" s="153"/>
      <c r="NHU6" s="153"/>
      <c r="NHV6" s="153"/>
      <c r="NHW6" s="153"/>
      <c r="NHX6" s="153"/>
      <c r="NHY6" s="153"/>
      <c r="NHZ6" s="153"/>
      <c r="NIA6" s="153"/>
      <c r="NIB6" s="153"/>
      <c r="NIC6" s="153"/>
      <c r="NID6" s="153"/>
      <c r="NIE6" s="153"/>
      <c r="NIF6" s="153"/>
      <c r="NIG6" s="153"/>
      <c r="NIH6" s="153"/>
      <c r="NII6" s="153"/>
      <c r="NIJ6" s="153"/>
      <c r="NIK6" s="153"/>
      <c r="NIL6" s="153"/>
      <c r="NIM6" s="153"/>
      <c r="NIN6" s="153"/>
      <c r="NIO6" s="153"/>
      <c r="NIP6" s="153"/>
      <c r="NIQ6" s="153"/>
      <c r="NIR6" s="153"/>
      <c r="NIS6" s="153"/>
      <c r="NIT6" s="153"/>
      <c r="NIU6" s="153"/>
      <c r="NIV6" s="153"/>
      <c r="NIW6" s="153"/>
      <c r="NIX6" s="153"/>
      <c r="NIY6" s="153"/>
      <c r="NIZ6" s="153"/>
      <c r="NJA6" s="153"/>
      <c r="NJB6" s="153"/>
      <c r="NJC6" s="153"/>
      <c r="NJD6" s="153"/>
      <c r="NJE6" s="153"/>
      <c r="NJF6" s="153"/>
      <c r="NJG6" s="153"/>
      <c r="NJH6" s="153"/>
      <c r="NJI6" s="153"/>
      <c r="NJJ6" s="153"/>
      <c r="NJK6" s="153"/>
      <c r="NJL6" s="153"/>
      <c r="NJM6" s="153"/>
      <c r="NJN6" s="153"/>
      <c r="NJO6" s="153"/>
      <c r="NJP6" s="153"/>
      <c r="NJQ6" s="153"/>
      <c r="NJR6" s="153"/>
      <c r="NJS6" s="153"/>
      <c r="NJT6" s="153"/>
      <c r="NJU6" s="153"/>
      <c r="NJV6" s="153"/>
      <c r="NJW6" s="153"/>
      <c r="NJX6" s="153"/>
      <c r="NJY6" s="153"/>
      <c r="NJZ6" s="153"/>
      <c r="NKA6" s="153"/>
      <c r="NKB6" s="153"/>
      <c r="NKC6" s="153"/>
      <c r="NKD6" s="153"/>
      <c r="NKE6" s="153"/>
      <c r="NKF6" s="153"/>
      <c r="NKG6" s="153"/>
      <c r="NKH6" s="153"/>
      <c r="NKI6" s="153"/>
      <c r="NKJ6" s="153"/>
      <c r="NKK6" s="153"/>
      <c r="NKL6" s="153"/>
      <c r="NKM6" s="153"/>
      <c r="NKN6" s="153"/>
      <c r="NKO6" s="153"/>
      <c r="NKP6" s="153"/>
      <c r="NKQ6" s="153"/>
      <c r="NKR6" s="153"/>
      <c r="NKS6" s="153"/>
      <c r="NKT6" s="153"/>
      <c r="NKU6" s="153"/>
      <c r="NKV6" s="153"/>
      <c r="NKW6" s="153"/>
      <c r="NKX6" s="153"/>
      <c r="NKY6" s="153"/>
      <c r="NKZ6" s="153"/>
      <c r="NLA6" s="153"/>
      <c r="NLB6" s="153"/>
      <c r="NLC6" s="153"/>
      <c r="NLD6" s="153"/>
      <c r="NLE6" s="153"/>
      <c r="NLF6" s="153"/>
      <c r="NLG6" s="153"/>
      <c r="NLH6" s="153"/>
      <c r="NLI6" s="153"/>
      <c r="NLJ6" s="153"/>
      <c r="NLK6" s="153"/>
      <c r="NLL6" s="153"/>
      <c r="NLM6" s="153"/>
      <c r="NLN6" s="153"/>
      <c r="NLO6" s="153"/>
      <c r="NLP6" s="153"/>
      <c r="NLQ6" s="153"/>
      <c r="NLR6" s="153"/>
      <c r="NLS6" s="153"/>
      <c r="NLT6" s="153"/>
      <c r="NLU6" s="153"/>
      <c r="NLV6" s="153"/>
      <c r="NLW6" s="153"/>
      <c r="NLX6" s="153"/>
      <c r="NLY6" s="153"/>
      <c r="NLZ6" s="153"/>
      <c r="NMA6" s="153"/>
      <c r="NMB6" s="153"/>
      <c r="NMC6" s="153"/>
      <c r="NMD6" s="153"/>
      <c r="NME6" s="153"/>
      <c r="NMF6" s="153"/>
      <c r="NMG6" s="153"/>
      <c r="NMH6" s="153"/>
      <c r="NMI6" s="153"/>
      <c r="NMJ6" s="153"/>
      <c r="NMK6" s="153"/>
      <c r="NML6" s="153"/>
      <c r="NMM6" s="153"/>
      <c r="NMN6" s="153"/>
      <c r="NMO6" s="153"/>
      <c r="NMP6" s="153"/>
      <c r="NMQ6" s="153"/>
      <c r="NMR6" s="153"/>
      <c r="NMS6" s="153"/>
      <c r="NMT6" s="153"/>
      <c r="NMU6" s="153"/>
      <c r="NMV6" s="153"/>
      <c r="NMW6" s="153"/>
      <c r="NMX6" s="153"/>
      <c r="NMY6" s="153"/>
      <c r="NMZ6" s="153"/>
      <c r="NNA6" s="153"/>
      <c r="NNB6" s="153"/>
      <c r="NNC6" s="153"/>
      <c r="NND6" s="153"/>
      <c r="NNE6" s="153"/>
      <c r="NNF6" s="153"/>
      <c r="NNG6" s="153"/>
      <c r="NNH6" s="153"/>
      <c r="NNI6" s="153"/>
      <c r="NNJ6" s="153"/>
      <c r="NNK6" s="153"/>
      <c r="NNL6" s="153"/>
      <c r="NNM6" s="153"/>
      <c r="NNN6" s="153"/>
      <c r="NNO6" s="153"/>
      <c r="NNP6" s="153"/>
      <c r="NNQ6" s="153"/>
      <c r="NNR6" s="153"/>
      <c r="NNS6" s="153"/>
      <c r="NNT6" s="153"/>
      <c r="NNU6" s="153"/>
      <c r="NNV6" s="153"/>
      <c r="NNW6" s="153"/>
      <c r="NNX6" s="153"/>
      <c r="NNY6" s="153"/>
      <c r="NNZ6" s="153"/>
      <c r="NOA6" s="153"/>
      <c r="NOB6" s="153"/>
      <c r="NOC6" s="153"/>
      <c r="NOD6" s="153"/>
      <c r="NOE6" s="153"/>
      <c r="NOF6" s="153"/>
      <c r="NOG6" s="153"/>
      <c r="NOH6" s="153"/>
      <c r="NOI6" s="153"/>
      <c r="NOJ6" s="153"/>
      <c r="NOK6" s="153"/>
      <c r="NOL6" s="153"/>
      <c r="NOM6" s="153"/>
      <c r="NON6" s="153"/>
      <c r="NOO6" s="153"/>
      <c r="NOP6" s="153"/>
      <c r="NOQ6" s="153"/>
      <c r="NOR6" s="153"/>
      <c r="NOS6" s="153"/>
      <c r="NOT6" s="153"/>
      <c r="NOU6" s="153"/>
      <c r="NOV6" s="153"/>
      <c r="NOW6" s="153"/>
      <c r="NOX6" s="153"/>
      <c r="NOY6" s="153"/>
      <c r="NOZ6" s="153"/>
      <c r="NPA6" s="153"/>
      <c r="NPB6" s="153"/>
      <c r="NPC6" s="153"/>
      <c r="NPD6" s="153"/>
      <c r="NPE6" s="153"/>
      <c r="NPF6" s="153"/>
      <c r="NPG6" s="153"/>
      <c r="NPH6" s="153"/>
      <c r="NPI6" s="153"/>
      <c r="NPJ6" s="153"/>
      <c r="NPK6" s="153"/>
      <c r="NPL6" s="153"/>
      <c r="NPM6" s="153"/>
      <c r="NPN6" s="153"/>
      <c r="NPO6" s="153"/>
      <c r="NPP6" s="153"/>
      <c r="NPQ6" s="153"/>
      <c r="NPR6" s="153"/>
      <c r="NPS6" s="153"/>
      <c r="NPT6" s="153"/>
      <c r="NPU6" s="153"/>
      <c r="NPV6" s="153"/>
      <c r="NPW6" s="153"/>
      <c r="NPX6" s="153"/>
      <c r="NPY6" s="153"/>
      <c r="NPZ6" s="153"/>
      <c r="NQA6" s="153"/>
      <c r="NQB6" s="153"/>
      <c r="NQC6" s="153"/>
      <c r="NQD6" s="153"/>
      <c r="NQE6" s="153"/>
      <c r="NQF6" s="153"/>
      <c r="NQG6" s="153"/>
      <c r="NQH6" s="153"/>
      <c r="NQI6" s="153"/>
      <c r="NQJ6" s="153"/>
      <c r="NQK6" s="153"/>
      <c r="NQL6" s="153"/>
      <c r="NQM6" s="153"/>
      <c r="NQN6" s="153"/>
      <c r="NQO6" s="153"/>
      <c r="NQP6" s="153"/>
      <c r="NQQ6" s="153"/>
      <c r="NQR6" s="153"/>
      <c r="NQS6" s="153"/>
      <c r="NQT6" s="153"/>
      <c r="NQU6" s="153"/>
      <c r="NQV6" s="153"/>
      <c r="NQW6" s="153"/>
      <c r="NQX6" s="153"/>
      <c r="NQY6" s="153"/>
      <c r="NQZ6" s="153"/>
      <c r="NRA6" s="153"/>
      <c r="NRB6" s="153"/>
      <c r="NRC6" s="153"/>
      <c r="NRD6" s="153"/>
      <c r="NRE6" s="153"/>
      <c r="NRF6" s="153"/>
      <c r="NRG6" s="153"/>
      <c r="NRH6" s="153"/>
      <c r="NRI6" s="153"/>
      <c r="NRJ6" s="153"/>
      <c r="NRK6" s="153"/>
      <c r="NRL6" s="153"/>
      <c r="NRM6" s="153"/>
      <c r="NRN6" s="153"/>
      <c r="NRO6" s="153"/>
      <c r="NRP6" s="153"/>
      <c r="NRQ6" s="153"/>
      <c r="NRR6" s="153"/>
      <c r="NRS6" s="153"/>
      <c r="NRT6" s="153"/>
      <c r="NRU6" s="153"/>
      <c r="NRV6" s="153"/>
      <c r="NRW6" s="153"/>
      <c r="NRX6" s="153"/>
      <c r="NRY6" s="153"/>
      <c r="NRZ6" s="153"/>
      <c r="NSA6" s="153"/>
      <c r="NSB6" s="153"/>
      <c r="NSC6" s="153"/>
      <c r="NSD6" s="153"/>
      <c r="NSE6" s="153"/>
      <c r="NSF6" s="153"/>
      <c r="NSG6" s="153"/>
      <c r="NSH6" s="153"/>
      <c r="NSI6" s="153"/>
      <c r="NSJ6" s="153"/>
      <c r="NSK6" s="153"/>
      <c r="NSL6" s="153"/>
      <c r="NSM6" s="153"/>
      <c r="NSN6" s="153"/>
      <c r="NSO6" s="153"/>
      <c r="NSP6" s="153"/>
      <c r="NSQ6" s="153"/>
      <c r="NSR6" s="153"/>
      <c r="NSS6" s="153"/>
      <c r="NST6" s="153"/>
      <c r="NSU6" s="153"/>
      <c r="NSV6" s="153"/>
      <c r="NSW6" s="153"/>
      <c r="NSX6" s="153"/>
      <c r="NSY6" s="153"/>
      <c r="NSZ6" s="153"/>
      <c r="NTA6" s="153"/>
      <c r="NTB6" s="153"/>
      <c r="NTC6" s="153"/>
      <c r="NTD6" s="153"/>
      <c r="NTE6" s="153"/>
      <c r="NTF6" s="153"/>
      <c r="NTG6" s="153"/>
      <c r="NTH6" s="153"/>
      <c r="NTI6" s="153"/>
      <c r="NTJ6" s="153"/>
      <c r="NTK6" s="153"/>
      <c r="NTL6" s="153"/>
      <c r="NTM6" s="153"/>
      <c r="NTN6" s="153"/>
      <c r="NTO6" s="153"/>
      <c r="NTP6" s="153"/>
      <c r="NTQ6" s="153"/>
      <c r="NTR6" s="153"/>
      <c r="NTS6" s="153"/>
      <c r="NTT6" s="153"/>
      <c r="NTU6" s="153"/>
      <c r="NTV6" s="153"/>
      <c r="NTW6" s="153"/>
      <c r="NTX6" s="153"/>
      <c r="NTY6" s="153"/>
      <c r="NTZ6" s="153"/>
      <c r="NUA6" s="153"/>
      <c r="NUB6" s="153"/>
      <c r="NUC6" s="153"/>
      <c r="NUD6" s="153"/>
      <c r="NUE6" s="153"/>
      <c r="NUF6" s="153"/>
      <c r="NUG6" s="153"/>
      <c r="NUH6" s="153"/>
      <c r="NUI6" s="153"/>
      <c r="NUJ6" s="153"/>
      <c r="NUK6" s="153"/>
      <c r="NUL6" s="153"/>
      <c r="NUM6" s="153"/>
      <c r="NUN6" s="153"/>
      <c r="NUO6" s="153"/>
      <c r="NUP6" s="153"/>
      <c r="NUQ6" s="153"/>
      <c r="NUR6" s="153"/>
      <c r="NUS6" s="153"/>
      <c r="NUT6" s="153"/>
      <c r="NUU6" s="153"/>
      <c r="NUV6" s="153"/>
      <c r="NUW6" s="153"/>
      <c r="NUX6" s="153"/>
      <c r="NUY6" s="153"/>
      <c r="NUZ6" s="153"/>
      <c r="NVA6" s="153"/>
      <c r="NVB6" s="153"/>
      <c r="NVC6" s="153"/>
      <c r="NVD6" s="153"/>
      <c r="NVE6" s="153"/>
      <c r="NVF6" s="153"/>
      <c r="NVG6" s="153"/>
      <c r="NVH6" s="153"/>
      <c r="NVI6" s="153"/>
      <c r="NVJ6" s="153"/>
      <c r="NVK6" s="153"/>
      <c r="NVL6" s="153"/>
      <c r="NVM6" s="153"/>
      <c r="NVN6" s="153"/>
      <c r="NVO6" s="153"/>
      <c r="NVP6" s="153"/>
      <c r="NVQ6" s="153"/>
      <c r="NVR6" s="153"/>
      <c r="NVS6" s="153"/>
      <c r="NVT6" s="153"/>
      <c r="NVU6" s="153"/>
      <c r="NVV6" s="153"/>
      <c r="NVW6" s="153"/>
      <c r="NVX6" s="153"/>
      <c r="NVY6" s="153"/>
      <c r="NVZ6" s="153"/>
      <c r="NWA6" s="153"/>
      <c r="NWB6" s="153"/>
      <c r="NWC6" s="153"/>
      <c r="NWD6" s="153"/>
      <c r="NWE6" s="153"/>
      <c r="NWF6" s="153"/>
      <c r="NWG6" s="153"/>
      <c r="NWH6" s="153"/>
      <c r="NWI6" s="153"/>
      <c r="NWJ6" s="153"/>
      <c r="NWK6" s="153"/>
      <c r="NWL6" s="153"/>
      <c r="NWM6" s="153"/>
      <c r="NWN6" s="153"/>
      <c r="NWO6" s="153"/>
      <c r="NWP6" s="153"/>
      <c r="NWQ6" s="153"/>
      <c r="NWR6" s="153"/>
      <c r="NWS6" s="153"/>
      <c r="NWT6" s="153"/>
      <c r="NWU6" s="153"/>
      <c r="NWV6" s="153"/>
      <c r="NWW6" s="153"/>
      <c r="NWX6" s="153"/>
      <c r="NWY6" s="153"/>
      <c r="NWZ6" s="153"/>
      <c r="NXA6" s="153"/>
      <c r="NXB6" s="153"/>
      <c r="NXC6" s="153"/>
      <c r="NXD6" s="153"/>
      <c r="NXE6" s="153"/>
      <c r="NXF6" s="153"/>
      <c r="NXG6" s="153"/>
      <c r="NXH6" s="153"/>
      <c r="NXI6" s="153"/>
      <c r="NXJ6" s="153"/>
      <c r="NXK6" s="153"/>
      <c r="NXL6" s="153"/>
      <c r="NXM6" s="153"/>
      <c r="NXN6" s="153"/>
      <c r="NXO6" s="153"/>
      <c r="NXP6" s="153"/>
      <c r="NXQ6" s="153"/>
      <c r="NXR6" s="153"/>
      <c r="NXS6" s="153"/>
      <c r="NXT6" s="153"/>
      <c r="NXU6" s="153"/>
      <c r="NXV6" s="153"/>
      <c r="NXW6" s="153"/>
      <c r="NXX6" s="153"/>
      <c r="NXY6" s="153"/>
      <c r="NXZ6" s="153"/>
      <c r="NYA6" s="153"/>
      <c r="NYB6" s="153"/>
      <c r="NYC6" s="153"/>
      <c r="NYD6" s="153"/>
      <c r="NYE6" s="153"/>
      <c r="NYF6" s="153"/>
      <c r="NYG6" s="153"/>
      <c r="NYH6" s="153"/>
      <c r="NYI6" s="153"/>
      <c r="NYJ6" s="153"/>
      <c r="NYK6" s="153"/>
      <c r="NYL6" s="153"/>
      <c r="NYM6" s="153"/>
      <c r="NYN6" s="153"/>
      <c r="NYO6" s="153"/>
      <c r="NYP6" s="153"/>
      <c r="NYQ6" s="153"/>
      <c r="NYR6" s="153"/>
      <c r="NYS6" s="153"/>
      <c r="NYT6" s="153"/>
      <c r="NYU6" s="153"/>
      <c r="NYV6" s="153"/>
      <c r="NYW6" s="153"/>
      <c r="NYX6" s="153"/>
      <c r="NYY6" s="153"/>
      <c r="NYZ6" s="153"/>
      <c r="NZA6" s="153"/>
      <c r="NZB6" s="153"/>
      <c r="NZC6" s="153"/>
      <c r="NZD6" s="153"/>
      <c r="NZE6" s="153"/>
      <c r="NZF6" s="153"/>
      <c r="NZG6" s="153"/>
      <c r="NZH6" s="153"/>
      <c r="NZI6" s="153"/>
      <c r="NZJ6" s="153"/>
      <c r="NZK6" s="153"/>
      <c r="NZL6" s="153"/>
      <c r="NZM6" s="153"/>
      <c r="NZN6" s="153"/>
      <c r="NZO6" s="153"/>
      <c r="NZP6" s="153"/>
      <c r="NZQ6" s="153"/>
      <c r="NZR6" s="153"/>
      <c r="NZS6" s="153"/>
      <c r="NZT6" s="153"/>
      <c r="NZU6" s="153"/>
      <c r="NZV6" s="153"/>
      <c r="NZW6" s="153"/>
      <c r="NZX6" s="153"/>
      <c r="NZY6" s="153"/>
      <c r="NZZ6" s="153"/>
      <c r="OAA6" s="153"/>
      <c r="OAB6" s="153"/>
      <c r="OAC6" s="153"/>
      <c r="OAD6" s="153"/>
      <c r="OAE6" s="153"/>
      <c r="OAF6" s="153"/>
      <c r="OAG6" s="153"/>
      <c r="OAH6" s="153"/>
      <c r="OAI6" s="153"/>
      <c r="OAJ6" s="153"/>
      <c r="OAK6" s="153"/>
      <c r="OAL6" s="153"/>
      <c r="OAM6" s="153"/>
      <c r="OAN6" s="153"/>
      <c r="OAO6" s="153"/>
      <c r="OAP6" s="153"/>
      <c r="OAQ6" s="153"/>
      <c r="OAR6" s="153"/>
      <c r="OAS6" s="153"/>
      <c r="OAT6" s="153"/>
      <c r="OAU6" s="153"/>
      <c r="OAV6" s="153"/>
      <c r="OAW6" s="153"/>
      <c r="OAX6" s="153"/>
      <c r="OAY6" s="153"/>
      <c r="OAZ6" s="153"/>
      <c r="OBA6" s="153"/>
      <c r="OBB6" s="153"/>
      <c r="OBC6" s="153"/>
      <c r="OBD6" s="153"/>
      <c r="OBE6" s="153"/>
      <c r="OBF6" s="153"/>
      <c r="OBG6" s="153"/>
      <c r="OBH6" s="153"/>
      <c r="OBI6" s="153"/>
      <c r="OBJ6" s="153"/>
      <c r="OBK6" s="153"/>
      <c r="OBL6" s="153"/>
      <c r="OBM6" s="153"/>
      <c r="OBN6" s="153"/>
      <c r="OBO6" s="153"/>
      <c r="OBP6" s="153"/>
      <c r="OBQ6" s="153"/>
      <c r="OBR6" s="153"/>
      <c r="OBS6" s="153"/>
      <c r="OBT6" s="153"/>
      <c r="OBU6" s="153"/>
      <c r="OBV6" s="153"/>
      <c r="OBW6" s="153"/>
      <c r="OBX6" s="153"/>
      <c r="OBY6" s="153"/>
      <c r="OBZ6" s="153"/>
      <c r="OCA6" s="153"/>
      <c r="OCB6" s="153"/>
      <c r="OCC6" s="153"/>
      <c r="OCD6" s="153"/>
      <c r="OCE6" s="153"/>
      <c r="OCF6" s="153"/>
      <c r="OCG6" s="153"/>
      <c r="OCH6" s="153"/>
      <c r="OCI6" s="153"/>
      <c r="OCJ6" s="153"/>
      <c r="OCK6" s="153"/>
      <c r="OCL6" s="153"/>
      <c r="OCM6" s="153"/>
      <c r="OCN6" s="153"/>
      <c r="OCO6" s="153"/>
      <c r="OCP6" s="153"/>
      <c r="OCQ6" s="153"/>
      <c r="OCR6" s="153"/>
      <c r="OCS6" s="153"/>
      <c r="OCT6" s="153"/>
      <c r="OCU6" s="153"/>
      <c r="OCV6" s="153"/>
      <c r="OCW6" s="153"/>
      <c r="OCX6" s="153"/>
      <c r="OCY6" s="153"/>
      <c r="OCZ6" s="153"/>
      <c r="ODA6" s="153"/>
      <c r="ODB6" s="153"/>
      <c r="ODC6" s="153"/>
      <c r="ODD6" s="153"/>
      <c r="ODE6" s="153"/>
      <c r="ODF6" s="153"/>
      <c r="ODG6" s="153"/>
      <c r="ODH6" s="153"/>
      <c r="ODI6" s="153"/>
      <c r="ODJ6" s="153"/>
      <c r="ODK6" s="153"/>
      <c r="ODL6" s="153"/>
      <c r="ODM6" s="153"/>
      <c r="ODN6" s="153"/>
      <c r="ODO6" s="153"/>
      <c r="ODP6" s="153"/>
      <c r="ODQ6" s="153"/>
      <c r="ODR6" s="153"/>
      <c r="ODS6" s="153"/>
      <c r="ODT6" s="153"/>
      <c r="ODU6" s="153"/>
      <c r="ODV6" s="153"/>
      <c r="ODW6" s="153"/>
      <c r="ODX6" s="153"/>
      <c r="ODY6" s="153"/>
      <c r="ODZ6" s="153"/>
      <c r="OEA6" s="153"/>
      <c r="OEB6" s="153"/>
      <c r="OEC6" s="153"/>
      <c r="OED6" s="153"/>
      <c r="OEE6" s="153"/>
      <c r="OEF6" s="153"/>
      <c r="OEG6" s="153"/>
      <c r="OEH6" s="153"/>
      <c r="OEI6" s="153"/>
      <c r="OEJ6" s="153"/>
      <c r="OEK6" s="153"/>
      <c r="OEL6" s="153"/>
      <c r="OEM6" s="153"/>
      <c r="OEN6" s="153"/>
      <c r="OEO6" s="153"/>
      <c r="OEP6" s="153"/>
      <c r="OEQ6" s="153"/>
      <c r="OER6" s="153"/>
      <c r="OES6" s="153"/>
      <c r="OET6" s="153"/>
      <c r="OEU6" s="153"/>
      <c r="OEV6" s="153"/>
      <c r="OEW6" s="153"/>
      <c r="OEX6" s="153"/>
      <c r="OEY6" s="153"/>
      <c r="OEZ6" s="153"/>
      <c r="OFA6" s="153"/>
      <c r="OFB6" s="153"/>
      <c r="OFC6" s="153"/>
      <c r="OFD6" s="153"/>
      <c r="OFE6" s="153"/>
      <c r="OFF6" s="153"/>
      <c r="OFG6" s="153"/>
      <c r="OFH6" s="153"/>
      <c r="OFI6" s="153"/>
      <c r="OFJ6" s="153"/>
      <c r="OFK6" s="153"/>
      <c r="OFL6" s="153"/>
      <c r="OFM6" s="153"/>
      <c r="OFN6" s="153"/>
      <c r="OFO6" s="153"/>
      <c r="OFP6" s="153"/>
      <c r="OFQ6" s="153"/>
      <c r="OFR6" s="153"/>
      <c r="OFS6" s="153"/>
      <c r="OFT6" s="153"/>
      <c r="OFU6" s="153"/>
      <c r="OFV6" s="153"/>
      <c r="OFW6" s="153"/>
      <c r="OFX6" s="153"/>
      <c r="OFY6" s="153"/>
      <c r="OFZ6" s="153"/>
      <c r="OGA6" s="153"/>
      <c r="OGB6" s="153"/>
      <c r="OGC6" s="153"/>
      <c r="OGD6" s="153"/>
      <c r="OGE6" s="153"/>
      <c r="OGF6" s="153"/>
      <c r="OGG6" s="153"/>
      <c r="OGH6" s="153"/>
      <c r="OGI6" s="153"/>
      <c r="OGJ6" s="153"/>
      <c r="OGK6" s="153"/>
      <c r="OGL6" s="153"/>
      <c r="OGM6" s="153"/>
      <c r="OGN6" s="153"/>
      <c r="OGO6" s="153"/>
      <c r="OGP6" s="153"/>
      <c r="OGQ6" s="153"/>
      <c r="OGR6" s="153"/>
      <c r="OGS6" s="153"/>
      <c r="OGT6" s="153"/>
      <c r="OGU6" s="153"/>
      <c r="OGV6" s="153"/>
      <c r="OGW6" s="153"/>
      <c r="OGX6" s="153"/>
      <c r="OGY6" s="153"/>
      <c r="OGZ6" s="153"/>
      <c r="OHA6" s="153"/>
      <c r="OHB6" s="153"/>
      <c r="OHC6" s="153"/>
      <c r="OHD6" s="153"/>
      <c r="OHE6" s="153"/>
      <c r="OHF6" s="153"/>
      <c r="OHG6" s="153"/>
      <c r="OHH6" s="153"/>
      <c r="OHI6" s="153"/>
      <c r="OHJ6" s="153"/>
      <c r="OHK6" s="153"/>
      <c r="OHL6" s="153"/>
      <c r="OHM6" s="153"/>
      <c r="OHN6" s="153"/>
      <c r="OHO6" s="153"/>
      <c r="OHP6" s="153"/>
      <c r="OHQ6" s="153"/>
      <c r="OHR6" s="153"/>
      <c r="OHS6" s="153"/>
      <c r="OHT6" s="153"/>
      <c r="OHU6" s="153"/>
      <c r="OHV6" s="153"/>
      <c r="OHW6" s="153"/>
      <c r="OHX6" s="153"/>
      <c r="OHY6" s="153"/>
      <c r="OHZ6" s="153"/>
      <c r="OIA6" s="153"/>
      <c r="OIB6" s="153"/>
      <c r="OIC6" s="153"/>
      <c r="OID6" s="153"/>
      <c r="OIE6" s="153"/>
      <c r="OIF6" s="153"/>
      <c r="OIG6" s="153"/>
      <c r="OIH6" s="153"/>
      <c r="OII6" s="153"/>
      <c r="OIJ6" s="153"/>
      <c r="OIK6" s="153"/>
      <c r="OIL6" s="153"/>
      <c r="OIM6" s="153"/>
      <c r="OIN6" s="153"/>
      <c r="OIO6" s="153"/>
      <c r="OIP6" s="153"/>
      <c r="OIQ6" s="153"/>
      <c r="OIR6" s="153"/>
      <c r="OIS6" s="153"/>
      <c r="OIT6" s="153"/>
      <c r="OIU6" s="153"/>
      <c r="OIV6" s="153"/>
      <c r="OIW6" s="153"/>
      <c r="OIX6" s="153"/>
      <c r="OIY6" s="153"/>
      <c r="OIZ6" s="153"/>
      <c r="OJA6" s="153"/>
      <c r="OJB6" s="153"/>
      <c r="OJC6" s="153"/>
      <c r="OJD6" s="153"/>
      <c r="OJE6" s="153"/>
      <c r="OJF6" s="153"/>
      <c r="OJG6" s="153"/>
      <c r="OJH6" s="153"/>
      <c r="OJI6" s="153"/>
      <c r="OJJ6" s="153"/>
      <c r="OJK6" s="153"/>
      <c r="OJL6" s="153"/>
      <c r="OJM6" s="153"/>
      <c r="OJN6" s="153"/>
      <c r="OJO6" s="153"/>
      <c r="OJP6" s="153"/>
      <c r="OJQ6" s="153"/>
      <c r="OJR6" s="153"/>
      <c r="OJS6" s="153"/>
      <c r="OJT6" s="153"/>
      <c r="OJU6" s="153"/>
      <c r="OJV6" s="153"/>
      <c r="OJW6" s="153"/>
      <c r="OJX6" s="153"/>
      <c r="OJY6" s="153"/>
      <c r="OJZ6" s="153"/>
      <c r="OKA6" s="153"/>
      <c r="OKB6" s="153"/>
      <c r="OKC6" s="153"/>
      <c r="OKD6" s="153"/>
      <c r="OKE6" s="153"/>
      <c r="OKF6" s="153"/>
      <c r="OKG6" s="153"/>
      <c r="OKH6" s="153"/>
      <c r="OKI6" s="153"/>
      <c r="OKJ6" s="153"/>
      <c r="OKK6" s="153"/>
      <c r="OKL6" s="153"/>
      <c r="OKM6" s="153"/>
      <c r="OKN6" s="153"/>
      <c r="OKO6" s="153"/>
      <c r="OKP6" s="153"/>
      <c r="OKQ6" s="153"/>
      <c r="OKR6" s="153"/>
      <c r="OKS6" s="153"/>
      <c r="OKT6" s="153"/>
      <c r="OKU6" s="153"/>
      <c r="OKV6" s="153"/>
      <c r="OKW6" s="153"/>
      <c r="OKX6" s="153"/>
      <c r="OKY6" s="153"/>
      <c r="OKZ6" s="153"/>
      <c r="OLA6" s="153"/>
      <c r="OLB6" s="153"/>
      <c r="OLC6" s="153"/>
      <c r="OLD6" s="153"/>
      <c r="OLE6" s="153"/>
      <c r="OLF6" s="153"/>
      <c r="OLG6" s="153"/>
      <c r="OLH6" s="153"/>
      <c r="OLI6" s="153"/>
      <c r="OLJ6" s="153"/>
      <c r="OLK6" s="153"/>
      <c r="OLL6" s="153"/>
      <c r="OLM6" s="153"/>
      <c r="OLN6" s="153"/>
      <c r="OLO6" s="153"/>
      <c r="OLP6" s="153"/>
      <c r="OLQ6" s="153"/>
      <c r="OLR6" s="153"/>
      <c r="OLS6" s="153"/>
      <c r="OLT6" s="153"/>
      <c r="OLU6" s="153"/>
      <c r="OLV6" s="153"/>
      <c r="OLW6" s="153"/>
      <c r="OLX6" s="153"/>
      <c r="OLY6" s="153"/>
      <c r="OLZ6" s="153"/>
      <c r="OMA6" s="153"/>
      <c r="OMB6" s="153"/>
      <c r="OMC6" s="153"/>
      <c r="OMD6" s="153"/>
      <c r="OME6" s="153"/>
      <c r="OMF6" s="153"/>
      <c r="OMG6" s="153"/>
      <c r="OMH6" s="153"/>
      <c r="OMI6" s="153"/>
      <c r="OMJ6" s="153"/>
      <c r="OMK6" s="153"/>
      <c r="OML6" s="153"/>
      <c r="OMM6" s="153"/>
      <c r="OMN6" s="153"/>
      <c r="OMO6" s="153"/>
      <c r="OMP6" s="153"/>
      <c r="OMQ6" s="153"/>
      <c r="OMR6" s="153"/>
      <c r="OMS6" s="153"/>
      <c r="OMT6" s="153"/>
      <c r="OMU6" s="153"/>
      <c r="OMV6" s="153"/>
      <c r="OMW6" s="153"/>
      <c r="OMX6" s="153"/>
      <c r="OMY6" s="153"/>
      <c r="OMZ6" s="153"/>
      <c r="ONA6" s="153"/>
      <c r="ONB6" s="153"/>
      <c r="ONC6" s="153"/>
      <c r="OND6" s="153"/>
      <c r="ONE6" s="153"/>
      <c r="ONF6" s="153"/>
      <c r="ONG6" s="153"/>
      <c r="ONH6" s="153"/>
      <c r="ONI6" s="153"/>
      <c r="ONJ6" s="153"/>
      <c r="ONK6" s="153"/>
      <c r="ONL6" s="153"/>
      <c r="ONM6" s="153"/>
      <c r="ONN6" s="153"/>
      <c r="ONO6" s="153"/>
      <c r="ONP6" s="153"/>
      <c r="ONQ6" s="153"/>
      <c r="ONR6" s="153"/>
      <c r="ONS6" s="153"/>
      <c r="ONT6" s="153"/>
      <c r="ONU6" s="153"/>
      <c r="ONV6" s="153"/>
      <c r="ONW6" s="153"/>
      <c r="ONX6" s="153"/>
      <c r="ONY6" s="153"/>
      <c r="ONZ6" s="153"/>
      <c r="OOA6" s="153"/>
      <c r="OOB6" s="153"/>
      <c r="OOC6" s="153"/>
      <c r="OOD6" s="153"/>
      <c r="OOE6" s="153"/>
      <c r="OOF6" s="153"/>
      <c r="OOG6" s="153"/>
      <c r="OOH6" s="153"/>
      <c r="OOI6" s="153"/>
      <c r="OOJ6" s="153"/>
      <c r="OOK6" s="153"/>
      <c r="OOL6" s="153"/>
      <c r="OOM6" s="153"/>
      <c r="OON6" s="153"/>
      <c r="OOO6" s="153"/>
      <c r="OOP6" s="153"/>
      <c r="OOQ6" s="153"/>
      <c r="OOR6" s="153"/>
      <c r="OOS6" s="153"/>
      <c r="OOT6" s="153"/>
      <c r="OOU6" s="153"/>
      <c r="OOV6" s="153"/>
      <c r="OOW6" s="153"/>
      <c r="OOX6" s="153"/>
      <c r="OOY6" s="153"/>
      <c r="OOZ6" s="153"/>
      <c r="OPA6" s="153"/>
      <c r="OPB6" s="153"/>
      <c r="OPC6" s="153"/>
      <c r="OPD6" s="153"/>
      <c r="OPE6" s="153"/>
      <c r="OPF6" s="153"/>
      <c r="OPG6" s="153"/>
      <c r="OPH6" s="153"/>
      <c r="OPI6" s="153"/>
      <c r="OPJ6" s="153"/>
      <c r="OPK6" s="153"/>
      <c r="OPL6" s="153"/>
      <c r="OPM6" s="153"/>
      <c r="OPN6" s="153"/>
      <c r="OPO6" s="153"/>
      <c r="OPP6" s="153"/>
      <c r="OPQ6" s="153"/>
      <c r="OPR6" s="153"/>
      <c r="OPS6" s="153"/>
      <c r="OPT6" s="153"/>
      <c r="OPU6" s="153"/>
      <c r="OPV6" s="153"/>
      <c r="OPW6" s="153"/>
      <c r="OPX6" s="153"/>
      <c r="OPY6" s="153"/>
      <c r="OPZ6" s="153"/>
      <c r="OQA6" s="153"/>
      <c r="OQB6" s="153"/>
      <c r="OQC6" s="153"/>
      <c r="OQD6" s="153"/>
      <c r="OQE6" s="153"/>
      <c r="OQF6" s="153"/>
      <c r="OQG6" s="153"/>
      <c r="OQH6" s="153"/>
      <c r="OQI6" s="153"/>
      <c r="OQJ6" s="153"/>
      <c r="OQK6" s="153"/>
      <c r="OQL6" s="153"/>
      <c r="OQM6" s="153"/>
      <c r="OQN6" s="153"/>
      <c r="OQO6" s="153"/>
      <c r="OQP6" s="153"/>
      <c r="OQQ6" s="153"/>
      <c r="OQR6" s="153"/>
      <c r="OQS6" s="153"/>
      <c r="OQT6" s="153"/>
      <c r="OQU6" s="153"/>
      <c r="OQV6" s="153"/>
      <c r="OQW6" s="153"/>
      <c r="OQX6" s="153"/>
      <c r="OQY6" s="153"/>
      <c r="OQZ6" s="153"/>
      <c r="ORA6" s="153"/>
      <c r="ORB6" s="153"/>
      <c r="ORC6" s="153"/>
      <c r="ORD6" s="153"/>
      <c r="ORE6" s="153"/>
      <c r="ORF6" s="153"/>
      <c r="ORG6" s="153"/>
      <c r="ORH6" s="153"/>
      <c r="ORI6" s="153"/>
      <c r="ORJ6" s="153"/>
      <c r="ORK6" s="153"/>
      <c r="ORL6" s="153"/>
      <c r="ORM6" s="153"/>
      <c r="ORN6" s="153"/>
      <c r="ORO6" s="153"/>
      <c r="ORP6" s="153"/>
      <c r="ORQ6" s="153"/>
      <c r="ORR6" s="153"/>
      <c r="ORS6" s="153"/>
      <c r="ORT6" s="153"/>
      <c r="ORU6" s="153"/>
      <c r="ORV6" s="153"/>
      <c r="ORW6" s="153"/>
      <c r="ORX6" s="153"/>
      <c r="ORY6" s="153"/>
      <c r="ORZ6" s="153"/>
      <c r="OSA6" s="153"/>
      <c r="OSB6" s="153"/>
      <c r="OSC6" s="153"/>
      <c r="OSD6" s="153"/>
      <c r="OSE6" s="153"/>
      <c r="OSF6" s="153"/>
      <c r="OSG6" s="153"/>
      <c r="OSH6" s="153"/>
      <c r="OSI6" s="153"/>
      <c r="OSJ6" s="153"/>
      <c r="OSK6" s="153"/>
      <c r="OSL6" s="153"/>
      <c r="OSM6" s="153"/>
      <c r="OSN6" s="153"/>
      <c r="OSO6" s="153"/>
      <c r="OSP6" s="153"/>
      <c r="OSQ6" s="153"/>
      <c r="OSR6" s="153"/>
      <c r="OSS6" s="153"/>
      <c r="OST6" s="153"/>
      <c r="OSU6" s="153"/>
      <c r="OSV6" s="153"/>
      <c r="OSW6" s="153"/>
      <c r="OSX6" s="153"/>
      <c r="OSY6" s="153"/>
      <c r="OSZ6" s="153"/>
      <c r="OTA6" s="153"/>
      <c r="OTB6" s="153"/>
      <c r="OTC6" s="153"/>
      <c r="OTD6" s="153"/>
      <c r="OTE6" s="153"/>
      <c r="OTF6" s="153"/>
      <c r="OTG6" s="153"/>
      <c r="OTH6" s="153"/>
      <c r="OTI6" s="153"/>
      <c r="OTJ6" s="153"/>
      <c r="OTK6" s="153"/>
      <c r="OTL6" s="153"/>
      <c r="OTM6" s="153"/>
      <c r="OTN6" s="153"/>
      <c r="OTO6" s="153"/>
      <c r="OTP6" s="153"/>
      <c r="OTQ6" s="153"/>
      <c r="OTR6" s="153"/>
      <c r="OTS6" s="153"/>
      <c r="OTT6" s="153"/>
      <c r="OTU6" s="153"/>
      <c r="OTV6" s="153"/>
      <c r="OTW6" s="153"/>
      <c r="OTX6" s="153"/>
      <c r="OTY6" s="153"/>
      <c r="OTZ6" s="153"/>
      <c r="OUA6" s="153"/>
      <c r="OUB6" s="153"/>
      <c r="OUC6" s="153"/>
      <c r="OUD6" s="153"/>
      <c r="OUE6" s="153"/>
      <c r="OUF6" s="153"/>
      <c r="OUG6" s="153"/>
      <c r="OUH6" s="153"/>
      <c r="OUI6" s="153"/>
      <c r="OUJ6" s="153"/>
      <c r="OUK6" s="153"/>
      <c r="OUL6" s="153"/>
      <c r="OUM6" s="153"/>
      <c r="OUN6" s="153"/>
      <c r="OUO6" s="153"/>
      <c r="OUP6" s="153"/>
      <c r="OUQ6" s="153"/>
      <c r="OUR6" s="153"/>
      <c r="OUS6" s="153"/>
      <c r="OUT6" s="153"/>
      <c r="OUU6" s="153"/>
      <c r="OUV6" s="153"/>
      <c r="OUW6" s="153"/>
      <c r="OUX6" s="153"/>
      <c r="OUY6" s="153"/>
      <c r="OUZ6" s="153"/>
      <c r="OVA6" s="153"/>
      <c r="OVB6" s="153"/>
      <c r="OVC6" s="153"/>
      <c r="OVD6" s="153"/>
      <c r="OVE6" s="153"/>
      <c r="OVF6" s="153"/>
      <c r="OVG6" s="153"/>
      <c r="OVH6" s="153"/>
      <c r="OVI6" s="153"/>
      <c r="OVJ6" s="153"/>
      <c r="OVK6" s="153"/>
      <c r="OVL6" s="153"/>
      <c r="OVM6" s="153"/>
      <c r="OVN6" s="153"/>
      <c r="OVO6" s="153"/>
      <c r="OVP6" s="153"/>
      <c r="OVQ6" s="153"/>
      <c r="OVR6" s="153"/>
      <c r="OVS6" s="153"/>
      <c r="OVT6" s="153"/>
      <c r="OVU6" s="153"/>
      <c r="OVV6" s="153"/>
      <c r="OVW6" s="153"/>
      <c r="OVX6" s="153"/>
      <c r="OVY6" s="153"/>
      <c r="OVZ6" s="153"/>
      <c r="OWA6" s="153"/>
      <c r="OWB6" s="153"/>
      <c r="OWC6" s="153"/>
      <c r="OWD6" s="153"/>
      <c r="OWE6" s="153"/>
      <c r="OWF6" s="153"/>
      <c r="OWG6" s="153"/>
      <c r="OWH6" s="153"/>
      <c r="OWI6" s="153"/>
      <c r="OWJ6" s="153"/>
      <c r="OWK6" s="153"/>
      <c r="OWL6" s="153"/>
      <c r="OWM6" s="153"/>
      <c r="OWN6" s="153"/>
      <c r="OWO6" s="153"/>
      <c r="OWP6" s="153"/>
      <c r="OWQ6" s="153"/>
      <c r="OWR6" s="153"/>
      <c r="OWS6" s="153"/>
      <c r="OWT6" s="153"/>
      <c r="OWU6" s="153"/>
      <c r="OWV6" s="153"/>
      <c r="OWW6" s="153"/>
      <c r="OWX6" s="153"/>
      <c r="OWY6" s="153"/>
      <c r="OWZ6" s="153"/>
      <c r="OXA6" s="153"/>
      <c r="OXB6" s="153"/>
      <c r="OXC6" s="153"/>
      <c r="OXD6" s="153"/>
      <c r="OXE6" s="153"/>
      <c r="OXF6" s="153"/>
      <c r="OXG6" s="153"/>
      <c r="OXH6" s="153"/>
      <c r="OXI6" s="153"/>
      <c r="OXJ6" s="153"/>
      <c r="OXK6" s="153"/>
      <c r="OXL6" s="153"/>
      <c r="OXM6" s="153"/>
      <c r="OXN6" s="153"/>
      <c r="OXO6" s="153"/>
      <c r="OXP6" s="153"/>
      <c r="OXQ6" s="153"/>
      <c r="OXR6" s="153"/>
      <c r="OXS6" s="153"/>
      <c r="OXT6" s="153"/>
      <c r="OXU6" s="153"/>
      <c r="OXV6" s="153"/>
      <c r="OXW6" s="153"/>
      <c r="OXX6" s="153"/>
      <c r="OXY6" s="153"/>
      <c r="OXZ6" s="153"/>
      <c r="OYA6" s="153"/>
      <c r="OYB6" s="153"/>
      <c r="OYC6" s="153"/>
      <c r="OYD6" s="153"/>
      <c r="OYE6" s="153"/>
      <c r="OYF6" s="153"/>
      <c r="OYG6" s="153"/>
      <c r="OYH6" s="153"/>
      <c r="OYI6" s="153"/>
      <c r="OYJ6" s="153"/>
      <c r="OYK6" s="153"/>
      <c r="OYL6" s="153"/>
      <c r="OYM6" s="153"/>
      <c r="OYN6" s="153"/>
      <c r="OYO6" s="153"/>
      <c r="OYP6" s="153"/>
      <c r="OYQ6" s="153"/>
      <c r="OYR6" s="153"/>
      <c r="OYS6" s="153"/>
      <c r="OYT6" s="153"/>
      <c r="OYU6" s="153"/>
      <c r="OYV6" s="153"/>
      <c r="OYW6" s="153"/>
      <c r="OYX6" s="153"/>
      <c r="OYY6" s="153"/>
      <c r="OYZ6" s="153"/>
      <c r="OZA6" s="153"/>
      <c r="OZB6" s="153"/>
      <c r="OZC6" s="153"/>
      <c r="OZD6" s="153"/>
      <c r="OZE6" s="153"/>
      <c r="OZF6" s="153"/>
      <c r="OZG6" s="153"/>
      <c r="OZH6" s="153"/>
      <c r="OZI6" s="153"/>
      <c r="OZJ6" s="153"/>
      <c r="OZK6" s="153"/>
      <c r="OZL6" s="153"/>
      <c r="OZM6" s="153"/>
      <c r="OZN6" s="153"/>
      <c r="OZO6" s="153"/>
      <c r="OZP6" s="153"/>
      <c r="OZQ6" s="153"/>
      <c r="OZR6" s="153"/>
      <c r="OZS6" s="153"/>
      <c r="OZT6" s="153"/>
      <c r="OZU6" s="153"/>
      <c r="OZV6" s="153"/>
      <c r="OZW6" s="153"/>
      <c r="OZX6" s="153"/>
      <c r="OZY6" s="153"/>
      <c r="OZZ6" s="153"/>
      <c r="PAA6" s="153"/>
      <c r="PAB6" s="153"/>
      <c r="PAC6" s="153"/>
      <c r="PAD6" s="153"/>
      <c r="PAE6" s="153"/>
      <c r="PAF6" s="153"/>
      <c r="PAG6" s="153"/>
      <c r="PAH6" s="153"/>
      <c r="PAI6" s="153"/>
      <c r="PAJ6" s="153"/>
      <c r="PAK6" s="153"/>
      <c r="PAL6" s="153"/>
      <c r="PAM6" s="153"/>
      <c r="PAN6" s="153"/>
      <c r="PAO6" s="153"/>
      <c r="PAP6" s="153"/>
      <c r="PAQ6" s="153"/>
      <c r="PAR6" s="153"/>
      <c r="PAS6" s="153"/>
      <c r="PAT6" s="153"/>
      <c r="PAU6" s="153"/>
      <c r="PAV6" s="153"/>
      <c r="PAW6" s="153"/>
      <c r="PAX6" s="153"/>
      <c r="PAY6" s="153"/>
      <c r="PAZ6" s="153"/>
      <c r="PBA6" s="153"/>
      <c r="PBB6" s="153"/>
      <c r="PBC6" s="153"/>
      <c r="PBD6" s="153"/>
      <c r="PBE6" s="153"/>
      <c r="PBF6" s="153"/>
      <c r="PBG6" s="153"/>
      <c r="PBH6" s="153"/>
      <c r="PBI6" s="153"/>
      <c r="PBJ6" s="153"/>
      <c r="PBK6" s="153"/>
      <c r="PBL6" s="153"/>
      <c r="PBM6" s="153"/>
      <c r="PBN6" s="153"/>
      <c r="PBO6" s="153"/>
      <c r="PBP6" s="153"/>
      <c r="PBQ6" s="153"/>
      <c r="PBR6" s="153"/>
      <c r="PBS6" s="153"/>
      <c r="PBT6" s="153"/>
      <c r="PBU6" s="153"/>
      <c r="PBV6" s="153"/>
      <c r="PBW6" s="153"/>
      <c r="PBX6" s="153"/>
      <c r="PBY6" s="153"/>
      <c r="PBZ6" s="153"/>
      <c r="PCA6" s="153"/>
      <c r="PCB6" s="153"/>
      <c r="PCC6" s="153"/>
      <c r="PCD6" s="153"/>
      <c r="PCE6" s="153"/>
      <c r="PCF6" s="153"/>
      <c r="PCG6" s="153"/>
      <c r="PCH6" s="153"/>
      <c r="PCI6" s="153"/>
      <c r="PCJ6" s="153"/>
      <c r="PCK6" s="153"/>
      <c r="PCL6" s="153"/>
      <c r="PCM6" s="153"/>
      <c r="PCN6" s="153"/>
      <c r="PCO6" s="153"/>
      <c r="PCP6" s="153"/>
      <c r="PCQ6" s="153"/>
      <c r="PCR6" s="153"/>
      <c r="PCS6" s="153"/>
      <c r="PCT6" s="153"/>
      <c r="PCU6" s="153"/>
      <c r="PCV6" s="153"/>
      <c r="PCW6" s="153"/>
      <c r="PCX6" s="153"/>
      <c r="PCY6" s="153"/>
      <c r="PCZ6" s="153"/>
      <c r="PDA6" s="153"/>
      <c r="PDB6" s="153"/>
      <c r="PDC6" s="153"/>
      <c r="PDD6" s="153"/>
      <c r="PDE6" s="153"/>
      <c r="PDF6" s="153"/>
      <c r="PDG6" s="153"/>
      <c r="PDH6" s="153"/>
      <c r="PDI6" s="153"/>
      <c r="PDJ6" s="153"/>
      <c r="PDK6" s="153"/>
      <c r="PDL6" s="153"/>
      <c r="PDM6" s="153"/>
      <c r="PDN6" s="153"/>
      <c r="PDO6" s="153"/>
      <c r="PDP6" s="153"/>
      <c r="PDQ6" s="153"/>
      <c r="PDR6" s="153"/>
      <c r="PDS6" s="153"/>
      <c r="PDT6" s="153"/>
      <c r="PDU6" s="153"/>
      <c r="PDV6" s="153"/>
      <c r="PDW6" s="153"/>
      <c r="PDX6" s="153"/>
      <c r="PDY6" s="153"/>
      <c r="PDZ6" s="153"/>
      <c r="PEA6" s="153"/>
      <c r="PEB6" s="153"/>
      <c r="PEC6" s="153"/>
      <c r="PED6" s="153"/>
      <c r="PEE6" s="153"/>
      <c r="PEF6" s="153"/>
      <c r="PEG6" s="153"/>
      <c r="PEH6" s="153"/>
      <c r="PEI6" s="153"/>
      <c r="PEJ6" s="153"/>
      <c r="PEK6" s="153"/>
      <c r="PEL6" s="153"/>
      <c r="PEM6" s="153"/>
      <c r="PEN6" s="153"/>
      <c r="PEO6" s="153"/>
      <c r="PEP6" s="153"/>
      <c r="PEQ6" s="153"/>
      <c r="PER6" s="153"/>
      <c r="PES6" s="153"/>
      <c r="PET6" s="153"/>
      <c r="PEU6" s="153"/>
      <c r="PEV6" s="153"/>
      <c r="PEW6" s="153"/>
      <c r="PEX6" s="153"/>
      <c r="PEY6" s="153"/>
      <c r="PEZ6" s="153"/>
      <c r="PFA6" s="153"/>
      <c r="PFB6" s="153"/>
      <c r="PFC6" s="153"/>
      <c r="PFD6" s="153"/>
      <c r="PFE6" s="153"/>
      <c r="PFF6" s="153"/>
      <c r="PFG6" s="153"/>
      <c r="PFH6" s="153"/>
      <c r="PFI6" s="153"/>
      <c r="PFJ6" s="153"/>
      <c r="PFK6" s="153"/>
      <c r="PFL6" s="153"/>
      <c r="PFM6" s="153"/>
      <c r="PFN6" s="153"/>
      <c r="PFO6" s="153"/>
      <c r="PFP6" s="153"/>
      <c r="PFQ6" s="153"/>
      <c r="PFR6" s="153"/>
      <c r="PFS6" s="153"/>
      <c r="PFT6" s="153"/>
      <c r="PFU6" s="153"/>
      <c r="PFV6" s="153"/>
      <c r="PFW6" s="153"/>
      <c r="PFX6" s="153"/>
      <c r="PFY6" s="153"/>
      <c r="PFZ6" s="153"/>
      <c r="PGA6" s="153"/>
      <c r="PGB6" s="153"/>
      <c r="PGC6" s="153"/>
      <c r="PGD6" s="153"/>
      <c r="PGE6" s="153"/>
      <c r="PGF6" s="153"/>
      <c r="PGG6" s="153"/>
      <c r="PGH6" s="153"/>
      <c r="PGI6" s="153"/>
      <c r="PGJ6" s="153"/>
      <c r="PGK6" s="153"/>
      <c r="PGL6" s="153"/>
      <c r="PGM6" s="153"/>
      <c r="PGN6" s="153"/>
      <c r="PGO6" s="153"/>
      <c r="PGP6" s="153"/>
      <c r="PGQ6" s="153"/>
      <c r="PGR6" s="153"/>
      <c r="PGS6" s="153"/>
      <c r="PGT6" s="153"/>
      <c r="PGU6" s="153"/>
      <c r="PGV6" s="153"/>
      <c r="PGW6" s="153"/>
      <c r="PGX6" s="153"/>
      <c r="PGY6" s="153"/>
      <c r="PGZ6" s="153"/>
      <c r="PHA6" s="153"/>
      <c r="PHB6" s="153"/>
      <c r="PHC6" s="153"/>
      <c r="PHD6" s="153"/>
      <c r="PHE6" s="153"/>
      <c r="PHF6" s="153"/>
      <c r="PHG6" s="153"/>
      <c r="PHH6" s="153"/>
      <c r="PHI6" s="153"/>
      <c r="PHJ6" s="153"/>
      <c r="PHK6" s="153"/>
      <c r="PHL6" s="153"/>
      <c r="PHM6" s="153"/>
      <c r="PHN6" s="153"/>
      <c r="PHO6" s="153"/>
      <c r="PHP6" s="153"/>
      <c r="PHQ6" s="153"/>
      <c r="PHR6" s="153"/>
      <c r="PHS6" s="153"/>
      <c r="PHT6" s="153"/>
      <c r="PHU6" s="153"/>
      <c r="PHV6" s="153"/>
      <c r="PHW6" s="153"/>
      <c r="PHX6" s="153"/>
      <c r="PHY6" s="153"/>
      <c r="PHZ6" s="153"/>
      <c r="PIA6" s="153"/>
      <c r="PIB6" s="153"/>
      <c r="PIC6" s="153"/>
      <c r="PID6" s="153"/>
      <c r="PIE6" s="153"/>
      <c r="PIF6" s="153"/>
      <c r="PIG6" s="153"/>
      <c r="PIH6" s="153"/>
      <c r="PII6" s="153"/>
      <c r="PIJ6" s="153"/>
      <c r="PIK6" s="153"/>
      <c r="PIL6" s="153"/>
      <c r="PIM6" s="153"/>
      <c r="PIN6" s="153"/>
      <c r="PIO6" s="153"/>
      <c r="PIP6" s="153"/>
      <c r="PIQ6" s="153"/>
      <c r="PIR6" s="153"/>
      <c r="PIS6" s="153"/>
      <c r="PIT6" s="153"/>
      <c r="PIU6" s="153"/>
      <c r="PIV6" s="153"/>
      <c r="PIW6" s="153"/>
      <c r="PIX6" s="153"/>
      <c r="PIY6" s="153"/>
      <c r="PIZ6" s="153"/>
      <c r="PJA6" s="153"/>
      <c r="PJB6" s="153"/>
      <c r="PJC6" s="153"/>
      <c r="PJD6" s="153"/>
      <c r="PJE6" s="153"/>
      <c r="PJF6" s="153"/>
      <c r="PJG6" s="153"/>
      <c r="PJH6" s="153"/>
      <c r="PJI6" s="153"/>
      <c r="PJJ6" s="153"/>
      <c r="PJK6" s="153"/>
      <c r="PJL6" s="153"/>
      <c r="PJM6" s="153"/>
      <c r="PJN6" s="153"/>
      <c r="PJO6" s="153"/>
      <c r="PJP6" s="153"/>
      <c r="PJQ6" s="153"/>
      <c r="PJR6" s="153"/>
      <c r="PJS6" s="153"/>
      <c r="PJT6" s="153"/>
      <c r="PJU6" s="153"/>
      <c r="PJV6" s="153"/>
      <c r="PJW6" s="153"/>
      <c r="PJX6" s="153"/>
      <c r="PJY6" s="153"/>
      <c r="PJZ6" s="153"/>
      <c r="PKA6" s="153"/>
      <c r="PKB6" s="153"/>
      <c r="PKC6" s="153"/>
      <c r="PKD6" s="153"/>
      <c r="PKE6" s="153"/>
      <c r="PKF6" s="153"/>
      <c r="PKG6" s="153"/>
      <c r="PKH6" s="153"/>
      <c r="PKI6" s="153"/>
      <c r="PKJ6" s="153"/>
      <c r="PKK6" s="153"/>
      <c r="PKL6" s="153"/>
      <c r="PKM6" s="153"/>
      <c r="PKN6" s="153"/>
      <c r="PKO6" s="153"/>
      <c r="PKP6" s="153"/>
      <c r="PKQ6" s="153"/>
      <c r="PKR6" s="153"/>
      <c r="PKS6" s="153"/>
      <c r="PKT6" s="153"/>
      <c r="PKU6" s="153"/>
      <c r="PKV6" s="153"/>
      <c r="PKW6" s="153"/>
      <c r="PKX6" s="153"/>
      <c r="PKY6" s="153"/>
      <c r="PKZ6" s="153"/>
      <c r="PLA6" s="153"/>
      <c r="PLB6" s="153"/>
      <c r="PLC6" s="153"/>
      <c r="PLD6" s="153"/>
      <c r="PLE6" s="153"/>
      <c r="PLF6" s="153"/>
      <c r="PLG6" s="153"/>
      <c r="PLH6" s="153"/>
      <c r="PLI6" s="153"/>
      <c r="PLJ6" s="153"/>
      <c r="PLK6" s="153"/>
      <c r="PLL6" s="153"/>
      <c r="PLM6" s="153"/>
      <c r="PLN6" s="153"/>
      <c r="PLO6" s="153"/>
      <c r="PLP6" s="153"/>
      <c r="PLQ6" s="153"/>
      <c r="PLR6" s="153"/>
      <c r="PLS6" s="153"/>
      <c r="PLT6" s="153"/>
      <c r="PLU6" s="153"/>
      <c r="PLV6" s="153"/>
      <c r="PLW6" s="153"/>
      <c r="PLX6" s="153"/>
      <c r="PLY6" s="153"/>
      <c r="PLZ6" s="153"/>
      <c r="PMA6" s="153"/>
      <c r="PMB6" s="153"/>
      <c r="PMC6" s="153"/>
      <c r="PMD6" s="153"/>
      <c r="PME6" s="153"/>
      <c r="PMF6" s="153"/>
      <c r="PMG6" s="153"/>
      <c r="PMH6" s="153"/>
      <c r="PMI6" s="153"/>
      <c r="PMJ6" s="153"/>
      <c r="PMK6" s="153"/>
      <c r="PML6" s="153"/>
      <c r="PMM6" s="153"/>
      <c r="PMN6" s="153"/>
      <c r="PMO6" s="153"/>
      <c r="PMP6" s="153"/>
      <c r="PMQ6" s="153"/>
      <c r="PMR6" s="153"/>
      <c r="PMS6" s="153"/>
      <c r="PMT6" s="153"/>
      <c r="PMU6" s="153"/>
      <c r="PMV6" s="153"/>
      <c r="PMW6" s="153"/>
      <c r="PMX6" s="153"/>
      <c r="PMY6" s="153"/>
      <c r="PMZ6" s="153"/>
      <c r="PNA6" s="153"/>
      <c r="PNB6" s="153"/>
      <c r="PNC6" s="153"/>
      <c r="PND6" s="153"/>
      <c r="PNE6" s="153"/>
      <c r="PNF6" s="153"/>
      <c r="PNG6" s="153"/>
      <c r="PNH6" s="153"/>
      <c r="PNI6" s="153"/>
      <c r="PNJ6" s="153"/>
      <c r="PNK6" s="153"/>
      <c r="PNL6" s="153"/>
      <c r="PNM6" s="153"/>
      <c r="PNN6" s="153"/>
      <c r="PNO6" s="153"/>
      <c r="PNP6" s="153"/>
      <c r="PNQ6" s="153"/>
      <c r="PNR6" s="153"/>
      <c r="PNS6" s="153"/>
      <c r="PNT6" s="153"/>
      <c r="PNU6" s="153"/>
      <c r="PNV6" s="153"/>
      <c r="PNW6" s="153"/>
      <c r="PNX6" s="153"/>
      <c r="PNY6" s="153"/>
      <c r="PNZ6" s="153"/>
      <c r="POA6" s="153"/>
      <c r="POB6" s="153"/>
      <c r="POC6" s="153"/>
      <c r="POD6" s="153"/>
      <c r="POE6" s="153"/>
      <c r="POF6" s="153"/>
      <c r="POG6" s="153"/>
      <c r="POH6" s="153"/>
      <c r="POI6" s="153"/>
      <c r="POJ6" s="153"/>
      <c r="POK6" s="153"/>
      <c r="POL6" s="153"/>
      <c r="POM6" s="153"/>
      <c r="PON6" s="153"/>
      <c r="POO6" s="153"/>
      <c r="POP6" s="153"/>
      <c r="POQ6" s="153"/>
      <c r="POR6" s="153"/>
      <c r="POS6" s="153"/>
      <c r="POT6" s="153"/>
      <c r="POU6" s="153"/>
      <c r="POV6" s="153"/>
      <c r="POW6" s="153"/>
      <c r="POX6" s="153"/>
      <c r="POY6" s="153"/>
      <c r="POZ6" s="153"/>
      <c r="PPA6" s="153"/>
      <c r="PPB6" s="153"/>
      <c r="PPC6" s="153"/>
      <c r="PPD6" s="153"/>
      <c r="PPE6" s="153"/>
      <c r="PPF6" s="153"/>
      <c r="PPG6" s="153"/>
      <c r="PPH6" s="153"/>
      <c r="PPI6" s="153"/>
      <c r="PPJ6" s="153"/>
      <c r="PPK6" s="153"/>
      <c r="PPL6" s="153"/>
      <c r="PPM6" s="153"/>
      <c r="PPN6" s="153"/>
      <c r="PPO6" s="153"/>
      <c r="PPP6" s="153"/>
      <c r="PPQ6" s="153"/>
      <c r="PPR6" s="153"/>
      <c r="PPS6" s="153"/>
      <c r="PPT6" s="153"/>
      <c r="PPU6" s="153"/>
      <c r="PPV6" s="153"/>
      <c r="PPW6" s="153"/>
      <c r="PPX6" s="153"/>
      <c r="PPY6" s="153"/>
      <c r="PPZ6" s="153"/>
      <c r="PQA6" s="153"/>
      <c r="PQB6" s="153"/>
      <c r="PQC6" s="153"/>
      <c r="PQD6" s="153"/>
      <c r="PQE6" s="153"/>
      <c r="PQF6" s="153"/>
      <c r="PQG6" s="153"/>
      <c r="PQH6" s="153"/>
      <c r="PQI6" s="153"/>
      <c r="PQJ6" s="153"/>
      <c r="PQK6" s="153"/>
      <c r="PQL6" s="153"/>
      <c r="PQM6" s="153"/>
      <c r="PQN6" s="153"/>
      <c r="PQO6" s="153"/>
      <c r="PQP6" s="153"/>
      <c r="PQQ6" s="153"/>
      <c r="PQR6" s="153"/>
      <c r="PQS6" s="153"/>
      <c r="PQT6" s="153"/>
      <c r="PQU6" s="153"/>
      <c r="PQV6" s="153"/>
      <c r="PQW6" s="153"/>
      <c r="PQX6" s="153"/>
      <c r="PQY6" s="153"/>
      <c r="PQZ6" s="153"/>
      <c r="PRA6" s="153"/>
      <c r="PRB6" s="153"/>
      <c r="PRC6" s="153"/>
      <c r="PRD6" s="153"/>
      <c r="PRE6" s="153"/>
      <c r="PRF6" s="153"/>
      <c r="PRG6" s="153"/>
      <c r="PRH6" s="153"/>
      <c r="PRI6" s="153"/>
      <c r="PRJ6" s="153"/>
      <c r="PRK6" s="153"/>
      <c r="PRL6" s="153"/>
      <c r="PRM6" s="153"/>
      <c r="PRN6" s="153"/>
      <c r="PRO6" s="153"/>
      <c r="PRP6" s="153"/>
      <c r="PRQ6" s="153"/>
      <c r="PRR6" s="153"/>
      <c r="PRS6" s="153"/>
      <c r="PRT6" s="153"/>
      <c r="PRU6" s="153"/>
      <c r="PRV6" s="153"/>
      <c r="PRW6" s="153"/>
      <c r="PRX6" s="153"/>
      <c r="PRY6" s="153"/>
      <c r="PRZ6" s="153"/>
      <c r="PSA6" s="153"/>
      <c r="PSB6" s="153"/>
      <c r="PSC6" s="153"/>
      <c r="PSD6" s="153"/>
      <c r="PSE6" s="153"/>
      <c r="PSF6" s="153"/>
      <c r="PSG6" s="153"/>
      <c r="PSH6" s="153"/>
      <c r="PSI6" s="153"/>
      <c r="PSJ6" s="153"/>
      <c r="PSK6" s="153"/>
      <c r="PSL6" s="153"/>
      <c r="PSM6" s="153"/>
      <c r="PSN6" s="153"/>
      <c r="PSO6" s="153"/>
      <c r="PSP6" s="153"/>
      <c r="PSQ6" s="153"/>
      <c r="PSR6" s="153"/>
      <c r="PSS6" s="153"/>
      <c r="PST6" s="153"/>
      <c r="PSU6" s="153"/>
      <c r="PSV6" s="153"/>
      <c r="PSW6" s="153"/>
      <c r="PSX6" s="153"/>
      <c r="PSY6" s="153"/>
      <c r="PSZ6" s="153"/>
      <c r="PTA6" s="153"/>
      <c r="PTB6" s="153"/>
      <c r="PTC6" s="153"/>
      <c r="PTD6" s="153"/>
      <c r="PTE6" s="153"/>
      <c r="PTF6" s="153"/>
      <c r="PTG6" s="153"/>
      <c r="PTH6" s="153"/>
      <c r="PTI6" s="153"/>
      <c r="PTJ6" s="153"/>
      <c r="PTK6" s="153"/>
      <c r="PTL6" s="153"/>
      <c r="PTM6" s="153"/>
      <c r="PTN6" s="153"/>
      <c r="PTO6" s="153"/>
      <c r="PTP6" s="153"/>
      <c r="PTQ6" s="153"/>
      <c r="PTR6" s="153"/>
      <c r="PTS6" s="153"/>
      <c r="PTT6" s="153"/>
      <c r="PTU6" s="153"/>
      <c r="PTV6" s="153"/>
      <c r="PTW6" s="153"/>
      <c r="PTX6" s="153"/>
      <c r="PTY6" s="153"/>
      <c r="PTZ6" s="153"/>
      <c r="PUA6" s="153"/>
      <c r="PUB6" s="153"/>
      <c r="PUC6" s="153"/>
      <c r="PUD6" s="153"/>
      <c r="PUE6" s="153"/>
      <c r="PUF6" s="153"/>
      <c r="PUG6" s="153"/>
      <c r="PUH6" s="153"/>
      <c r="PUI6" s="153"/>
      <c r="PUJ6" s="153"/>
      <c r="PUK6" s="153"/>
      <c r="PUL6" s="153"/>
      <c r="PUM6" s="153"/>
      <c r="PUN6" s="153"/>
      <c r="PUO6" s="153"/>
      <c r="PUP6" s="153"/>
      <c r="PUQ6" s="153"/>
      <c r="PUR6" s="153"/>
      <c r="PUS6" s="153"/>
      <c r="PUT6" s="153"/>
      <c r="PUU6" s="153"/>
      <c r="PUV6" s="153"/>
      <c r="PUW6" s="153"/>
      <c r="PUX6" s="153"/>
      <c r="PUY6" s="153"/>
      <c r="PUZ6" s="153"/>
      <c r="PVA6" s="153"/>
      <c r="PVB6" s="153"/>
      <c r="PVC6" s="153"/>
      <c r="PVD6" s="153"/>
      <c r="PVE6" s="153"/>
      <c r="PVF6" s="153"/>
      <c r="PVG6" s="153"/>
      <c r="PVH6" s="153"/>
      <c r="PVI6" s="153"/>
      <c r="PVJ6" s="153"/>
      <c r="PVK6" s="153"/>
      <c r="PVL6" s="153"/>
      <c r="PVM6" s="153"/>
      <c r="PVN6" s="153"/>
      <c r="PVO6" s="153"/>
      <c r="PVP6" s="153"/>
      <c r="PVQ6" s="153"/>
      <c r="PVR6" s="153"/>
      <c r="PVS6" s="153"/>
      <c r="PVT6" s="153"/>
      <c r="PVU6" s="153"/>
      <c r="PVV6" s="153"/>
      <c r="PVW6" s="153"/>
      <c r="PVX6" s="153"/>
      <c r="PVY6" s="153"/>
      <c r="PVZ6" s="153"/>
      <c r="PWA6" s="153"/>
      <c r="PWB6" s="153"/>
      <c r="PWC6" s="153"/>
      <c r="PWD6" s="153"/>
      <c r="PWE6" s="153"/>
      <c r="PWF6" s="153"/>
      <c r="PWG6" s="153"/>
      <c r="PWH6" s="153"/>
      <c r="PWI6" s="153"/>
      <c r="PWJ6" s="153"/>
      <c r="PWK6" s="153"/>
      <c r="PWL6" s="153"/>
      <c r="PWM6" s="153"/>
      <c r="PWN6" s="153"/>
      <c r="PWO6" s="153"/>
      <c r="PWP6" s="153"/>
      <c r="PWQ6" s="153"/>
      <c r="PWR6" s="153"/>
      <c r="PWS6" s="153"/>
      <c r="PWT6" s="153"/>
      <c r="PWU6" s="153"/>
      <c r="PWV6" s="153"/>
      <c r="PWW6" s="153"/>
      <c r="PWX6" s="153"/>
      <c r="PWY6" s="153"/>
      <c r="PWZ6" s="153"/>
      <c r="PXA6" s="153"/>
      <c r="PXB6" s="153"/>
      <c r="PXC6" s="153"/>
      <c r="PXD6" s="153"/>
      <c r="PXE6" s="153"/>
      <c r="PXF6" s="153"/>
      <c r="PXG6" s="153"/>
      <c r="PXH6" s="153"/>
      <c r="PXI6" s="153"/>
      <c r="PXJ6" s="153"/>
      <c r="PXK6" s="153"/>
      <c r="PXL6" s="153"/>
      <c r="PXM6" s="153"/>
      <c r="PXN6" s="153"/>
      <c r="PXO6" s="153"/>
      <c r="PXP6" s="153"/>
      <c r="PXQ6" s="153"/>
      <c r="PXR6" s="153"/>
      <c r="PXS6" s="153"/>
      <c r="PXT6" s="153"/>
      <c r="PXU6" s="153"/>
      <c r="PXV6" s="153"/>
      <c r="PXW6" s="153"/>
      <c r="PXX6" s="153"/>
      <c r="PXY6" s="153"/>
      <c r="PXZ6" s="153"/>
      <c r="PYA6" s="153"/>
      <c r="PYB6" s="153"/>
      <c r="PYC6" s="153"/>
      <c r="PYD6" s="153"/>
      <c r="PYE6" s="153"/>
      <c r="PYF6" s="153"/>
      <c r="PYG6" s="153"/>
      <c r="PYH6" s="153"/>
      <c r="PYI6" s="153"/>
      <c r="PYJ6" s="153"/>
      <c r="PYK6" s="153"/>
      <c r="PYL6" s="153"/>
      <c r="PYM6" s="153"/>
      <c r="PYN6" s="153"/>
      <c r="PYO6" s="153"/>
      <c r="PYP6" s="153"/>
      <c r="PYQ6" s="153"/>
      <c r="PYR6" s="153"/>
      <c r="PYS6" s="153"/>
      <c r="PYT6" s="153"/>
      <c r="PYU6" s="153"/>
      <c r="PYV6" s="153"/>
      <c r="PYW6" s="153"/>
      <c r="PYX6" s="153"/>
      <c r="PYY6" s="153"/>
      <c r="PYZ6" s="153"/>
      <c r="PZA6" s="153"/>
      <c r="PZB6" s="153"/>
      <c r="PZC6" s="153"/>
      <c r="PZD6" s="153"/>
      <c r="PZE6" s="153"/>
      <c r="PZF6" s="153"/>
      <c r="PZG6" s="153"/>
      <c r="PZH6" s="153"/>
      <c r="PZI6" s="153"/>
      <c r="PZJ6" s="153"/>
      <c r="PZK6" s="153"/>
      <c r="PZL6" s="153"/>
      <c r="PZM6" s="153"/>
      <c r="PZN6" s="153"/>
      <c r="PZO6" s="153"/>
      <c r="PZP6" s="153"/>
      <c r="PZQ6" s="153"/>
      <c r="PZR6" s="153"/>
      <c r="PZS6" s="153"/>
      <c r="PZT6" s="153"/>
      <c r="PZU6" s="153"/>
      <c r="PZV6" s="153"/>
      <c r="PZW6" s="153"/>
      <c r="PZX6" s="153"/>
      <c r="PZY6" s="153"/>
      <c r="PZZ6" s="153"/>
      <c r="QAA6" s="153"/>
      <c r="QAB6" s="153"/>
      <c r="QAC6" s="153"/>
      <c r="QAD6" s="153"/>
      <c r="QAE6" s="153"/>
      <c r="QAF6" s="153"/>
      <c r="QAG6" s="153"/>
      <c r="QAH6" s="153"/>
      <c r="QAI6" s="153"/>
      <c r="QAJ6" s="153"/>
      <c r="QAK6" s="153"/>
      <c r="QAL6" s="153"/>
      <c r="QAM6" s="153"/>
      <c r="QAN6" s="153"/>
      <c r="QAO6" s="153"/>
      <c r="QAP6" s="153"/>
      <c r="QAQ6" s="153"/>
      <c r="QAR6" s="153"/>
      <c r="QAS6" s="153"/>
      <c r="QAT6" s="153"/>
      <c r="QAU6" s="153"/>
      <c r="QAV6" s="153"/>
      <c r="QAW6" s="153"/>
      <c r="QAX6" s="153"/>
      <c r="QAY6" s="153"/>
      <c r="QAZ6" s="153"/>
      <c r="QBA6" s="153"/>
      <c r="QBB6" s="153"/>
      <c r="QBC6" s="153"/>
      <c r="QBD6" s="153"/>
      <c r="QBE6" s="153"/>
      <c r="QBF6" s="153"/>
      <c r="QBG6" s="153"/>
      <c r="QBH6" s="153"/>
      <c r="QBI6" s="153"/>
      <c r="QBJ6" s="153"/>
      <c r="QBK6" s="153"/>
      <c r="QBL6" s="153"/>
      <c r="QBM6" s="153"/>
      <c r="QBN6" s="153"/>
      <c r="QBO6" s="153"/>
      <c r="QBP6" s="153"/>
      <c r="QBQ6" s="153"/>
      <c r="QBR6" s="153"/>
      <c r="QBS6" s="153"/>
      <c r="QBT6" s="153"/>
      <c r="QBU6" s="153"/>
      <c r="QBV6" s="153"/>
      <c r="QBW6" s="153"/>
      <c r="QBX6" s="153"/>
      <c r="QBY6" s="153"/>
      <c r="QBZ6" s="153"/>
      <c r="QCA6" s="153"/>
      <c r="QCB6" s="153"/>
      <c r="QCC6" s="153"/>
      <c r="QCD6" s="153"/>
      <c r="QCE6" s="153"/>
      <c r="QCF6" s="153"/>
      <c r="QCG6" s="153"/>
      <c r="QCH6" s="153"/>
      <c r="QCI6" s="153"/>
      <c r="QCJ6" s="153"/>
      <c r="QCK6" s="153"/>
      <c r="QCL6" s="153"/>
      <c r="QCM6" s="153"/>
      <c r="QCN6" s="153"/>
      <c r="QCO6" s="153"/>
      <c r="QCP6" s="153"/>
      <c r="QCQ6" s="153"/>
      <c r="QCR6" s="153"/>
      <c r="QCS6" s="153"/>
      <c r="QCT6" s="153"/>
      <c r="QCU6" s="153"/>
      <c r="QCV6" s="153"/>
      <c r="QCW6" s="153"/>
      <c r="QCX6" s="153"/>
      <c r="QCY6" s="153"/>
      <c r="QCZ6" s="153"/>
      <c r="QDA6" s="153"/>
      <c r="QDB6" s="153"/>
      <c r="QDC6" s="153"/>
      <c r="QDD6" s="153"/>
      <c r="QDE6" s="153"/>
      <c r="QDF6" s="153"/>
      <c r="QDG6" s="153"/>
      <c r="QDH6" s="153"/>
      <c r="QDI6" s="153"/>
      <c r="QDJ6" s="153"/>
      <c r="QDK6" s="153"/>
      <c r="QDL6" s="153"/>
      <c r="QDM6" s="153"/>
      <c r="QDN6" s="153"/>
      <c r="QDO6" s="153"/>
      <c r="QDP6" s="153"/>
      <c r="QDQ6" s="153"/>
      <c r="QDR6" s="153"/>
      <c r="QDS6" s="153"/>
      <c r="QDT6" s="153"/>
      <c r="QDU6" s="153"/>
      <c r="QDV6" s="153"/>
      <c r="QDW6" s="153"/>
      <c r="QDX6" s="153"/>
      <c r="QDY6" s="153"/>
      <c r="QDZ6" s="153"/>
      <c r="QEA6" s="153"/>
      <c r="QEB6" s="153"/>
      <c r="QEC6" s="153"/>
      <c r="QED6" s="153"/>
      <c r="QEE6" s="153"/>
      <c r="QEF6" s="153"/>
      <c r="QEG6" s="153"/>
      <c r="QEH6" s="153"/>
      <c r="QEI6" s="153"/>
      <c r="QEJ6" s="153"/>
      <c r="QEK6" s="153"/>
      <c r="QEL6" s="153"/>
      <c r="QEM6" s="153"/>
      <c r="QEN6" s="153"/>
      <c r="QEO6" s="153"/>
      <c r="QEP6" s="153"/>
      <c r="QEQ6" s="153"/>
      <c r="QER6" s="153"/>
      <c r="QES6" s="153"/>
      <c r="QET6" s="153"/>
      <c r="QEU6" s="153"/>
      <c r="QEV6" s="153"/>
      <c r="QEW6" s="153"/>
      <c r="QEX6" s="153"/>
      <c r="QEY6" s="153"/>
      <c r="QEZ6" s="153"/>
      <c r="QFA6" s="153"/>
      <c r="QFB6" s="153"/>
      <c r="QFC6" s="153"/>
      <c r="QFD6" s="153"/>
      <c r="QFE6" s="153"/>
      <c r="QFF6" s="153"/>
      <c r="QFG6" s="153"/>
      <c r="QFH6" s="153"/>
      <c r="QFI6" s="153"/>
      <c r="QFJ6" s="153"/>
      <c r="QFK6" s="153"/>
      <c r="QFL6" s="153"/>
      <c r="QFM6" s="153"/>
      <c r="QFN6" s="153"/>
      <c r="QFO6" s="153"/>
      <c r="QFP6" s="153"/>
      <c r="QFQ6" s="153"/>
      <c r="QFR6" s="153"/>
      <c r="QFS6" s="153"/>
      <c r="QFT6" s="153"/>
      <c r="QFU6" s="153"/>
      <c r="QFV6" s="153"/>
      <c r="QFW6" s="153"/>
      <c r="QFX6" s="153"/>
      <c r="QFY6" s="153"/>
      <c r="QFZ6" s="153"/>
      <c r="QGA6" s="153"/>
      <c r="QGB6" s="153"/>
      <c r="QGC6" s="153"/>
      <c r="QGD6" s="153"/>
      <c r="QGE6" s="153"/>
      <c r="QGF6" s="153"/>
      <c r="QGG6" s="153"/>
      <c r="QGH6" s="153"/>
      <c r="QGI6" s="153"/>
      <c r="QGJ6" s="153"/>
      <c r="QGK6" s="153"/>
      <c r="QGL6" s="153"/>
      <c r="QGM6" s="153"/>
      <c r="QGN6" s="153"/>
      <c r="QGO6" s="153"/>
      <c r="QGP6" s="153"/>
      <c r="QGQ6" s="153"/>
      <c r="QGR6" s="153"/>
      <c r="QGS6" s="153"/>
      <c r="QGT6" s="153"/>
      <c r="QGU6" s="153"/>
      <c r="QGV6" s="153"/>
      <c r="QGW6" s="153"/>
      <c r="QGX6" s="153"/>
      <c r="QGY6" s="153"/>
      <c r="QGZ6" s="153"/>
      <c r="QHA6" s="153"/>
      <c r="QHB6" s="153"/>
      <c r="QHC6" s="153"/>
      <c r="QHD6" s="153"/>
      <c r="QHE6" s="153"/>
      <c r="QHF6" s="153"/>
      <c r="QHG6" s="153"/>
      <c r="QHH6" s="153"/>
      <c r="QHI6" s="153"/>
      <c r="QHJ6" s="153"/>
      <c r="QHK6" s="153"/>
      <c r="QHL6" s="153"/>
      <c r="QHM6" s="153"/>
      <c r="QHN6" s="153"/>
      <c r="QHO6" s="153"/>
      <c r="QHP6" s="153"/>
      <c r="QHQ6" s="153"/>
      <c r="QHR6" s="153"/>
      <c r="QHS6" s="153"/>
      <c r="QHT6" s="153"/>
      <c r="QHU6" s="153"/>
      <c r="QHV6" s="153"/>
      <c r="QHW6" s="153"/>
      <c r="QHX6" s="153"/>
      <c r="QHY6" s="153"/>
      <c r="QHZ6" s="153"/>
      <c r="QIA6" s="153"/>
      <c r="QIB6" s="153"/>
      <c r="QIC6" s="153"/>
      <c r="QID6" s="153"/>
      <c r="QIE6" s="153"/>
      <c r="QIF6" s="153"/>
      <c r="QIG6" s="153"/>
      <c r="QIH6" s="153"/>
      <c r="QII6" s="153"/>
      <c r="QIJ6" s="153"/>
      <c r="QIK6" s="153"/>
      <c r="QIL6" s="153"/>
      <c r="QIM6" s="153"/>
      <c r="QIN6" s="153"/>
      <c r="QIO6" s="153"/>
      <c r="QIP6" s="153"/>
      <c r="QIQ6" s="153"/>
      <c r="QIR6" s="153"/>
      <c r="QIS6" s="153"/>
      <c r="QIT6" s="153"/>
      <c r="QIU6" s="153"/>
      <c r="QIV6" s="153"/>
      <c r="QIW6" s="153"/>
      <c r="QIX6" s="153"/>
      <c r="QIY6" s="153"/>
      <c r="QIZ6" s="153"/>
      <c r="QJA6" s="153"/>
      <c r="QJB6" s="153"/>
      <c r="QJC6" s="153"/>
      <c r="QJD6" s="153"/>
      <c r="QJE6" s="153"/>
      <c r="QJF6" s="153"/>
      <c r="QJG6" s="153"/>
      <c r="QJH6" s="153"/>
      <c r="QJI6" s="153"/>
      <c r="QJJ6" s="153"/>
      <c r="QJK6" s="153"/>
      <c r="QJL6" s="153"/>
      <c r="QJM6" s="153"/>
      <c r="QJN6" s="153"/>
      <c r="QJO6" s="153"/>
      <c r="QJP6" s="153"/>
      <c r="QJQ6" s="153"/>
      <c r="QJR6" s="153"/>
      <c r="QJS6" s="153"/>
      <c r="QJT6" s="153"/>
      <c r="QJU6" s="153"/>
      <c r="QJV6" s="153"/>
      <c r="QJW6" s="153"/>
      <c r="QJX6" s="153"/>
      <c r="QJY6" s="153"/>
      <c r="QJZ6" s="153"/>
      <c r="QKA6" s="153"/>
      <c r="QKB6" s="153"/>
      <c r="QKC6" s="153"/>
      <c r="QKD6" s="153"/>
      <c r="QKE6" s="153"/>
      <c r="QKF6" s="153"/>
      <c r="QKG6" s="153"/>
      <c r="QKH6" s="153"/>
      <c r="QKI6" s="153"/>
      <c r="QKJ6" s="153"/>
      <c r="QKK6" s="153"/>
      <c r="QKL6" s="153"/>
      <c r="QKM6" s="153"/>
      <c r="QKN6" s="153"/>
      <c r="QKO6" s="153"/>
      <c r="QKP6" s="153"/>
      <c r="QKQ6" s="153"/>
      <c r="QKR6" s="153"/>
      <c r="QKS6" s="153"/>
      <c r="QKT6" s="153"/>
      <c r="QKU6" s="153"/>
      <c r="QKV6" s="153"/>
      <c r="QKW6" s="153"/>
      <c r="QKX6" s="153"/>
      <c r="QKY6" s="153"/>
      <c r="QKZ6" s="153"/>
      <c r="QLA6" s="153"/>
      <c r="QLB6" s="153"/>
      <c r="QLC6" s="153"/>
      <c r="QLD6" s="153"/>
      <c r="QLE6" s="153"/>
      <c r="QLF6" s="153"/>
      <c r="QLG6" s="153"/>
      <c r="QLH6" s="153"/>
      <c r="QLI6" s="153"/>
      <c r="QLJ6" s="153"/>
      <c r="QLK6" s="153"/>
      <c r="QLL6" s="153"/>
      <c r="QLM6" s="153"/>
      <c r="QLN6" s="153"/>
      <c r="QLO6" s="153"/>
      <c r="QLP6" s="153"/>
      <c r="QLQ6" s="153"/>
      <c r="QLR6" s="153"/>
      <c r="QLS6" s="153"/>
      <c r="QLT6" s="153"/>
      <c r="QLU6" s="153"/>
      <c r="QLV6" s="153"/>
      <c r="QLW6" s="153"/>
      <c r="QLX6" s="153"/>
      <c r="QLY6" s="153"/>
      <c r="QLZ6" s="153"/>
      <c r="QMA6" s="153"/>
      <c r="QMB6" s="153"/>
      <c r="QMC6" s="153"/>
      <c r="QMD6" s="153"/>
      <c r="QME6" s="153"/>
      <c r="QMF6" s="153"/>
      <c r="QMG6" s="153"/>
      <c r="QMH6" s="153"/>
      <c r="QMI6" s="153"/>
      <c r="QMJ6" s="153"/>
      <c r="QMK6" s="153"/>
      <c r="QML6" s="153"/>
      <c r="QMM6" s="153"/>
      <c r="QMN6" s="153"/>
      <c r="QMO6" s="153"/>
      <c r="QMP6" s="153"/>
      <c r="QMQ6" s="153"/>
      <c r="QMR6" s="153"/>
      <c r="QMS6" s="153"/>
      <c r="QMT6" s="153"/>
      <c r="QMU6" s="153"/>
      <c r="QMV6" s="153"/>
      <c r="QMW6" s="153"/>
      <c r="QMX6" s="153"/>
      <c r="QMY6" s="153"/>
      <c r="QMZ6" s="153"/>
      <c r="QNA6" s="153"/>
      <c r="QNB6" s="153"/>
      <c r="QNC6" s="153"/>
      <c r="QND6" s="153"/>
      <c r="QNE6" s="153"/>
      <c r="QNF6" s="153"/>
      <c r="QNG6" s="153"/>
      <c r="QNH6" s="153"/>
      <c r="QNI6" s="153"/>
      <c r="QNJ6" s="153"/>
      <c r="QNK6" s="153"/>
      <c r="QNL6" s="153"/>
      <c r="QNM6" s="153"/>
      <c r="QNN6" s="153"/>
      <c r="QNO6" s="153"/>
      <c r="QNP6" s="153"/>
      <c r="QNQ6" s="153"/>
      <c r="QNR6" s="153"/>
      <c r="QNS6" s="153"/>
      <c r="QNT6" s="153"/>
      <c r="QNU6" s="153"/>
      <c r="QNV6" s="153"/>
      <c r="QNW6" s="153"/>
      <c r="QNX6" s="153"/>
      <c r="QNY6" s="153"/>
      <c r="QNZ6" s="153"/>
      <c r="QOA6" s="153"/>
      <c r="QOB6" s="153"/>
      <c r="QOC6" s="153"/>
      <c r="QOD6" s="153"/>
      <c r="QOE6" s="153"/>
      <c r="QOF6" s="153"/>
      <c r="QOG6" s="153"/>
      <c r="QOH6" s="153"/>
      <c r="QOI6" s="153"/>
      <c r="QOJ6" s="153"/>
      <c r="QOK6" s="153"/>
      <c r="QOL6" s="153"/>
      <c r="QOM6" s="153"/>
      <c r="QON6" s="153"/>
      <c r="QOO6" s="153"/>
      <c r="QOP6" s="153"/>
      <c r="QOQ6" s="153"/>
      <c r="QOR6" s="153"/>
      <c r="QOS6" s="153"/>
      <c r="QOT6" s="153"/>
      <c r="QOU6" s="153"/>
      <c r="QOV6" s="153"/>
      <c r="QOW6" s="153"/>
      <c r="QOX6" s="153"/>
      <c r="QOY6" s="153"/>
      <c r="QOZ6" s="153"/>
      <c r="QPA6" s="153"/>
      <c r="QPB6" s="153"/>
      <c r="QPC6" s="153"/>
      <c r="QPD6" s="153"/>
      <c r="QPE6" s="153"/>
      <c r="QPF6" s="153"/>
      <c r="QPG6" s="153"/>
      <c r="QPH6" s="153"/>
      <c r="QPI6" s="153"/>
      <c r="QPJ6" s="153"/>
      <c r="QPK6" s="153"/>
      <c r="QPL6" s="153"/>
      <c r="QPM6" s="153"/>
      <c r="QPN6" s="153"/>
      <c r="QPO6" s="153"/>
      <c r="QPP6" s="153"/>
      <c r="QPQ6" s="153"/>
      <c r="QPR6" s="153"/>
      <c r="QPS6" s="153"/>
      <c r="QPT6" s="153"/>
      <c r="QPU6" s="153"/>
      <c r="QPV6" s="153"/>
      <c r="QPW6" s="153"/>
      <c r="QPX6" s="153"/>
      <c r="QPY6" s="153"/>
      <c r="QPZ6" s="153"/>
      <c r="QQA6" s="153"/>
      <c r="QQB6" s="153"/>
      <c r="QQC6" s="153"/>
      <c r="QQD6" s="153"/>
      <c r="QQE6" s="153"/>
      <c r="QQF6" s="153"/>
      <c r="QQG6" s="153"/>
      <c r="QQH6" s="153"/>
      <c r="QQI6" s="153"/>
      <c r="QQJ6" s="153"/>
      <c r="QQK6" s="153"/>
      <c r="QQL6" s="153"/>
      <c r="QQM6" s="153"/>
      <c r="QQN6" s="153"/>
      <c r="QQO6" s="153"/>
      <c r="QQP6" s="153"/>
      <c r="QQQ6" s="153"/>
      <c r="QQR6" s="153"/>
      <c r="QQS6" s="153"/>
      <c r="QQT6" s="153"/>
      <c r="QQU6" s="153"/>
      <c r="QQV6" s="153"/>
      <c r="QQW6" s="153"/>
      <c r="QQX6" s="153"/>
      <c r="QQY6" s="153"/>
      <c r="QQZ6" s="153"/>
      <c r="QRA6" s="153"/>
      <c r="QRB6" s="153"/>
      <c r="QRC6" s="153"/>
      <c r="QRD6" s="153"/>
      <c r="QRE6" s="153"/>
      <c r="QRF6" s="153"/>
      <c r="QRG6" s="153"/>
      <c r="QRH6" s="153"/>
      <c r="QRI6" s="153"/>
      <c r="QRJ6" s="153"/>
      <c r="QRK6" s="153"/>
      <c r="QRL6" s="153"/>
      <c r="QRM6" s="153"/>
      <c r="QRN6" s="153"/>
      <c r="QRO6" s="153"/>
      <c r="QRP6" s="153"/>
      <c r="QRQ6" s="153"/>
      <c r="QRR6" s="153"/>
      <c r="QRS6" s="153"/>
      <c r="QRT6" s="153"/>
      <c r="QRU6" s="153"/>
      <c r="QRV6" s="153"/>
      <c r="QRW6" s="153"/>
      <c r="QRX6" s="153"/>
      <c r="QRY6" s="153"/>
      <c r="QRZ6" s="153"/>
      <c r="QSA6" s="153"/>
      <c r="QSB6" s="153"/>
      <c r="QSC6" s="153"/>
      <c r="QSD6" s="153"/>
      <c r="QSE6" s="153"/>
      <c r="QSF6" s="153"/>
      <c r="QSG6" s="153"/>
      <c r="QSH6" s="153"/>
      <c r="QSI6" s="153"/>
      <c r="QSJ6" s="153"/>
      <c r="QSK6" s="153"/>
      <c r="QSL6" s="153"/>
      <c r="QSM6" s="153"/>
      <c r="QSN6" s="153"/>
      <c r="QSO6" s="153"/>
      <c r="QSP6" s="153"/>
      <c r="QSQ6" s="153"/>
      <c r="QSR6" s="153"/>
      <c r="QSS6" s="153"/>
      <c r="QST6" s="153"/>
      <c r="QSU6" s="153"/>
      <c r="QSV6" s="153"/>
      <c r="QSW6" s="153"/>
      <c r="QSX6" s="153"/>
      <c r="QSY6" s="153"/>
      <c r="QSZ6" s="153"/>
      <c r="QTA6" s="153"/>
      <c r="QTB6" s="153"/>
      <c r="QTC6" s="153"/>
      <c r="QTD6" s="153"/>
      <c r="QTE6" s="153"/>
      <c r="QTF6" s="153"/>
      <c r="QTG6" s="153"/>
      <c r="QTH6" s="153"/>
      <c r="QTI6" s="153"/>
      <c r="QTJ6" s="153"/>
      <c r="QTK6" s="153"/>
      <c r="QTL6" s="153"/>
      <c r="QTM6" s="153"/>
      <c r="QTN6" s="153"/>
      <c r="QTO6" s="153"/>
      <c r="QTP6" s="153"/>
      <c r="QTQ6" s="153"/>
      <c r="QTR6" s="153"/>
      <c r="QTS6" s="153"/>
      <c r="QTT6" s="153"/>
      <c r="QTU6" s="153"/>
      <c r="QTV6" s="153"/>
      <c r="QTW6" s="153"/>
      <c r="QTX6" s="153"/>
      <c r="QTY6" s="153"/>
      <c r="QTZ6" s="153"/>
      <c r="QUA6" s="153"/>
      <c r="QUB6" s="153"/>
      <c r="QUC6" s="153"/>
      <c r="QUD6" s="153"/>
      <c r="QUE6" s="153"/>
      <c r="QUF6" s="153"/>
      <c r="QUG6" s="153"/>
      <c r="QUH6" s="153"/>
      <c r="QUI6" s="153"/>
      <c r="QUJ6" s="153"/>
      <c r="QUK6" s="153"/>
      <c r="QUL6" s="153"/>
      <c r="QUM6" s="153"/>
      <c r="QUN6" s="153"/>
      <c r="QUO6" s="153"/>
      <c r="QUP6" s="153"/>
      <c r="QUQ6" s="153"/>
      <c r="QUR6" s="153"/>
      <c r="QUS6" s="153"/>
      <c r="QUT6" s="153"/>
      <c r="QUU6" s="153"/>
      <c r="QUV6" s="153"/>
      <c r="QUW6" s="153"/>
      <c r="QUX6" s="153"/>
      <c r="QUY6" s="153"/>
      <c r="QUZ6" s="153"/>
      <c r="QVA6" s="153"/>
      <c r="QVB6" s="153"/>
      <c r="QVC6" s="153"/>
      <c r="QVD6" s="153"/>
      <c r="QVE6" s="153"/>
      <c r="QVF6" s="153"/>
      <c r="QVG6" s="153"/>
      <c r="QVH6" s="153"/>
      <c r="QVI6" s="153"/>
      <c r="QVJ6" s="153"/>
      <c r="QVK6" s="153"/>
      <c r="QVL6" s="153"/>
      <c r="QVM6" s="153"/>
      <c r="QVN6" s="153"/>
      <c r="QVO6" s="153"/>
      <c r="QVP6" s="153"/>
      <c r="QVQ6" s="153"/>
      <c r="QVR6" s="153"/>
      <c r="QVS6" s="153"/>
      <c r="QVT6" s="153"/>
      <c r="QVU6" s="153"/>
      <c r="QVV6" s="153"/>
      <c r="QVW6" s="153"/>
      <c r="QVX6" s="153"/>
      <c r="QVY6" s="153"/>
      <c r="QVZ6" s="153"/>
      <c r="QWA6" s="153"/>
      <c r="QWB6" s="153"/>
      <c r="QWC6" s="153"/>
      <c r="QWD6" s="153"/>
      <c r="QWE6" s="153"/>
      <c r="QWF6" s="153"/>
      <c r="QWG6" s="153"/>
      <c r="QWH6" s="153"/>
      <c r="QWI6" s="153"/>
      <c r="QWJ6" s="153"/>
      <c r="QWK6" s="153"/>
      <c r="QWL6" s="153"/>
      <c r="QWM6" s="153"/>
      <c r="QWN6" s="153"/>
      <c r="QWO6" s="153"/>
      <c r="QWP6" s="153"/>
      <c r="QWQ6" s="153"/>
      <c r="QWR6" s="153"/>
      <c r="QWS6" s="153"/>
      <c r="QWT6" s="153"/>
      <c r="QWU6" s="153"/>
      <c r="QWV6" s="153"/>
      <c r="QWW6" s="153"/>
      <c r="QWX6" s="153"/>
      <c r="QWY6" s="153"/>
      <c r="QWZ6" s="153"/>
      <c r="QXA6" s="153"/>
      <c r="QXB6" s="153"/>
      <c r="QXC6" s="153"/>
      <c r="QXD6" s="153"/>
      <c r="QXE6" s="153"/>
      <c r="QXF6" s="153"/>
      <c r="QXG6" s="153"/>
      <c r="QXH6" s="153"/>
      <c r="QXI6" s="153"/>
      <c r="QXJ6" s="153"/>
      <c r="QXK6" s="153"/>
      <c r="QXL6" s="153"/>
      <c r="QXM6" s="153"/>
      <c r="QXN6" s="153"/>
      <c r="QXO6" s="153"/>
      <c r="QXP6" s="153"/>
      <c r="QXQ6" s="153"/>
      <c r="QXR6" s="153"/>
      <c r="QXS6" s="153"/>
      <c r="QXT6" s="153"/>
      <c r="QXU6" s="153"/>
      <c r="QXV6" s="153"/>
      <c r="QXW6" s="153"/>
      <c r="QXX6" s="153"/>
      <c r="QXY6" s="153"/>
      <c r="QXZ6" s="153"/>
      <c r="QYA6" s="153"/>
      <c r="QYB6" s="153"/>
      <c r="QYC6" s="153"/>
      <c r="QYD6" s="153"/>
      <c r="QYE6" s="153"/>
      <c r="QYF6" s="153"/>
      <c r="QYG6" s="153"/>
      <c r="QYH6" s="153"/>
      <c r="QYI6" s="153"/>
      <c r="QYJ6" s="153"/>
      <c r="QYK6" s="153"/>
      <c r="QYL6" s="153"/>
      <c r="QYM6" s="153"/>
      <c r="QYN6" s="153"/>
      <c r="QYO6" s="153"/>
      <c r="QYP6" s="153"/>
      <c r="QYQ6" s="153"/>
      <c r="QYR6" s="153"/>
      <c r="QYS6" s="153"/>
      <c r="QYT6" s="153"/>
      <c r="QYU6" s="153"/>
      <c r="QYV6" s="153"/>
      <c r="QYW6" s="153"/>
      <c r="QYX6" s="153"/>
      <c r="QYY6" s="153"/>
      <c r="QYZ6" s="153"/>
      <c r="QZA6" s="153"/>
      <c r="QZB6" s="153"/>
      <c r="QZC6" s="153"/>
      <c r="QZD6" s="153"/>
      <c r="QZE6" s="153"/>
      <c r="QZF6" s="153"/>
      <c r="QZG6" s="153"/>
      <c r="QZH6" s="153"/>
      <c r="QZI6" s="153"/>
      <c r="QZJ6" s="153"/>
      <c r="QZK6" s="153"/>
      <c r="QZL6" s="153"/>
      <c r="QZM6" s="153"/>
      <c r="QZN6" s="153"/>
      <c r="QZO6" s="153"/>
      <c r="QZP6" s="153"/>
      <c r="QZQ6" s="153"/>
      <c r="QZR6" s="153"/>
      <c r="QZS6" s="153"/>
      <c r="QZT6" s="153"/>
      <c r="QZU6" s="153"/>
      <c r="QZV6" s="153"/>
      <c r="QZW6" s="153"/>
      <c r="QZX6" s="153"/>
      <c r="QZY6" s="153"/>
      <c r="QZZ6" s="153"/>
      <c r="RAA6" s="153"/>
      <c r="RAB6" s="153"/>
      <c r="RAC6" s="153"/>
      <c r="RAD6" s="153"/>
      <c r="RAE6" s="153"/>
      <c r="RAF6" s="153"/>
      <c r="RAG6" s="153"/>
      <c r="RAH6" s="153"/>
      <c r="RAI6" s="153"/>
      <c r="RAJ6" s="153"/>
      <c r="RAK6" s="153"/>
      <c r="RAL6" s="153"/>
      <c r="RAM6" s="153"/>
      <c r="RAN6" s="153"/>
      <c r="RAO6" s="153"/>
      <c r="RAP6" s="153"/>
      <c r="RAQ6" s="153"/>
      <c r="RAR6" s="153"/>
      <c r="RAS6" s="153"/>
      <c r="RAT6" s="153"/>
      <c r="RAU6" s="153"/>
      <c r="RAV6" s="153"/>
      <c r="RAW6" s="153"/>
      <c r="RAX6" s="153"/>
      <c r="RAY6" s="153"/>
      <c r="RAZ6" s="153"/>
      <c r="RBA6" s="153"/>
      <c r="RBB6" s="153"/>
      <c r="RBC6" s="153"/>
      <c r="RBD6" s="153"/>
      <c r="RBE6" s="153"/>
      <c r="RBF6" s="153"/>
      <c r="RBG6" s="153"/>
      <c r="RBH6" s="153"/>
      <c r="RBI6" s="153"/>
      <c r="RBJ6" s="153"/>
      <c r="RBK6" s="153"/>
      <c r="RBL6" s="153"/>
      <c r="RBM6" s="153"/>
      <c r="RBN6" s="153"/>
      <c r="RBO6" s="153"/>
      <c r="RBP6" s="153"/>
      <c r="RBQ6" s="153"/>
      <c r="RBR6" s="153"/>
      <c r="RBS6" s="153"/>
      <c r="RBT6" s="153"/>
      <c r="RBU6" s="153"/>
      <c r="RBV6" s="153"/>
      <c r="RBW6" s="153"/>
      <c r="RBX6" s="153"/>
      <c r="RBY6" s="153"/>
      <c r="RBZ6" s="153"/>
      <c r="RCA6" s="153"/>
      <c r="RCB6" s="153"/>
      <c r="RCC6" s="153"/>
      <c r="RCD6" s="153"/>
      <c r="RCE6" s="153"/>
      <c r="RCF6" s="153"/>
      <c r="RCG6" s="153"/>
      <c r="RCH6" s="153"/>
      <c r="RCI6" s="153"/>
      <c r="RCJ6" s="153"/>
      <c r="RCK6" s="153"/>
      <c r="RCL6" s="153"/>
      <c r="RCM6" s="153"/>
      <c r="RCN6" s="153"/>
      <c r="RCO6" s="153"/>
      <c r="RCP6" s="153"/>
      <c r="RCQ6" s="153"/>
      <c r="RCR6" s="153"/>
      <c r="RCS6" s="153"/>
      <c r="RCT6" s="153"/>
      <c r="RCU6" s="153"/>
      <c r="RCV6" s="153"/>
      <c r="RCW6" s="153"/>
      <c r="RCX6" s="153"/>
      <c r="RCY6" s="153"/>
      <c r="RCZ6" s="153"/>
      <c r="RDA6" s="153"/>
      <c r="RDB6" s="153"/>
      <c r="RDC6" s="153"/>
      <c r="RDD6" s="153"/>
      <c r="RDE6" s="153"/>
      <c r="RDF6" s="153"/>
      <c r="RDG6" s="153"/>
      <c r="RDH6" s="153"/>
      <c r="RDI6" s="153"/>
      <c r="RDJ6" s="153"/>
      <c r="RDK6" s="153"/>
      <c r="RDL6" s="153"/>
      <c r="RDM6" s="153"/>
      <c r="RDN6" s="153"/>
      <c r="RDO6" s="153"/>
      <c r="RDP6" s="153"/>
      <c r="RDQ6" s="153"/>
      <c r="RDR6" s="153"/>
      <c r="RDS6" s="153"/>
      <c r="RDT6" s="153"/>
      <c r="RDU6" s="153"/>
      <c r="RDV6" s="153"/>
      <c r="RDW6" s="153"/>
      <c r="RDX6" s="153"/>
      <c r="RDY6" s="153"/>
      <c r="RDZ6" s="153"/>
      <c r="REA6" s="153"/>
      <c r="REB6" s="153"/>
      <c r="REC6" s="153"/>
      <c r="RED6" s="153"/>
      <c r="REE6" s="153"/>
      <c r="REF6" s="153"/>
      <c r="REG6" s="153"/>
      <c r="REH6" s="153"/>
      <c r="REI6" s="153"/>
      <c r="REJ6" s="153"/>
      <c r="REK6" s="153"/>
      <c r="REL6" s="153"/>
      <c r="REM6" s="153"/>
      <c r="REN6" s="153"/>
      <c r="REO6" s="153"/>
      <c r="REP6" s="153"/>
      <c r="REQ6" s="153"/>
      <c r="RER6" s="153"/>
      <c r="RES6" s="153"/>
      <c r="RET6" s="153"/>
      <c r="REU6" s="153"/>
      <c r="REV6" s="153"/>
      <c r="REW6" s="153"/>
      <c r="REX6" s="153"/>
      <c r="REY6" s="153"/>
      <c r="REZ6" s="153"/>
      <c r="RFA6" s="153"/>
      <c r="RFB6" s="153"/>
      <c r="RFC6" s="153"/>
      <c r="RFD6" s="153"/>
      <c r="RFE6" s="153"/>
      <c r="RFF6" s="153"/>
      <c r="RFG6" s="153"/>
      <c r="RFH6" s="153"/>
      <c r="RFI6" s="153"/>
      <c r="RFJ6" s="153"/>
      <c r="RFK6" s="153"/>
      <c r="RFL6" s="153"/>
      <c r="RFM6" s="153"/>
      <c r="RFN6" s="153"/>
      <c r="RFO6" s="153"/>
      <c r="RFP6" s="153"/>
      <c r="RFQ6" s="153"/>
      <c r="RFR6" s="153"/>
      <c r="RFS6" s="153"/>
      <c r="RFT6" s="153"/>
      <c r="RFU6" s="153"/>
      <c r="RFV6" s="153"/>
      <c r="RFW6" s="153"/>
      <c r="RFX6" s="153"/>
      <c r="RFY6" s="153"/>
      <c r="RFZ6" s="153"/>
      <c r="RGA6" s="153"/>
      <c r="RGB6" s="153"/>
      <c r="RGC6" s="153"/>
      <c r="RGD6" s="153"/>
      <c r="RGE6" s="153"/>
      <c r="RGF6" s="153"/>
      <c r="RGG6" s="153"/>
      <c r="RGH6" s="153"/>
      <c r="RGI6" s="153"/>
      <c r="RGJ6" s="153"/>
      <c r="RGK6" s="153"/>
      <c r="RGL6" s="153"/>
      <c r="RGM6" s="153"/>
      <c r="RGN6" s="153"/>
      <c r="RGO6" s="153"/>
      <c r="RGP6" s="153"/>
      <c r="RGQ6" s="153"/>
      <c r="RGR6" s="153"/>
      <c r="RGS6" s="153"/>
      <c r="RGT6" s="153"/>
      <c r="RGU6" s="153"/>
      <c r="RGV6" s="153"/>
      <c r="RGW6" s="153"/>
      <c r="RGX6" s="153"/>
      <c r="RGY6" s="153"/>
      <c r="RGZ6" s="153"/>
      <c r="RHA6" s="153"/>
      <c r="RHB6" s="153"/>
      <c r="RHC6" s="153"/>
      <c r="RHD6" s="153"/>
      <c r="RHE6" s="153"/>
      <c r="RHF6" s="153"/>
      <c r="RHG6" s="153"/>
      <c r="RHH6" s="153"/>
      <c r="RHI6" s="153"/>
      <c r="RHJ6" s="153"/>
      <c r="RHK6" s="153"/>
      <c r="RHL6" s="153"/>
      <c r="RHM6" s="153"/>
      <c r="RHN6" s="153"/>
      <c r="RHO6" s="153"/>
      <c r="RHP6" s="153"/>
      <c r="RHQ6" s="153"/>
      <c r="RHR6" s="153"/>
      <c r="RHS6" s="153"/>
      <c r="RHT6" s="153"/>
      <c r="RHU6" s="153"/>
      <c r="RHV6" s="153"/>
      <c r="RHW6" s="153"/>
      <c r="RHX6" s="153"/>
      <c r="RHY6" s="153"/>
      <c r="RHZ6" s="153"/>
      <c r="RIA6" s="153"/>
      <c r="RIB6" s="153"/>
      <c r="RIC6" s="153"/>
      <c r="RID6" s="153"/>
      <c r="RIE6" s="153"/>
      <c r="RIF6" s="153"/>
      <c r="RIG6" s="153"/>
      <c r="RIH6" s="153"/>
      <c r="RII6" s="153"/>
      <c r="RIJ6" s="153"/>
      <c r="RIK6" s="153"/>
      <c r="RIL6" s="153"/>
      <c r="RIM6" s="153"/>
      <c r="RIN6" s="153"/>
      <c r="RIO6" s="153"/>
      <c r="RIP6" s="153"/>
      <c r="RIQ6" s="153"/>
      <c r="RIR6" s="153"/>
      <c r="RIS6" s="153"/>
      <c r="RIT6" s="153"/>
      <c r="RIU6" s="153"/>
      <c r="RIV6" s="153"/>
      <c r="RIW6" s="153"/>
      <c r="RIX6" s="153"/>
      <c r="RIY6" s="153"/>
      <c r="RIZ6" s="153"/>
      <c r="RJA6" s="153"/>
      <c r="RJB6" s="153"/>
      <c r="RJC6" s="153"/>
      <c r="RJD6" s="153"/>
      <c r="RJE6" s="153"/>
      <c r="RJF6" s="153"/>
      <c r="RJG6" s="153"/>
      <c r="RJH6" s="153"/>
      <c r="RJI6" s="153"/>
      <c r="RJJ6" s="153"/>
      <c r="RJK6" s="153"/>
      <c r="RJL6" s="153"/>
      <c r="RJM6" s="153"/>
      <c r="RJN6" s="153"/>
      <c r="RJO6" s="153"/>
      <c r="RJP6" s="153"/>
      <c r="RJQ6" s="153"/>
      <c r="RJR6" s="153"/>
      <c r="RJS6" s="153"/>
      <c r="RJT6" s="153"/>
      <c r="RJU6" s="153"/>
      <c r="RJV6" s="153"/>
      <c r="RJW6" s="153"/>
      <c r="RJX6" s="153"/>
      <c r="RJY6" s="153"/>
      <c r="RJZ6" s="153"/>
      <c r="RKA6" s="153"/>
      <c r="RKB6" s="153"/>
      <c r="RKC6" s="153"/>
      <c r="RKD6" s="153"/>
      <c r="RKE6" s="153"/>
      <c r="RKF6" s="153"/>
      <c r="RKG6" s="153"/>
      <c r="RKH6" s="153"/>
      <c r="RKI6" s="153"/>
      <c r="RKJ6" s="153"/>
      <c r="RKK6" s="153"/>
      <c r="RKL6" s="153"/>
      <c r="RKM6" s="153"/>
      <c r="RKN6" s="153"/>
      <c r="RKO6" s="153"/>
      <c r="RKP6" s="153"/>
      <c r="RKQ6" s="153"/>
      <c r="RKR6" s="153"/>
      <c r="RKS6" s="153"/>
      <c r="RKT6" s="153"/>
      <c r="RKU6" s="153"/>
      <c r="RKV6" s="153"/>
      <c r="RKW6" s="153"/>
      <c r="RKX6" s="153"/>
      <c r="RKY6" s="153"/>
      <c r="RKZ6" s="153"/>
      <c r="RLA6" s="153"/>
      <c r="RLB6" s="153"/>
      <c r="RLC6" s="153"/>
      <c r="RLD6" s="153"/>
      <c r="RLE6" s="153"/>
      <c r="RLF6" s="153"/>
      <c r="RLG6" s="153"/>
      <c r="RLH6" s="153"/>
      <c r="RLI6" s="153"/>
      <c r="RLJ6" s="153"/>
      <c r="RLK6" s="153"/>
      <c r="RLL6" s="153"/>
      <c r="RLM6" s="153"/>
      <c r="RLN6" s="153"/>
      <c r="RLO6" s="153"/>
      <c r="RLP6" s="153"/>
      <c r="RLQ6" s="153"/>
      <c r="RLR6" s="153"/>
      <c r="RLS6" s="153"/>
      <c r="RLT6" s="153"/>
      <c r="RLU6" s="153"/>
      <c r="RLV6" s="153"/>
      <c r="RLW6" s="153"/>
      <c r="RLX6" s="153"/>
      <c r="RLY6" s="153"/>
      <c r="RLZ6" s="153"/>
      <c r="RMA6" s="153"/>
      <c r="RMB6" s="153"/>
      <c r="RMC6" s="153"/>
      <c r="RMD6" s="153"/>
      <c r="RME6" s="153"/>
      <c r="RMF6" s="153"/>
      <c r="RMG6" s="153"/>
      <c r="RMH6" s="153"/>
      <c r="RMI6" s="153"/>
      <c r="RMJ6" s="153"/>
      <c r="RMK6" s="153"/>
      <c r="RML6" s="153"/>
      <c r="RMM6" s="153"/>
      <c r="RMN6" s="153"/>
      <c r="RMO6" s="153"/>
      <c r="RMP6" s="153"/>
      <c r="RMQ6" s="153"/>
      <c r="RMR6" s="153"/>
      <c r="RMS6" s="153"/>
      <c r="RMT6" s="153"/>
      <c r="RMU6" s="153"/>
      <c r="RMV6" s="153"/>
      <c r="RMW6" s="153"/>
      <c r="RMX6" s="153"/>
      <c r="RMY6" s="153"/>
      <c r="RMZ6" s="153"/>
      <c r="RNA6" s="153"/>
      <c r="RNB6" s="153"/>
      <c r="RNC6" s="153"/>
      <c r="RND6" s="153"/>
      <c r="RNE6" s="153"/>
      <c r="RNF6" s="153"/>
      <c r="RNG6" s="153"/>
      <c r="RNH6" s="153"/>
      <c r="RNI6" s="153"/>
      <c r="RNJ6" s="153"/>
      <c r="RNK6" s="153"/>
      <c r="RNL6" s="153"/>
      <c r="RNM6" s="153"/>
      <c r="RNN6" s="153"/>
      <c r="RNO6" s="153"/>
      <c r="RNP6" s="153"/>
      <c r="RNQ6" s="153"/>
      <c r="RNR6" s="153"/>
      <c r="RNS6" s="153"/>
      <c r="RNT6" s="153"/>
      <c r="RNU6" s="153"/>
      <c r="RNV6" s="153"/>
      <c r="RNW6" s="153"/>
      <c r="RNX6" s="153"/>
      <c r="RNY6" s="153"/>
      <c r="RNZ6" s="153"/>
      <c r="ROA6" s="153"/>
      <c r="ROB6" s="153"/>
      <c r="ROC6" s="153"/>
      <c r="ROD6" s="153"/>
      <c r="ROE6" s="153"/>
      <c r="ROF6" s="153"/>
      <c r="ROG6" s="153"/>
      <c r="ROH6" s="153"/>
      <c r="ROI6" s="153"/>
      <c r="ROJ6" s="153"/>
      <c r="ROK6" s="153"/>
      <c r="ROL6" s="153"/>
      <c r="ROM6" s="153"/>
      <c r="RON6" s="153"/>
      <c r="ROO6" s="153"/>
      <c r="ROP6" s="153"/>
      <c r="ROQ6" s="153"/>
      <c r="ROR6" s="153"/>
      <c r="ROS6" s="153"/>
      <c r="ROT6" s="153"/>
      <c r="ROU6" s="153"/>
      <c r="ROV6" s="153"/>
      <c r="ROW6" s="153"/>
      <c r="ROX6" s="153"/>
      <c r="ROY6" s="153"/>
      <c r="ROZ6" s="153"/>
      <c r="RPA6" s="153"/>
      <c r="RPB6" s="153"/>
      <c r="RPC6" s="153"/>
      <c r="RPD6" s="153"/>
      <c r="RPE6" s="153"/>
      <c r="RPF6" s="153"/>
      <c r="RPG6" s="153"/>
      <c r="RPH6" s="153"/>
      <c r="RPI6" s="153"/>
      <c r="RPJ6" s="153"/>
      <c r="RPK6" s="153"/>
      <c r="RPL6" s="153"/>
      <c r="RPM6" s="153"/>
      <c r="RPN6" s="153"/>
      <c r="RPO6" s="153"/>
      <c r="RPP6" s="153"/>
      <c r="RPQ6" s="153"/>
      <c r="RPR6" s="153"/>
      <c r="RPS6" s="153"/>
      <c r="RPT6" s="153"/>
      <c r="RPU6" s="153"/>
      <c r="RPV6" s="153"/>
      <c r="RPW6" s="153"/>
      <c r="RPX6" s="153"/>
      <c r="RPY6" s="153"/>
      <c r="RPZ6" s="153"/>
      <c r="RQA6" s="153"/>
      <c r="RQB6" s="153"/>
      <c r="RQC6" s="153"/>
      <c r="RQD6" s="153"/>
      <c r="RQE6" s="153"/>
      <c r="RQF6" s="153"/>
      <c r="RQG6" s="153"/>
      <c r="RQH6" s="153"/>
      <c r="RQI6" s="153"/>
      <c r="RQJ6" s="153"/>
      <c r="RQK6" s="153"/>
      <c r="RQL6" s="153"/>
      <c r="RQM6" s="153"/>
      <c r="RQN6" s="153"/>
      <c r="RQO6" s="153"/>
      <c r="RQP6" s="153"/>
      <c r="RQQ6" s="153"/>
      <c r="RQR6" s="153"/>
      <c r="RQS6" s="153"/>
      <c r="RQT6" s="153"/>
      <c r="RQU6" s="153"/>
      <c r="RQV6" s="153"/>
      <c r="RQW6" s="153"/>
      <c r="RQX6" s="153"/>
      <c r="RQY6" s="153"/>
      <c r="RQZ6" s="153"/>
      <c r="RRA6" s="153"/>
      <c r="RRB6" s="153"/>
      <c r="RRC6" s="153"/>
      <c r="RRD6" s="153"/>
      <c r="RRE6" s="153"/>
      <c r="RRF6" s="153"/>
      <c r="RRG6" s="153"/>
      <c r="RRH6" s="153"/>
      <c r="RRI6" s="153"/>
      <c r="RRJ6" s="153"/>
      <c r="RRK6" s="153"/>
      <c r="RRL6" s="153"/>
      <c r="RRM6" s="153"/>
      <c r="RRN6" s="153"/>
      <c r="RRO6" s="153"/>
      <c r="RRP6" s="153"/>
      <c r="RRQ6" s="153"/>
      <c r="RRR6" s="153"/>
      <c r="RRS6" s="153"/>
      <c r="RRT6" s="153"/>
      <c r="RRU6" s="153"/>
      <c r="RRV6" s="153"/>
      <c r="RRW6" s="153"/>
      <c r="RRX6" s="153"/>
      <c r="RRY6" s="153"/>
      <c r="RRZ6" s="153"/>
      <c r="RSA6" s="153"/>
      <c r="RSB6" s="153"/>
      <c r="RSC6" s="153"/>
      <c r="RSD6" s="153"/>
      <c r="RSE6" s="153"/>
      <c r="RSF6" s="153"/>
      <c r="RSG6" s="153"/>
      <c r="RSH6" s="153"/>
      <c r="RSI6" s="153"/>
      <c r="RSJ6" s="153"/>
      <c r="RSK6" s="153"/>
      <c r="RSL6" s="153"/>
      <c r="RSM6" s="153"/>
      <c r="RSN6" s="153"/>
      <c r="RSO6" s="153"/>
      <c r="RSP6" s="153"/>
      <c r="RSQ6" s="153"/>
      <c r="RSR6" s="153"/>
      <c r="RSS6" s="153"/>
      <c r="RST6" s="153"/>
      <c r="RSU6" s="153"/>
      <c r="RSV6" s="153"/>
      <c r="RSW6" s="153"/>
      <c r="RSX6" s="153"/>
      <c r="RSY6" s="153"/>
      <c r="RSZ6" s="153"/>
      <c r="RTA6" s="153"/>
      <c r="RTB6" s="153"/>
      <c r="RTC6" s="153"/>
      <c r="RTD6" s="153"/>
      <c r="RTE6" s="153"/>
      <c r="RTF6" s="153"/>
      <c r="RTG6" s="153"/>
      <c r="RTH6" s="153"/>
      <c r="RTI6" s="153"/>
      <c r="RTJ6" s="153"/>
      <c r="RTK6" s="153"/>
      <c r="RTL6" s="153"/>
      <c r="RTM6" s="153"/>
      <c r="RTN6" s="153"/>
      <c r="RTO6" s="153"/>
      <c r="RTP6" s="153"/>
      <c r="RTQ6" s="153"/>
      <c r="RTR6" s="153"/>
      <c r="RTS6" s="153"/>
      <c r="RTT6" s="153"/>
      <c r="RTU6" s="153"/>
      <c r="RTV6" s="153"/>
      <c r="RTW6" s="153"/>
      <c r="RTX6" s="153"/>
      <c r="RTY6" s="153"/>
      <c r="RTZ6" s="153"/>
      <c r="RUA6" s="153"/>
      <c r="RUB6" s="153"/>
      <c r="RUC6" s="153"/>
      <c r="RUD6" s="153"/>
      <c r="RUE6" s="153"/>
      <c r="RUF6" s="153"/>
      <c r="RUG6" s="153"/>
      <c r="RUH6" s="153"/>
      <c r="RUI6" s="153"/>
      <c r="RUJ6" s="153"/>
      <c r="RUK6" s="153"/>
      <c r="RUL6" s="153"/>
      <c r="RUM6" s="153"/>
      <c r="RUN6" s="153"/>
      <c r="RUO6" s="153"/>
      <c r="RUP6" s="153"/>
      <c r="RUQ6" s="153"/>
      <c r="RUR6" s="153"/>
      <c r="RUS6" s="153"/>
      <c r="RUT6" s="153"/>
      <c r="RUU6" s="153"/>
      <c r="RUV6" s="153"/>
      <c r="RUW6" s="153"/>
      <c r="RUX6" s="153"/>
      <c r="RUY6" s="153"/>
      <c r="RUZ6" s="153"/>
      <c r="RVA6" s="153"/>
      <c r="RVB6" s="153"/>
      <c r="RVC6" s="153"/>
      <c r="RVD6" s="153"/>
      <c r="RVE6" s="153"/>
      <c r="RVF6" s="153"/>
      <c r="RVG6" s="153"/>
      <c r="RVH6" s="153"/>
      <c r="RVI6" s="153"/>
      <c r="RVJ6" s="153"/>
      <c r="RVK6" s="153"/>
      <c r="RVL6" s="153"/>
      <c r="RVM6" s="153"/>
      <c r="RVN6" s="153"/>
      <c r="RVO6" s="153"/>
      <c r="RVP6" s="153"/>
      <c r="RVQ6" s="153"/>
      <c r="RVR6" s="153"/>
      <c r="RVS6" s="153"/>
      <c r="RVT6" s="153"/>
      <c r="RVU6" s="153"/>
      <c r="RVV6" s="153"/>
      <c r="RVW6" s="153"/>
      <c r="RVX6" s="153"/>
      <c r="RVY6" s="153"/>
      <c r="RVZ6" s="153"/>
      <c r="RWA6" s="153"/>
      <c r="RWB6" s="153"/>
      <c r="RWC6" s="153"/>
      <c r="RWD6" s="153"/>
      <c r="RWE6" s="153"/>
      <c r="RWF6" s="153"/>
      <c r="RWG6" s="153"/>
      <c r="RWH6" s="153"/>
      <c r="RWI6" s="153"/>
      <c r="RWJ6" s="153"/>
      <c r="RWK6" s="153"/>
      <c r="RWL6" s="153"/>
      <c r="RWM6" s="153"/>
      <c r="RWN6" s="153"/>
      <c r="RWO6" s="153"/>
      <c r="RWP6" s="153"/>
      <c r="RWQ6" s="153"/>
      <c r="RWR6" s="153"/>
      <c r="RWS6" s="153"/>
      <c r="RWT6" s="153"/>
      <c r="RWU6" s="153"/>
      <c r="RWV6" s="153"/>
      <c r="RWW6" s="153"/>
      <c r="RWX6" s="153"/>
      <c r="RWY6" s="153"/>
      <c r="RWZ6" s="153"/>
      <c r="RXA6" s="153"/>
      <c r="RXB6" s="153"/>
      <c r="RXC6" s="153"/>
      <c r="RXD6" s="153"/>
      <c r="RXE6" s="153"/>
      <c r="RXF6" s="153"/>
      <c r="RXG6" s="153"/>
      <c r="RXH6" s="153"/>
      <c r="RXI6" s="153"/>
      <c r="RXJ6" s="153"/>
      <c r="RXK6" s="153"/>
      <c r="RXL6" s="153"/>
      <c r="RXM6" s="153"/>
      <c r="RXN6" s="153"/>
      <c r="RXO6" s="153"/>
      <c r="RXP6" s="153"/>
      <c r="RXQ6" s="153"/>
      <c r="RXR6" s="153"/>
      <c r="RXS6" s="153"/>
      <c r="RXT6" s="153"/>
      <c r="RXU6" s="153"/>
      <c r="RXV6" s="153"/>
      <c r="RXW6" s="153"/>
      <c r="RXX6" s="153"/>
      <c r="RXY6" s="153"/>
      <c r="RXZ6" s="153"/>
      <c r="RYA6" s="153"/>
      <c r="RYB6" s="153"/>
      <c r="RYC6" s="153"/>
      <c r="RYD6" s="153"/>
      <c r="RYE6" s="153"/>
      <c r="RYF6" s="153"/>
      <c r="RYG6" s="153"/>
      <c r="RYH6" s="153"/>
      <c r="RYI6" s="153"/>
      <c r="RYJ6" s="153"/>
      <c r="RYK6" s="153"/>
      <c r="RYL6" s="153"/>
      <c r="RYM6" s="153"/>
      <c r="RYN6" s="153"/>
      <c r="RYO6" s="153"/>
      <c r="RYP6" s="153"/>
      <c r="RYQ6" s="153"/>
      <c r="RYR6" s="153"/>
      <c r="RYS6" s="153"/>
      <c r="RYT6" s="153"/>
      <c r="RYU6" s="153"/>
      <c r="RYV6" s="153"/>
      <c r="RYW6" s="153"/>
      <c r="RYX6" s="153"/>
      <c r="RYY6" s="153"/>
      <c r="RYZ6" s="153"/>
      <c r="RZA6" s="153"/>
      <c r="RZB6" s="153"/>
      <c r="RZC6" s="153"/>
      <c r="RZD6" s="153"/>
      <c r="RZE6" s="153"/>
      <c r="RZF6" s="153"/>
      <c r="RZG6" s="153"/>
      <c r="RZH6" s="153"/>
      <c r="RZI6" s="153"/>
      <c r="RZJ6" s="153"/>
      <c r="RZK6" s="153"/>
      <c r="RZL6" s="153"/>
      <c r="RZM6" s="153"/>
      <c r="RZN6" s="153"/>
      <c r="RZO6" s="153"/>
      <c r="RZP6" s="153"/>
      <c r="RZQ6" s="153"/>
      <c r="RZR6" s="153"/>
      <c r="RZS6" s="153"/>
      <c r="RZT6" s="153"/>
      <c r="RZU6" s="153"/>
      <c r="RZV6" s="153"/>
      <c r="RZW6" s="153"/>
      <c r="RZX6" s="153"/>
      <c r="RZY6" s="153"/>
      <c r="RZZ6" s="153"/>
      <c r="SAA6" s="153"/>
      <c r="SAB6" s="153"/>
      <c r="SAC6" s="153"/>
      <c r="SAD6" s="153"/>
      <c r="SAE6" s="153"/>
      <c r="SAF6" s="153"/>
      <c r="SAG6" s="153"/>
      <c r="SAH6" s="153"/>
      <c r="SAI6" s="153"/>
      <c r="SAJ6" s="153"/>
      <c r="SAK6" s="153"/>
      <c r="SAL6" s="153"/>
      <c r="SAM6" s="153"/>
      <c r="SAN6" s="153"/>
      <c r="SAO6" s="153"/>
      <c r="SAP6" s="153"/>
      <c r="SAQ6" s="153"/>
      <c r="SAR6" s="153"/>
      <c r="SAS6" s="153"/>
      <c r="SAT6" s="153"/>
      <c r="SAU6" s="153"/>
      <c r="SAV6" s="153"/>
      <c r="SAW6" s="153"/>
      <c r="SAX6" s="153"/>
      <c r="SAY6" s="153"/>
      <c r="SAZ6" s="153"/>
      <c r="SBA6" s="153"/>
      <c r="SBB6" s="153"/>
      <c r="SBC6" s="153"/>
      <c r="SBD6" s="153"/>
      <c r="SBE6" s="153"/>
      <c r="SBF6" s="153"/>
      <c r="SBG6" s="153"/>
      <c r="SBH6" s="153"/>
      <c r="SBI6" s="153"/>
      <c r="SBJ6" s="153"/>
      <c r="SBK6" s="153"/>
      <c r="SBL6" s="153"/>
      <c r="SBM6" s="153"/>
      <c r="SBN6" s="153"/>
      <c r="SBO6" s="153"/>
      <c r="SBP6" s="153"/>
      <c r="SBQ6" s="153"/>
      <c r="SBR6" s="153"/>
      <c r="SBS6" s="153"/>
      <c r="SBT6" s="153"/>
      <c r="SBU6" s="153"/>
      <c r="SBV6" s="153"/>
      <c r="SBW6" s="153"/>
      <c r="SBX6" s="153"/>
      <c r="SBY6" s="153"/>
      <c r="SBZ6" s="153"/>
      <c r="SCA6" s="153"/>
      <c r="SCB6" s="153"/>
      <c r="SCC6" s="153"/>
      <c r="SCD6" s="153"/>
      <c r="SCE6" s="153"/>
      <c r="SCF6" s="153"/>
      <c r="SCG6" s="153"/>
      <c r="SCH6" s="153"/>
      <c r="SCI6" s="153"/>
      <c r="SCJ6" s="153"/>
      <c r="SCK6" s="153"/>
      <c r="SCL6" s="153"/>
      <c r="SCM6" s="153"/>
      <c r="SCN6" s="153"/>
      <c r="SCO6" s="153"/>
      <c r="SCP6" s="153"/>
      <c r="SCQ6" s="153"/>
      <c r="SCR6" s="153"/>
      <c r="SCS6" s="153"/>
      <c r="SCT6" s="153"/>
      <c r="SCU6" s="153"/>
      <c r="SCV6" s="153"/>
      <c r="SCW6" s="153"/>
      <c r="SCX6" s="153"/>
      <c r="SCY6" s="153"/>
      <c r="SCZ6" s="153"/>
      <c r="SDA6" s="153"/>
      <c r="SDB6" s="153"/>
      <c r="SDC6" s="153"/>
      <c r="SDD6" s="153"/>
      <c r="SDE6" s="153"/>
      <c r="SDF6" s="153"/>
      <c r="SDG6" s="153"/>
      <c r="SDH6" s="153"/>
      <c r="SDI6" s="153"/>
      <c r="SDJ6" s="153"/>
      <c r="SDK6" s="153"/>
      <c r="SDL6" s="153"/>
      <c r="SDM6" s="153"/>
      <c r="SDN6" s="153"/>
      <c r="SDO6" s="153"/>
      <c r="SDP6" s="153"/>
      <c r="SDQ6" s="153"/>
      <c r="SDR6" s="153"/>
      <c r="SDS6" s="153"/>
      <c r="SDT6" s="153"/>
      <c r="SDU6" s="153"/>
      <c r="SDV6" s="153"/>
      <c r="SDW6" s="153"/>
      <c r="SDX6" s="153"/>
      <c r="SDY6" s="153"/>
      <c r="SDZ6" s="153"/>
      <c r="SEA6" s="153"/>
      <c r="SEB6" s="153"/>
      <c r="SEC6" s="153"/>
      <c r="SED6" s="153"/>
      <c r="SEE6" s="153"/>
      <c r="SEF6" s="153"/>
      <c r="SEG6" s="153"/>
      <c r="SEH6" s="153"/>
      <c r="SEI6" s="153"/>
      <c r="SEJ6" s="153"/>
      <c r="SEK6" s="153"/>
      <c r="SEL6" s="153"/>
      <c r="SEM6" s="153"/>
      <c r="SEN6" s="153"/>
      <c r="SEO6" s="153"/>
      <c r="SEP6" s="153"/>
      <c r="SEQ6" s="153"/>
      <c r="SER6" s="153"/>
      <c r="SES6" s="153"/>
      <c r="SET6" s="153"/>
      <c r="SEU6" s="153"/>
      <c r="SEV6" s="153"/>
      <c r="SEW6" s="153"/>
      <c r="SEX6" s="153"/>
      <c r="SEY6" s="153"/>
      <c r="SEZ6" s="153"/>
      <c r="SFA6" s="153"/>
      <c r="SFB6" s="153"/>
      <c r="SFC6" s="153"/>
      <c r="SFD6" s="153"/>
      <c r="SFE6" s="153"/>
      <c r="SFF6" s="153"/>
      <c r="SFG6" s="153"/>
      <c r="SFH6" s="153"/>
      <c r="SFI6" s="153"/>
      <c r="SFJ6" s="153"/>
      <c r="SFK6" s="153"/>
      <c r="SFL6" s="153"/>
      <c r="SFM6" s="153"/>
      <c r="SFN6" s="153"/>
      <c r="SFO6" s="153"/>
      <c r="SFP6" s="153"/>
      <c r="SFQ6" s="153"/>
      <c r="SFR6" s="153"/>
      <c r="SFS6" s="153"/>
      <c r="SFT6" s="153"/>
      <c r="SFU6" s="153"/>
      <c r="SFV6" s="153"/>
      <c r="SFW6" s="153"/>
      <c r="SFX6" s="153"/>
      <c r="SFY6" s="153"/>
      <c r="SFZ6" s="153"/>
      <c r="SGA6" s="153"/>
      <c r="SGB6" s="153"/>
      <c r="SGC6" s="153"/>
      <c r="SGD6" s="153"/>
      <c r="SGE6" s="153"/>
      <c r="SGF6" s="153"/>
      <c r="SGG6" s="153"/>
      <c r="SGH6" s="153"/>
      <c r="SGI6" s="153"/>
      <c r="SGJ6" s="153"/>
      <c r="SGK6" s="153"/>
      <c r="SGL6" s="153"/>
      <c r="SGM6" s="153"/>
      <c r="SGN6" s="153"/>
      <c r="SGO6" s="153"/>
      <c r="SGP6" s="153"/>
      <c r="SGQ6" s="153"/>
      <c r="SGR6" s="153"/>
      <c r="SGS6" s="153"/>
      <c r="SGT6" s="153"/>
      <c r="SGU6" s="153"/>
      <c r="SGV6" s="153"/>
      <c r="SGW6" s="153"/>
      <c r="SGX6" s="153"/>
      <c r="SGY6" s="153"/>
      <c r="SGZ6" s="153"/>
      <c r="SHA6" s="153"/>
      <c r="SHB6" s="153"/>
      <c r="SHC6" s="153"/>
      <c r="SHD6" s="153"/>
      <c r="SHE6" s="153"/>
      <c r="SHF6" s="153"/>
      <c r="SHG6" s="153"/>
      <c r="SHH6" s="153"/>
      <c r="SHI6" s="153"/>
      <c r="SHJ6" s="153"/>
      <c r="SHK6" s="153"/>
      <c r="SHL6" s="153"/>
      <c r="SHM6" s="153"/>
      <c r="SHN6" s="153"/>
      <c r="SHO6" s="153"/>
      <c r="SHP6" s="153"/>
      <c r="SHQ6" s="153"/>
      <c r="SHR6" s="153"/>
      <c r="SHS6" s="153"/>
      <c r="SHT6" s="153"/>
      <c r="SHU6" s="153"/>
      <c r="SHV6" s="153"/>
      <c r="SHW6" s="153"/>
      <c r="SHX6" s="153"/>
      <c r="SHY6" s="153"/>
      <c r="SHZ6" s="153"/>
      <c r="SIA6" s="153"/>
      <c r="SIB6" s="153"/>
      <c r="SIC6" s="153"/>
      <c r="SID6" s="153"/>
      <c r="SIE6" s="153"/>
      <c r="SIF6" s="153"/>
      <c r="SIG6" s="153"/>
      <c r="SIH6" s="153"/>
      <c r="SII6" s="153"/>
      <c r="SIJ6" s="153"/>
      <c r="SIK6" s="153"/>
      <c r="SIL6" s="153"/>
      <c r="SIM6" s="153"/>
      <c r="SIN6" s="153"/>
      <c r="SIO6" s="153"/>
      <c r="SIP6" s="153"/>
      <c r="SIQ6" s="153"/>
      <c r="SIR6" s="153"/>
      <c r="SIS6" s="153"/>
      <c r="SIT6" s="153"/>
      <c r="SIU6" s="153"/>
      <c r="SIV6" s="153"/>
      <c r="SIW6" s="153"/>
      <c r="SIX6" s="153"/>
      <c r="SIY6" s="153"/>
      <c r="SIZ6" s="153"/>
      <c r="SJA6" s="153"/>
      <c r="SJB6" s="153"/>
      <c r="SJC6" s="153"/>
      <c r="SJD6" s="153"/>
      <c r="SJE6" s="153"/>
      <c r="SJF6" s="153"/>
      <c r="SJG6" s="153"/>
      <c r="SJH6" s="153"/>
      <c r="SJI6" s="153"/>
      <c r="SJJ6" s="153"/>
      <c r="SJK6" s="153"/>
      <c r="SJL6" s="153"/>
      <c r="SJM6" s="153"/>
      <c r="SJN6" s="153"/>
      <c r="SJO6" s="153"/>
      <c r="SJP6" s="153"/>
      <c r="SJQ6" s="153"/>
      <c r="SJR6" s="153"/>
      <c r="SJS6" s="153"/>
      <c r="SJT6" s="153"/>
      <c r="SJU6" s="153"/>
      <c r="SJV6" s="153"/>
      <c r="SJW6" s="153"/>
      <c r="SJX6" s="153"/>
      <c r="SJY6" s="153"/>
      <c r="SJZ6" s="153"/>
      <c r="SKA6" s="153"/>
      <c r="SKB6" s="153"/>
      <c r="SKC6" s="153"/>
      <c r="SKD6" s="153"/>
      <c r="SKE6" s="153"/>
      <c r="SKF6" s="153"/>
      <c r="SKG6" s="153"/>
      <c r="SKH6" s="153"/>
      <c r="SKI6" s="153"/>
      <c r="SKJ6" s="153"/>
      <c r="SKK6" s="153"/>
      <c r="SKL6" s="153"/>
      <c r="SKM6" s="153"/>
      <c r="SKN6" s="153"/>
      <c r="SKO6" s="153"/>
      <c r="SKP6" s="153"/>
      <c r="SKQ6" s="153"/>
      <c r="SKR6" s="153"/>
      <c r="SKS6" s="153"/>
      <c r="SKT6" s="153"/>
      <c r="SKU6" s="153"/>
      <c r="SKV6" s="153"/>
      <c r="SKW6" s="153"/>
      <c r="SKX6" s="153"/>
      <c r="SKY6" s="153"/>
      <c r="SKZ6" s="153"/>
      <c r="SLA6" s="153"/>
      <c r="SLB6" s="153"/>
      <c r="SLC6" s="153"/>
      <c r="SLD6" s="153"/>
      <c r="SLE6" s="153"/>
      <c r="SLF6" s="153"/>
      <c r="SLG6" s="153"/>
      <c r="SLH6" s="153"/>
      <c r="SLI6" s="153"/>
      <c r="SLJ6" s="153"/>
      <c r="SLK6" s="153"/>
      <c r="SLL6" s="153"/>
      <c r="SLM6" s="153"/>
      <c r="SLN6" s="153"/>
      <c r="SLO6" s="153"/>
      <c r="SLP6" s="153"/>
      <c r="SLQ6" s="153"/>
      <c r="SLR6" s="153"/>
      <c r="SLS6" s="153"/>
      <c r="SLT6" s="153"/>
      <c r="SLU6" s="153"/>
      <c r="SLV6" s="153"/>
      <c r="SLW6" s="153"/>
      <c r="SLX6" s="153"/>
      <c r="SLY6" s="153"/>
      <c r="SLZ6" s="153"/>
      <c r="SMA6" s="153"/>
      <c r="SMB6" s="153"/>
      <c r="SMC6" s="153"/>
      <c r="SMD6" s="153"/>
      <c r="SME6" s="153"/>
      <c r="SMF6" s="153"/>
      <c r="SMG6" s="153"/>
      <c r="SMH6" s="153"/>
      <c r="SMI6" s="153"/>
      <c r="SMJ6" s="153"/>
      <c r="SMK6" s="153"/>
      <c r="SML6" s="153"/>
      <c r="SMM6" s="153"/>
      <c r="SMN6" s="153"/>
      <c r="SMO6" s="153"/>
      <c r="SMP6" s="153"/>
      <c r="SMQ6" s="153"/>
      <c r="SMR6" s="153"/>
      <c r="SMS6" s="153"/>
      <c r="SMT6" s="153"/>
      <c r="SMU6" s="153"/>
      <c r="SMV6" s="153"/>
      <c r="SMW6" s="153"/>
      <c r="SMX6" s="153"/>
      <c r="SMY6" s="153"/>
      <c r="SMZ6" s="153"/>
      <c r="SNA6" s="153"/>
      <c r="SNB6" s="153"/>
      <c r="SNC6" s="153"/>
      <c r="SND6" s="153"/>
      <c r="SNE6" s="153"/>
      <c r="SNF6" s="153"/>
      <c r="SNG6" s="153"/>
      <c r="SNH6" s="153"/>
      <c r="SNI6" s="153"/>
      <c r="SNJ6" s="153"/>
      <c r="SNK6" s="153"/>
      <c r="SNL6" s="153"/>
      <c r="SNM6" s="153"/>
      <c r="SNN6" s="153"/>
      <c r="SNO6" s="153"/>
      <c r="SNP6" s="153"/>
      <c r="SNQ6" s="153"/>
      <c r="SNR6" s="153"/>
      <c r="SNS6" s="153"/>
      <c r="SNT6" s="153"/>
      <c r="SNU6" s="153"/>
      <c r="SNV6" s="153"/>
      <c r="SNW6" s="153"/>
      <c r="SNX6" s="153"/>
      <c r="SNY6" s="153"/>
      <c r="SNZ6" s="153"/>
      <c r="SOA6" s="153"/>
      <c r="SOB6" s="153"/>
      <c r="SOC6" s="153"/>
      <c r="SOD6" s="153"/>
      <c r="SOE6" s="153"/>
      <c r="SOF6" s="153"/>
      <c r="SOG6" s="153"/>
      <c r="SOH6" s="153"/>
      <c r="SOI6" s="153"/>
      <c r="SOJ6" s="153"/>
      <c r="SOK6" s="153"/>
      <c r="SOL6" s="153"/>
      <c r="SOM6" s="153"/>
      <c r="SON6" s="153"/>
      <c r="SOO6" s="153"/>
      <c r="SOP6" s="153"/>
      <c r="SOQ6" s="153"/>
      <c r="SOR6" s="153"/>
      <c r="SOS6" s="153"/>
      <c r="SOT6" s="153"/>
      <c r="SOU6" s="153"/>
      <c r="SOV6" s="153"/>
      <c r="SOW6" s="153"/>
      <c r="SOX6" s="153"/>
      <c r="SOY6" s="153"/>
      <c r="SOZ6" s="153"/>
      <c r="SPA6" s="153"/>
      <c r="SPB6" s="153"/>
      <c r="SPC6" s="153"/>
      <c r="SPD6" s="153"/>
      <c r="SPE6" s="153"/>
      <c r="SPF6" s="153"/>
      <c r="SPG6" s="153"/>
      <c r="SPH6" s="153"/>
      <c r="SPI6" s="153"/>
      <c r="SPJ6" s="153"/>
      <c r="SPK6" s="153"/>
      <c r="SPL6" s="153"/>
      <c r="SPM6" s="153"/>
      <c r="SPN6" s="153"/>
      <c r="SPO6" s="153"/>
      <c r="SPP6" s="153"/>
      <c r="SPQ6" s="153"/>
      <c r="SPR6" s="153"/>
      <c r="SPS6" s="153"/>
      <c r="SPT6" s="153"/>
      <c r="SPU6" s="153"/>
      <c r="SPV6" s="153"/>
      <c r="SPW6" s="153"/>
      <c r="SPX6" s="153"/>
      <c r="SPY6" s="153"/>
      <c r="SPZ6" s="153"/>
      <c r="SQA6" s="153"/>
      <c r="SQB6" s="153"/>
      <c r="SQC6" s="153"/>
      <c r="SQD6" s="153"/>
      <c r="SQE6" s="153"/>
      <c r="SQF6" s="153"/>
      <c r="SQG6" s="153"/>
      <c r="SQH6" s="153"/>
      <c r="SQI6" s="153"/>
      <c r="SQJ6" s="153"/>
      <c r="SQK6" s="153"/>
      <c r="SQL6" s="153"/>
      <c r="SQM6" s="153"/>
      <c r="SQN6" s="153"/>
      <c r="SQO6" s="153"/>
      <c r="SQP6" s="153"/>
      <c r="SQQ6" s="153"/>
      <c r="SQR6" s="153"/>
      <c r="SQS6" s="153"/>
      <c r="SQT6" s="153"/>
      <c r="SQU6" s="153"/>
      <c r="SQV6" s="153"/>
      <c r="SQW6" s="153"/>
      <c r="SQX6" s="153"/>
      <c r="SQY6" s="153"/>
      <c r="SQZ6" s="153"/>
      <c r="SRA6" s="153"/>
      <c r="SRB6" s="153"/>
      <c r="SRC6" s="153"/>
      <c r="SRD6" s="153"/>
      <c r="SRE6" s="153"/>
      <c r="SRF6" s="153"/>
      <c r="SRG6" s="153"/>
      <c r="SRH6" s="153"/>
      <c r="SRI6" s="153"/>
      <c r="SRJ6" s="153"/>
      <c r="SRK6" s="153"/>
      <c r="SRL6" s="153"/>
      <c r="SRM6" s="153"/>
      <c r="SRN6" s="153"/>
      <c r="SRO6" s="153"/>
      <c r="SRP6" s="153"/>
      <c r="SRQ6" s="153"/>
      <c r="SRR6" s="153"/>
      <c r="SRS6" s="153"/>
      <c r="SRT6" s="153"/>
      <c r="SRU6" s="153"/>
      <c r="SRV6" s="153"/>
      <c r="SRW6" s="153"/>
      <c r="SRX6" s="153"/>
      <c r="SRY6" s="153"/>
      <c r="SRZ6" s="153"/>
      <c r="SSA6" s="153"/>
      <c r="SSB6" s="153"/>
      <c r="SSC6" s="153"/>
      <c r="SSD6" s="153"/>
      <c r="SSE6" s="153"/>
      <c r="SSF6" s="153"/>
      <c r="SSG6" s="153"/>
      <c r="SSH6" s="153"/>
      <c r="SSI6" s="153"/>
      <c r="SSJ6" s="153"/>
      <c r="SSK6" s="153"/>
      <c r="SSL6" s="153"/>
      <c r="SSM6" s="153"/>
      <c r="SSN6" s="153"/>
      <c r="SSO6" s="153"/>
      <c r="SSP6" s="153"/>
      <c r="SSQ6" s="153"/>
      <c r="SSR6" s="153"/>
      <c r="SSS6" s="153"/>
      <c r="SST6" s="153"/>
      <c r="SSU6" s="153"/>
      <c r="SSV6" s="153"/>
      <c r="SSW6" s="153"/>
      <c r="SSX6" s="153"/>
      <c r="SSY6" s="153"/>
      <c r="SSZ6" s="153"/>
      <c r="STA6" s="153"/>
      <c r="STB6" s="153"/>
      <c r="STC6" s="153"/>
      <c r="STD6" s="153"/>
      <c r="STE6" s="153"/>
      <c r="STF6" s="153"/>
      <c r="STG6" s="153"/>
      <c r="STH6" s="153"/>
      <c r="STI6" s="153"/>
      <c r="STJ6" s="153"/>
      <c r="STK6" s="153"/>
      <c r="STL6" s="153"/>
      <c r="STM6" s="153"/>
      <c r="STN6" s="153"/>
      <c r="STO6" s="153"/>
      <c r="STP6" s="153"/>
      <c r="STQ6" s="153"/>
      <c r="STR6" s="153"/>
      <c r="STS6" s="153"/>
      <c r="STT6" s="153"/>
      <c r="STU6" s="153"/>
      <c r="STV6" s="153"/>
      <c r="STW6" s="153"/>
      <c r="STX6" s="153"/>
      <c r="STY6" s="153"/>
      <c r="STZ6" s="153"/>
      <c r="SUA6" s="153"/>
      <c r="SUB6" s="153"/>
      <c r="SUC6" s="153"/>
      <c r="SUD6" s="153"/>
      <c r="SUE6" s="153"/>
      <c r="SUF6" s="153"/>
      <c r="SUG6" s="153"/>
      <c r="SUH6" s="153"/>
      <c r="SUI6" s="153"/>
      <c r="SUJ6" s="153"/>
      <c r="SUK6" s="153"/>
      <c r="SUL6" s="153"/>
      <c r="SUM6" s="153"/>
      <c r="SUN6" s="153"/>
      <c r="SUO6" s="153"/>
      <c r="SUP6" s="153"/>
      <c r="SUQ6" s="153"/>
      <c r="SUR6" s="153"/>
      <c r="SUS6" s="153"/>
      <c r="SUT6" s="153"/>
      <c r="SUU6" s="153"/>
      <c r="SUV6" s="153"/>
      <c r="SUW6" s="153"/>
      <c r="SUX6" s="153"/>
      <c r="SUY6" s="153"/>
      <c r="SUZ6" s="153"/>
      <c r="SVA6" s="153"/>
      <c r="SVB6" s="153"/>
      <c r="SVC6" s="153"/>
      <c r="SVD6" s="153"/>
      <c r="SVE6" s="153"/>
      <c r="SVF6" s="153"/>
      <c r="SVG6" s="153"/>
      <c r="SVH6" s="153"/>
      <c r="SVI6" s="153"/>
      <c r="SVJ6" s="153"/>
      <c r="SVK6" s="153"/>
      <c r="SVL6" s="153"/>
      <c r="SVM6" s="153"/>
      <c r="SVN6" s="153"/>
      <c r="SVO6" s="153"/>
      <c r="SVP6" s="153"/>
      <c r="SVQ6" s="153"/>
      <c r="SVR6" s="153"/>
      <c r="SVS6" s="153"/>
      <c r="SVT6" s="153"/>
      <c r="SVU6" s="153"/>
      <c r="SVV6" s="153"/>
      <c r="SVW6" s="153"/>
      <c r="SVX6" s="153"/>
      <c r="SVY6" s="153"/>
      <c r="SVZ6" s="153"/>
      <c r="SWA6" s="153"/>
      <c r="SWB6" s="153"/>
      <c r="SWC6" s="153"/>
      <c r="SWD6" s="153"/>
      <c r="SWE6" s="153"/>
      <c r="SWF6" s="153"/>
      <c r="SWG6" s="153"/>
      <c r="SWH6" s="153"/>
      <c r="SWI6" s="153"/>
      <c r="SWJ6" s="153"/>
      <c r="SWK6" s="153"/>
      <c r="SWL6" s="153"/>
      <c r="SWM6" s="153"/>
      <c r="SWN6" s="153"/>
      <c r="SWO6" s="153"/>
      <c r="SWP6" s="153"/>
      <c r="SWQ6" s="153"/>
      <c r="SWR6" s="153"/>
      <c r="SWS6" s="153"/>
      <c r="SWT6" s="153"/>
      <c r="SWU6" s="153"/>
      <c r="SWV6" s="153"/>
      <c r="SWW6" s="153"/>
      <c r="SWX6" s="153"/>
      <c r="SWY6" s="153"/>
      <c r="SWZ6" s="153"/>
      <c r="SXA6" s="153"/>
      <c r="SXB6" s="153"/>
      <c r="SXC6" s="153"/>
      <c r="SXD6" s="153"/>
      <c r="SXE6" s="153"/>
      <c r="SXF6" s="153"/>
      <c r="SXG6" s="153"/>
      <c r="SXH6" s="153"/>
      <c r="SXI6" s="153"/>
      <c r="SXJ6" s="153"/>
      <c r="SXK6" s="153"/>
      <c r="SXL6" s="153"/>
      <c r="SXM6" s="153"/>
      <c r="SXN6" s="153"/>
      <c r="SXO6" s="153"/>
      <c r="SXP6" s="153"/>
      <c r="SXQ6" s="153"/>
      <c r="SXR6" s="153"/>
      <c r="SXS6" s="153"/>
      <c r="SXT6" s="153"/>
      <c r="SXU6" s="153"/>
      <c r="SXV6" s="153"/>
      <c r="SXW6" s="153"/>
      <c r="SXX6" s="153"/>
      <c r="SXY6" s="153"/>
      <c r="SXZ6" s="153"/>
      <c r="SYA6" s="153"/>
      <c r="SYB6" s="153"/>
      <c r="SYC6" s="153"/>
      <c r="SYD6" s="153"/>
      <c r="SYE6" s="153"/>
      <c r="SYF6" s="153"/>
      <c r="SYG6" s="153"/>
      <c r="SYH6" s="153"/>
      <c r="SYI6" s="153"/>
      <c r="SYJ6" s="153"/>
      <c r="SYK6" s="153"/>
      <c r="SYL6" s="153"/>
      <c r="SYM6" s="153"/>
      <c r="SYN6" s="153"/>
      <c r="SYO6" s="153"/>
      <c r="SYP6" s="153"/>
      <c r="SYQ6" s="153"/>
      <c r="SYR6" s="153"/>
      <c r="SYS6" s="153"/>
      <c r="SYT6" s="153"/>
      <c r="SYU6" s="153"/>
      <c r="SYV6" s="153"/>
      <c r="SYW6" s="153"/>
      <c r="SYX6" s="153"/>
      <c r="SYY6" s="153"/>
      <c r="SYZ6" s="153"/>
      <c r="SZA6" s="153"/>
      <c r="SZB6" s="153"/>
      <c r="SZC6" s="153"/>
      <c r="SZD6" s="153"/>
      <c r="SZE6" s="153"/>
      <c r="SZF6" s="153"/>
      <c r="SZG6" s="153"/>
      <c r="SZH6" s="153"/>
      <c r="SZI6" s="153"/>
      <c r="SZJ6" s="153"/>
      <c r="SZK6" s="153"/>
      <c r="SZL6" s="153"/>
      <c r="SZM6" s="153"/>
      <c r="SZN6" s="153"/>
      <c r="SZO6" s="153"/>
      <c r="SZP6" s="153"/>
      <c r="SZQ6" s="153"/>
      <c r="SZR6" s="153"/>
      <c r="SZS6" s="153"/>
      <c r="SZT6" s="153"/>
      <c r="SZU6" s="153"/>
      <c r="SZV6" s="153"/>
      <c r="SZW6" s="153"/>
      <c r="SZX6" s="153"/>
      <c r="SZY6" s="153"/>
      <c r="SZZ6" s="153"/>
      <c r="TAA6" s="153"/>
      <c r="TAB6" s="153"/>
      <c r="TAC6" s="153"/>
      <c r="TAD6" s="153"/>
      <c r="TAE6" s="153"/>
      <c r="TAF6" s="153"/>
      <c r="TAG6" s="153"/>
      <c r="TAH6" s="153"/>
      <c r="TAI6" s="153"/>
      <c r="TAJ6" s="153"/>
      <c r="TAK6" s="153"/>
      <c r="TAL6" s="153"/>
      <c r="TAM6" s="153"/>
      <c r="TAN6" s="153"/>
      <c r="TAO6" s="153"/>
      <c r="TAP6" s="153"/>
      <c r="TAQ6" s="153"/>
      <c r="TAR6" s="153"/>
      <c r="TAS6" s="153"/>
      <c r="TAT6" s="153"/>
      <c r="TAU6" s="153"/>
      <c r="TAV6" s="153"/>
      <c r="TAW6" s="153"/>
      <c r="TAX6" s="153"/>
      <c r="TAY6" s="153"/>
      <c r="TAZ6" s="153"/>
      <c r="TBA6" s="153"/>
      <c r="TBB6" s="153"/>
      <c r="TBC6" s="153"/>
      <c r="TBD6" s="153"/>
      <c r="TBE6" s="153"/>
      <c r="TBF6" s="153"/>
      <c r="TBG6" s="153"/>
      <c r="TBH6" s="153"/>
      <c r="TBI6" s="153"/>
      <c r="TBJ6" s="153"/>
      <c r="TBK6" s="153"/>
      <c r="TBL6" s="153"/>
      <c r="TBM6" s="153"/>
      <c r="TBN6" s="153"/>
      <c r="TBO6" s="153"/>
      <c r="TBP6" s="153"/>
      <c r="TBQ6" s="153"/>
      <c r="TBR6" s="153"/>
      <c r="TBS6" s="153"/>
      <c r="TBT6" s="153"/>
      <c r="TBU6" s="153"/>
      <c r="TBV6" s="153"/>
      <c r="TBW6" s="153"/>
      <c r="TBX6" s="153"/>
      <c r="TBY6" s="153"/>
      <c r="TBZ6" s="153"/>
      <c r="TCA6" s="153"/>
      <c r="TCB6" s="153"/>
      <c r="TCC6" s="153"/>
      <c r="TCD6" s="153"/>
      <c r="TCE6" s="153"/>
      <c r="TCF6" s="153"/>
      <c r="TCG6" s="153"/>
      <c r="TCH6" s="153"/>
      <c r="TCI6" s="153"/>
      <c r="TCJ6" s="153"/>
      <c r="TCK6" s="153"/>
      <c r="TCL6" s="153"/>
      <c r="TCM6" s="153"/>
      <c r="TCN6" s="153"/>
      <c r="TCO6" s="153"/>
      <c r="TCP6" s="153"/>
      <c r="TCQ6" s="153"/>
      <c r="TCR6" s="153"/>
      <c r="TCS6" s="153"/>
      <c r="TCT6" s="153"/>
      <c r="TCU6" s="153"/>
      <c r="TCV6" s="153"/>
      <c r="TCW6" s="153"/>
      <c r="TCX6" s="153"/>
      <c r="TCY6" s="153"/>
      <c r="TCZ6" s="153"/>
      <c r="TDA6" s="153"/>
      <c r="TDB6" s="153"/>
      <c r="TDC6" s="153"/>
      <c r="TDD6" s="153"/>
      <c r="TDE6" s="153"/>
      <c r="TDF6" s="153"/>
      <c r="TDG6" s="153"/>
      <c r="TDH6" s="153"/>
      <c r="TDI6" s="153"/>
      <c r="TDJ6" s="153"/>
      <c r="TDK6" s="153"/>
      <c r="TDL6" s="153"/>
      <c r="TDM6" s="153"/>
      <c r="TDN6" s="153"/>
      <c r="TDO6" s="153"/>
      <c r="TDP6" s="153"/>
      <c r="TDQ6" s="153"/>
      <c r="TDR6" s="153"/>
      <c r="TDS6" s="153"/>
      <c r="TDT6" s="153"/>
      <c r="TDU6" s="153"/>
      <c r="TDV6" s="153"/>
      <c r="TDW6" s="153"/>
      <c r="TDX6" s="153"/>
      <c r="TDY6" s="153"/>
      <c r="TDZ6" s="153"/>
      <c r="TEA6" s="153"/>
      <c r="TEB6" s="153"/>
      <c r="TEC6" s="153"/>
      <c r="TED6" s="153"/>
      <c r="TEE6" s="153"/>
      <c r="TEF6" s="153"/>
      <c r="TEG6" s="153"/>
      <c r="TEH6" s="153"/>
      <c r="TEI6" s="153"/>
      <c r="TEJ6" s="153"/>
      <c r="TEK6" s="153"/>
      <c r="TEL6" s="153"/>
      <c r="TEM6" s="153"/>
      <c r="TEN6" s="153"/>
      <c r="TEO6" s="153"/>
      <c r="TEP6" s="153"/>
      <c r="TEQ6" s="153"/>
      <c r="TER6" s="153"/>
      <c r="TES6" s="153"/>
      <c r="TET6" s="153"/>
      <c r="TEU6" s="153"/>
      <c r="TEV6" s="153"/>
      <c r="TEW6" s="153"/>
      <c r="TEX6" s="153"/>
      <c r="TEY6" s="153"/>
      <c r="TEZ6" s="153"/>
      <c r="TFA6" s="153"/>
      <c r="TFB6" s="153"/>
      <c r="TFC6" s="153"/>
      <c r="TFD6" s="153"/>
      <c r="TFE6" s="153"/>
      <c r="TFF6" s="153"/>
      <c r="TFG6" s="153"/>
      <c r="TFH6" s="153"/>
      <c r="TFI6" s="153"/>
      <c r="TFJ6" s="153"/>
      <c r="TFK6" s="153"/>
      <c r="TFL6" s="153"/>
      <c r="TFM6" s="153"/>
      <c r="TFN6" s="153"/>
      <c r="TFO6" s="153"/>
      <c r="TFP6" s="153"/>
      <c r="TFQ6" s="153"/>
      <c r="TFR6" s="153"/>
      <c r="TFS6" s="153"/>
      <c r="TFT6" s="153"/>
      <c r="TFU6" s="153"/>
      <c r="TFV6" s="153"/>
      <c r="TFW6" s="153"/>
      <c r="TFX6" s="153"/>
      <c r="TFY6" s="153"/>
      <c r="TFZ6" s="153"/>
      <c r="TGA6" s="153"/>
      <c r="TGB6" s="153"/>
      <c r="TGC6" s="153"/>
      <c r="TGD6" s="153"/>
      <c r="TGE6" s="153"/>
      <c r="TGF6" s="153"/>
      <c r="TGG6" s="153"/>
      <c r="TGH6" s="153"/>
      <c r="TGI6" s="153"/>
      <c r="TGJ6" s="153"/>
      <c r="TGK6" s="153"/>
      <c r="TGL6" s="153"/>
      <c r="TGM6" s="153"/>
      <c r="TGN6" s="153"/>
      <c r="TGO6" s="153"/>
      <c r="TGP6" s="153"/>
      <c r="TGQ6" s="153"/>
      <c r="TGR6" s="153"/>
      <c r="TGS6" s="153"/>
      <c r="TGT6" s="153"/>
      <c r="TGU6" s="153"/>
      <c r="TGV6" s="153"/>
      <c r="TGW6" s="153"/>
      <c r="TGX6" s="153"/>
      <c r="TGY6" s="153"/>
      <c r="TGZ6" s="153"/>
      <c r="THA6" s="153"/>
      <c r="THB6" s="153"/>
      <c r="THC6" s="153"/>
      <c r="THD6" s="153"/>
      <c r="THE6" s="153"/>
      <c r="THF6" s="153"/>
      <c r="THG6" s="153"/>
      <c r="THH6" s="153"/>
      <c r="THI6" s="153"/>
      <c r="THJ6" s="153"/>
      <c r="THK6" s="153"/>
      <c r="THL6" s="153"/>
      <c r="THM6" s="153"/>
      <c r="THN6" s="153"/>
      <c r="THO6" s="153"/>
      <c r="THP6" s="153"/>
      <c r="THQ6" s="153"/>
      <c r="THR6" s="153"/>
      <c r="THS6" s="153"/>
      <c r="THT6" s="153"/>
      <c r="THU6" s="153"/>
      <c r="THV6" s="153"/>
      <c r="THW6" s="153"/>
      <c r="THX6" s="153"/>
      <c r="THY6" s="153"/>
      <c r="THZ6" s="153"/>
      <c r="TIA6" s="153"/>
      <c r="TIB6" s="153"/>
      <c r="TIC6" s="153"/>
      <c r="TID6" s="153"/>
      <c r="TIE6" s="153"/>
      <c r="TIF6" s="153"/>
      <c r="TIG6" s="153"/>
      <c r="TIH6" s="153"/>
      <c r="TII6" s="153"/>
      <c r="TIJ6" s="153"/>
      <c r="TIK6" s="153"/>
      <c r="TIL6" s="153"/>
      <c r="TIM6" s="153"/>
      <c r="TIN6" s="153"/>
      <c r="TIO6" s="153"/>
      <c r="TIP6" s="153"/>
      <c r="TIQ6" s="153"/>
      <c r="TIR6" s="153"/>
      <c r="TIS6" s="153"/>
      <c r="TIT6" s="153"/>
      <c r="TIU6" s="153"/>
      <c r="TIV6" s="153"/>
      <c r="TIW6" s="153"/>
      <c r="TIX6" s="153"/>
      <c r="TIY6" s="153"/>
      <c r="TIZ6" s="153"/>
      <c r="TJA6" s="153"/>
      <c r="TJB6" s="153"/>
      <c r="TJC6" s="153"/>
      <c r="TJD6" s="153"/>
      <c r="TJE6" s="153"/>
      <c r="TJF6" s="153"/>
      <c r="TJG6" s="153"/>
      <c r="TJH6" s="153"/>
      <c r="TJI6" s="153"/>
      <c r="TJJ6" s="153"/>
      <c r="TJK6" s="153"/>
      <c r="TJL6" s="153"/>
      <c r="TJM6" s="153"/>
      <c r="TJN6" s="153"/>
      <c r="TJO6" s="153"/>
      <c r="TJP6" s="153"/>
      <c r="TJQ6" s="153"/>
      <c r="TJR6" s="153"/>
      <c r="TJS6" s="153"/>
      <c r="TJT6" s="153"/>
      <c r="TJU6" s="153"/>
      <c r="TJV6" s="153"/>
      <c r="TJW6" s="153"/>
      <c r="TJX6" s="153"/>
      <c r="TJY6" s="153"/>
      <c r="TJZ6" s="153"/>
      <c r="TKA6" s="153"/>
      <c r="TKB6" s="153"/>
      <c r="TKC6" s="153"/>
      <c r="TKD6" s="153"/>
      <c r="TKE6" s="153"/>
      <c r="TKF6" s="153"/>
      <c r="TKG6" s="153"/>
      <c r="TKH6" s="153"/>
      <c r="TKI6" s="153"/>
      <c r="TKJ6" s="153"/>
      <c r="TKK6" s="153"/>
      <c r="TKL6" s="153"/>
      <c r="TKM6" s="153"/>
      <c r="TKN6" s="153"/>
      <c r="TKO6" s="153"/>
      <c r="TKP6" s="153"/>
      <c r="TKQ6" s="153"/>
      <c r="TKR6" s="153"/>
      <c r="TKS6" s="153"/>
      <c r="TKT6" s="153"/>
      <c r="TKU6" s="153"/>
      <c r="TKV6" s="153"/>
      <c r="TKW6" s="153"/>
      <c r="TKX6" s="153"/>
      <c r="TKY6" s="153"/>
      <c r="TKZ6" s="153"/>
      <c r="TLA6" s="153"/>
      <c r="TLB6" s="153"/>
      <c r="TLC6" s="153"/>
      <c r="TLD6" s="153"/>
      <c r="TLE6" s="153"/>
      <c r="TLF6" s="153"/>
      <c r="TLG6" s="153"/>
      <c r="TLH6" s="153"/>
      <c r="TLI6" s="153"/>
      <c r="TLJ6" s="153"/>
      <c r="TLK6" s="153"/>
      <c r="TLL6" s="153"/>
      <c r="TLM6" s="153"/>
      <c r="TLN6" s="153"/>
      <c r="TLO6" s="153"/>
      <c r="TLP6" s="153"/>
      <c r="TLQ6" s="153"/>
      <c r="TLR6" s="153"/>
      <c r="TLS6" s="153"/>
      <c r="TLT6" s="153"/>
      <c r="TLU6" s="153"/>
      <c r="TLV6" s="153"/>
      <c r="TLW6" s="153"/>
      <c r="TLX6" s="153"/>
      <c r="TLY6" s="153"/>
      <c r="TLZ6" s="153"/>
      <c r="TMA6" s="153"/>
      <c r="TMB6" s="153"/>
      <c r="TMC6" s="153"/>
      <c r="TMD6" s="153"/>
      <c r="TME6" s="153"/>
      <c r="TMF6" s="153"/>
      <c r="TMG6" s="153"/>
      <c r="TMH6" s="153"/>
      <c r="TMI6" s="153"/>
      <c r="TMJ6" s="153"/>
      <c r="TMK6" s="153"/>
      <c r="TML6" s="153"/>
      <c r="TMM6" s="153"/>
      <c r="TMN6" s="153"/>
      <c r="TMO6" s="153"/>
      <c r="TMP6" s="153"/>
      <c r="TMQ6" s="153"/>
      <c r="TMR6" s="153"/>
      <c r="TMS6" s="153"/>
      <c r="TMT6" s="153"/>
      <c r="TMU6" s="153"/>
      <c r="TMV6" s="153"/>
      <c r="TMW6" s="153"/>
      <c r="TMX6" s="153"/>
      <c r="TMY6" s="153"/>
      <c r="TMZ6" s="153"/>
      <c r="TNA6" s="153"/>
      <c r="TNB6" s="153"/>
      <c r="TNC6" s="153"/>
      <c r="TND6" s="153"/>
      <c r="TNE6" s="153"/>
      <c r="TNF6" s="153"/>
      <c r="TNG6" s="153"/>
      <c r="TNH6" s="153"/>
      <c r="TNI6" s="153"/>
      <c r="TNJ6" s="153"/>
      <c r="TNK6" s="153"/>
      <c r="TNL6" s="153"/>
      <c r="TNM6" s="153"/>
      <c r="TNN6" s="153"/>
      <c r="TNO6" s="153"/>
      <c r="TNP6" s="153"/>
      <c r="TNQ6" s="153"/>
      <c r="TNR6" s="153"/>
      <c r="TNS6" s="153"/>
      <c r="TNT6" s="153"/>
      <c r="TNU6" s="153"/>
      <c r="TNV6" s="153"/>
      <c r="TNW6" s="153"/>
      <c r="TNX6" s="153"/>
      <c r="TNY6" s="153"/>
      <c r="TNZ6" s="153"/>
      <c r="TOA6" s="153"/>
      <c r="TOB6" s="153"/>
      <c r="TOC6" s="153"/>
      <c r="TOD6" s="153"/>
      <c r="TOE6" s="153"/>
      <c r="TOF6" s="153"/>
      <c r="TOG6" s="153"/>
      <c r="TOH6" s="153"/>
      <c r="TOI6" s="153"/>
      <c r="TOJ6" s="153"/>
      <c r="TOK6" s="153"/>
      <c r="TOL6" s="153"/>
      <c r="TOM6" s="153"/>
      <c r="TON6" s="153"/>
      <c r="TOO6" s="153"/>
      <c r="TOP6" s="153"/>
      <c r="TOQ6" s="153"/>
      <c r="TOR6" s="153"/>
      <c r="TOS6" s="153"/>
      <c r="TOT6" s="153"/>
      <c r="TOU6" s="153"/>
      <c r="TOV6" s="153"/>
      <c r="TOW6" s="153"/>
      <c r="TOX6" s="153"/>
      <c r="TOY6" s="153"/>
      <c r="TOZ6" s="153"/>
      <c r="TPA6" s="153"/>
      <c r="TPB6" s="153"/>
      <c r="TPC6" s="153"/>
      <c r="TPD6" s="153"/>
      <c r="TPE6" s="153"/>
      <c r="TPF6" s="153"/>
      <c r="TPG6" s="153"/>
      <c r="TPH6" s="153"/>
      <c r="TPI6" s="153"/>
      <c r="TPJ6" s="153"/>
      <c r="TPK6" s="153"/>
      <c r="TPL6" s="153"/>
      <c r="TPM6" s="153"/>
      <c r="TPN6" s="153"/>
      <c r="TPO6" s="153"/>
      <c r="TPP6" s="153"/>
      <c r="TPQ6" s="153"/>
      <c r="TPR6" s="153"/>
      <c r="TPS6" s="153"/>
      <c r="TPT6" s="153"/>
      <c r="TPU6" s="153"/>
      <c r="TPV6" s="153"/>
      <c r="TPW6" s="153"/>
      <c r="TPX6" s="153"/>
      <c r="TPY6" s="153"/>
      <c r="TPZ6" s="153"/>
      <c r="TQA6" s="153"/>
      <c r="TQB6" s="153"/>
      <c r="TQC6" s="153"/>
      <c r="TQD6" s="153"/>
      <c r="TQE6" s="153"/>
      <c r="TQF6" s="153"/>
      <c r="TQG6" s="153"/>
      <c r="TQH6" s="153"/>
      <c r="TQI6" s="153"/>
      <c r="TQJ6" s="153"/>
      <c r="TQK6" s="153"/>
      <c r="TQL6" s="153"/>
      <c r="TQM6" s="153"/>
      <c r="TQN6" s="153"/>
      <c r="TQO6" s="153"/>
      <c r="TQP6" s="153"/>
      <c r="TQQ6" s="153"/>
      <c r="TQR6" s="153"/>
      <c r="TQS6" s="153"/>
      <c r="TQT6" s="153"/>
      <c r="TQU6" s="153"/>
      <c r="TQV6" s="153"/>
      <c r="TQW6" s="153"/>
      <c r="TQX6" s="153"/>
      <c r="TQY6" s="153"/>
      <c r="TQZ6" s="153"/>
      <c r="TRA6" s="153"/>
      <c r="TRB6" s="153"/>
      <c r="TRC6" s="153"/>
      <c r="TRD6" s="153"/>
      <c r="TRE6" s="153"/>
      <c r="TRF6" s="153"/>
      <c r="TRG6" s="153"/>
      <c r="TRH6" s="153"/>
      <c r="TRI6" s="153"/>
      <c r="TRJ6" s="153"/>
      <c r="TRK6" s="153"/>
      <c r="TRL6" s="153"/>
      <c r="TRM6" s="153"/>
      <c r="TRN6" s="153"/>
      <c r="TRO6" s="153"/>
      <c r="TRP6" s="153"/>
      <c r="TRQ6" s="153"/>
      <c r="TRR6" s="153"/>
      <c r="TRS6" s="153"/>
      <c r="TRT6" s="153"/>
      <c r="TRU6" s="153"/>
      <c r="TRV6" s="153"/>
      <c r="TRW6" s="153"/>
      <c r="TRX6" s="153"/>
      <c r="TRY6" s="153"/>
      <c r="TRZ6" s="153"/>
      <c r="TSA6" s="153"/>
      <c r="TSB6" s="153"/>
      <c r="TSC6" s="153"/>
      <c r="TSD6" s="153"/>
      <c r="TSE6" s="153"/>
      <c r="TSF6" s="153"/>
      <c r="TSG6" s="153"/>
      <c r="TSH6" s="153"/>
      <c r="TSI6" s="153"/>
      <c r="TSJ6" s="153"/>
      <c r="TSK6" s="153"/>
      <c r="TSL6" s="153"/>
      <c r="TSM6" s="153"/>
      <c r="TSN6" s="153"/>
      <c r="TSO6" s="153"/>
      <c r="TSP6" s="153"/>
      <c r="TSQ6" s="153"/>
      <c r="TSR6" s="153"/>
      <c r="TSS6" s="153"/>
      <c r="TST6" s="153"/>
      <c r="TSU6" s="153"/>
      <c r="TSV6" s="153"/>
      <c r="TSW6" s="153"/>
      <c r="TSX6" s="153"/>
      <c r="TSY6" s="153"/>
      <c r="TSZ6" s="153"/>
      <c r="TTA6" s="153"/>
      <c r="TTB6" s="153"/>
      <c r="TTC6" s="153"/>
      <c r="TTD6" s="153"/>
      <c r="TTE6" s="153"/>
      <c r="TTF6" s="153"/>
      <c r="TTG6" s="153"/>
      <c r="TTH6" s="153"/>
      <c r="TTI6" s="153"/>
      <c r="TTJ6" s="153"/>
      <c r="TTK6" s="153"/>
      <c r="TTL6" s="153"/>
      <c r="TTM6" s="153"/>
      <c r="TTN6" s="153"/>
      <c r="TTO6" s="153"/>
      <c r="TTP6" s="153"/>
      <c r="TTQ6" s="153"/>
      <c r="TTR6" s="153"/>
      <c r="TTS6" s="153"/>
      <c r="TTT6" s="153"/>
      <c r="TTU6" s="153"/>
      <c r="TTV6" s="153"/>
      <c r="TTW6" s="153"/>
      <c r="TTX6" s="153"/>
      <c r="TTY6" s="153"/>
      <c r="TTZ6" s="153"/>
      <c r="TUA6" s="153"/>
      <c r="TUB6" s="153"/>
      <c r="TUC6" s="153"/>
      <c r="TUD6" s="153"/>
      <c r="TUE6" s="153"/>
      <c r="TUF6" s="153"/>
      <c r="TUG6" s="153"/>
      <c r="TUH6" s="153"/>
      <c r="TUI6" s="153"/>
      <c r="TUJ6" s="153"/>
      <c r="TUK6" s="153"/>
      <c r="TUL6" s="153"/>
      <c r="TUM6" s="153"/>
      <c r="TUN6" s="153"/>
      <c r="TUO6" s="153"/>
      <c r="TUP6" s="153"/>
      <c r="TUQ6" s="153"/>
      <c r="TUR6" s="153"/>
      <c r="TUS6" s="153"/>
      <c r="TUT6" s="153"/>
      <c r="TUU6" s="153"/>
      <c r="TUV6" s="153"/>
      <c r="TUW6" s="153"/>
      <c r="TUX6" s="153"/>
      <c r="TUY6" s="153"/>
      <c r="TUZ6" s="153"/>
      <c r="TVA6" s="153"/>
      <c r="TVB6" s="153"/>
      <c r="TVC6" s="153"/>
      <c r="TVD6" s="153"/>
      <c r="TVE6" s="153"/>
      <c r="TVF6" s="153"/>
      <c r="TVG6" s="153"/>
      <c r="TVH6" s="153"/>
      <c r="TVI6" s="153"/>
      <c r="TVJ6" s="153"/>
      <c r="TVK6" s="153"/>
      <c r="TVL6" s="153"/>
      <c r="TVM6" s="153"/>
      <c r="TVN6" s="153"/>
      <c r="TVO6" s="153"/>
      <c r="TVP6" s="153"/>
      <c r="TVQ6" s="153"/>
      <c r="TVR6" s="153"/>
      <c r="TVS6" s="153"/>
      <c r="TVT6" s="153"/>
      <c r="TVU6" s="153"/>
      <c r="TVV6" s="153"/>
      <c r="TVW6" s="153"/>
      <c r="TVX6" s="153"/>
      <c r="TVY6" s="153"/>
      <c r="TVZ6" s="153"/>
      <c r="TWA6" s="153"/>
      <c r="TWB6" s="153"/>
      <c r="TWC6" s="153"/>
      <c r="TWD6" s="153"/>
      <c r="TWE6" s="153"/>
      <c r="TWF6" s="153"/>
      <c r="TWG6" s="153"/>
      <c r="TWH6" s="153"/>
      <c r="TWI6" s="153"/>
      <c r="TWJ6" s="153"/>
      <c r="TWK6" s="153"/>
      <c r="TWL6" s="153"/>
      <c r="TWM6" s="153"/>
      <c r="TWN6" s="153"/>
      <c r="TWO6" s="153"/>
      <c r="TWP6" s="153"/>
      <c r="TWQ6" s="153"/>
      <c r="TWR6" s="153"/>
      <c r="TWS6" s="153"/>
      <c r="TWT6" s="153"/>
      <c r="TWU6" s="153"/>
      <c r="TWV6" s="153"/>
      <c r="TWW6" s="153"/>
      <c r="TWX6" s="153"/>
      <c r="TWY6" s="153"/>
      <c r="TWZ6" s="153"/>
      <c r="TXA6" s="153"/>
      <c r="TXB6" s="153"/>
      <c r="TXC6" s="153"/>
      <c r="TXD6" s="153"/>
      <c r="TXE6" s="153"/>
      <c r="TXF6" s="153"/>
      <c r="TXG6" s="153"/>
      <c r="TXH6" s="153"/>
      <c r="TXI6" s="153"/>
      <c r="TXJ6" s="153"/>
      <c r="TXK6" s="153"/>
      <c r="TXL6" s="153"/>
      <c r="TXM6" s="153"/>
      <c r="TXN6" s="153"/>
      <c r="TXO6" s="153"/>
      <c r="TXP6" s="153"/>
      <c r="TXQ6" s="153"/>
      <c r="TXR6" s="153"/>
      <c r="TXS6" s="153"/>
      <c r="TXT6" s="153"/>
      <c r="TXU6" s="153"/>
      <c r="TXV6" s="153"/>
      <c r="TXW6" s="153"/>
      <c r="TXX6" s="153"/>
      <c r="TXY6" s="153"/>
      <c r="TXZ6" s="153"/>
      <c r="TYA6" s="153"/>
      <c r="TYB6" s="153"/>
      <c r="TYC6" s="153"/>
      <c r="TYD6" s="153"/>
      <c r="TYE6" s="153"/>
      <c r="TYF6" s="153"/>
      <c r="TYG6" s="153"/>
      <c r="TYH6" s="153"/>
      <c r="TYI6" s="153"/>
      <c r="TYJ6" s="153"/>
      <c r="TYK6" s="153"/>
      <c r="TYL6" s="153"/>
      <c r="TYM6" s="153"/>
      <c r="TYN6" s="153"/>
      <c r="TYO6" s="153"/>
      <c r="TYP6" s="153"/>
      <c r="TYQ6" s="153"/>
      <c r="TYR6" s="153"/>
      <c r="TYS6" s="153"/>
      <c r="TYT6" s="153"/>
      <c r="TYU6" s="153"/>
      <c r="TYV6" s="153"/>
      <c r="TYW6" s="153"/>
      <c r="TYX6" s="153"/>
      <c r="TYY6" s="153"/>
      <c r="TYZ6" s="153"/>
      <c r="TZA6" s="153"/>
      <c r="TZB6" s="153"/>
      <c r="TZC6" s="153"/>
      <c r="TZD6" s="153"/>
      <c r="TZE6" s="153"/>
      <c r="TZF6" s="153"/>
      <c r="TZG6" s="153"/>
      <c r="TZH6" s="153"/>
      <c r="TZI6" s="153"/>
      <c r="TZJ6" s="153"/>
      <c r="TZK6" s="153"/>
      <c r="TZL6" s="153"/>
      <c r="TZM6" s="153"/>
      <c r="TZN6" s="153"/>
      <c r="TZO6" s="153"/>
      <c r="TZP6" s="153"/>
      <c r="TZQ6" s="153"/>
      <c r="TZR6" s="153"/>
      <c r="TZS6" s="153"/>
      <c r="TZT6" s="153"/>
      <c r="TZU6" s="153"/>
      <c r="TZV6" s="153"/>
      <c r="TZW6" s="153"/>
      <c r="TZX6" s="153"/>
      <c r="TZY6" s="153"/>
      <c r="TZZ6" s="153"/>
      <c r="UAA6" s="153"/>
      <c r="UAB6" s="153"/>
      <c r="UAC6" s="153"/>
      <c r="UAD6" s="153"/>
      <c r="UAE6" s="153"/>
      <c r="UAF6" s="153"/>
      <c r="UAG6" s="153"/>
      <c r="UAH6" s="153"/>
      <c r="UAI6" s="153"/>
      <c r="UAJ6" s="153"/>
      <c r="UAK6" s="153"/>
      <c r="UAL6" s="153"/>
      <c r="UAM6" s="153"/>
      <c r="UAN6" s="153"/>
      <c r="UAO6" s="153"/>
      <c r="UAP6" s="153"/>
      <c r="UAQ6" s="153"/>
      <c r="UAR6" s="153"/>
      <c r="UAS6" s="153"/>
      <c r="UAT6" s="153"/>
      <c r="UAU6" s="153"/>
      <c r="UAV6" s="153"/>
      <c r="UAW6" s="153"/>
      <c r="UAX6" s="153"/>
      <c r="UAY6" s="153"/>
      <c r="UAZ6" s="153"/>
      <c r="UBA6" s="153"/>
      <c r="UBB6" s="153"/>
      <c r="UBC6" s="153"/>
      <c r="UBD6" s="153"/>
      <c r="UBE6" s="153"/>
      <c r="UBF6" s="153"/>
      <c r="UBG6" s="153"/>
      <c r="UBH6" s="153"/>
      <c r="UBI6" s="153"/>
      <c r="UBJ6" s="153"/>
      <c r="UBK6" s="153"/>
      <c r="UBL6" s="153"/>
      <c r="UBM6" s="153"/>
      <c r="UBN6" s="153"/>
      <c r="UBO6" s="153"/>
      <c r="UBP6" s="153"/>
      <c r="UBQ6" s="153"/>
      <c r="UBR6" s="153"/>
      <c r="UBS6" s="153"/>
      <c r="UBT6" s="153"/>
      <c r="UBU6" s="153"/>
      <c r="UBV6" s="153"/>
      <c r="UBW6" s="153"/>
      <c r="UBX6" s="153"/>
      <c r="UBY6" s="153"/>
      <c r="UBZ6" s="153"/>
      <c r="UCA6" s="153"/>
      <c r="UCB6" s="153"/>
      <c r="UCC6" s="153"/>
      <c r="UCD6" s="153"/>
      <c r="UCE6" s="153"/>
      <c r="UCF6" s="153"/>
      <c r="UCG6" s="153"/>
      <c r="UCH6" s="153"/>
      <c r="UCI6" s="153"/>
      <c r="UCJ6" s="153"/>
      <c r="UCK6" s="153"/>
      <c r="UCL6" s="153"/>
      <c r="UCM6" s="153"/>
      <c r="UCN6" s="153"/>
      <c r="UCO6" s="153"/>
      <c r="UCP6" s="153"/>
      <c r="UCQ6" s="153"/>
      <c r="UCR6" s="153"/>
      <c r="UCS6" s="153"/>
      <c r="UCT6" s="153"/>
      <c r="UCU6" s="153"/>
      <c r="UCV6" s="153"/>
      <c r="UCW6" s="153"/>
      <c r="UCX6" s="153"/>
      <c r="UCY6" s="153"/>
      <c r="UCZ6" s="153"/>
      <c r="UDA6" s="153"/>
      <c r="UDB6" s="153"/>
      <c r="UDC6" s="153"/>
      <c r="UDD6" s="153"/>
      <c r="UDE6" s="153"/>
      <c r="UDF6" s="153"/>
      <c r="UDG6" s="153"/>
      <c r="UDH6" s="153"/>
      <c r="UDI6" s="153"/>
      <c r="UDJ6" s="153"/>
      <c r="UDK6" s="153"/>
      <c r="UDL6" s="153"/>
      <c r="UDM6" s="153"/>
      <c r="UDN6" s="153"/>
      <c r="UDO6" s="153"/>
      <c r="UDP6" s="153"/>
      <c r="UDQ6" s="153"/>
      <c r="UDR6" s="153"/>
      <c r="UDS6" s="153"/>
      <c r="UDT6" s="153"/>
      <c r="UDU6" s="153"/>
      <c r="UDV6" s="153"/>
      <c r="UDW6" s="153"/>
      <c r="UDX6" s="153"/>
      <c r="UDY6" s="153"/>
      <c r="UDZ6" s="153"/>
      <c r="UEA6" s="153"/>
      <c r="UEB6" s="153"/>
      <c r="UEC6" s="153"/>
      <c r="UED6" s="153"/>
      <c r="UEE6" s="153"/>
      <c r="UEF6" s="153"/>
      <c r="UEG6" s="153"/>
      <c r="UEH6" s="153"/>
      <c r="UEI6" s="153"/>
      <c r="UEJ6" s="153"/>
      <c r="UEK6" s="153"/>
      <c r="UEL6" s="153"/>
      <c r="UEM6" s="153"/>
      <c r="UEN6" s="153"/>
      <c r="UEO6" s="153"/>
      <c r="UEP6" s="153"/>
      <c r="UEQ6" s="153"/>
      <c r="UER6" s="153"/>
      <c r="UES6" s="153"/>
      <c r="UET6" s="153"/>
      <c r="UEU6" s="153"/>
      <c r="UEV6" s="153"/>
      <c r="UEW6" s="153"/>
      <c r="UEX6" s="153"/>
      <c r="UEY6" s="153"/>
      <c r="UEZ6" s="153"/>
      <c r="UFA6" s="153"/>
      <c r="UFB6" s="153"/>
      <c r="UFC6" s="153"/>
      <c r="UFD6" s="153"/>
      <c r="UFE6" s="153"/>
      <c r="UFF6" s="153"/>
      <c r="UFG6" s="153"/>
      <c r="UFH6" s="153"/>
      <c r="UFI6" s="153"/>
      <c r="UFJ6" s="153"/>
      <c r="UFK6" s="153"/>
      <c r="UFL6" s="153"/>
      <c r="UFM6" s="153"/>
      <c r="UFN6" s="153"/>
      <c r="UFO6" s="153"/>
      <c r="UFP6" s="153"/>
      <c r="UFQ6" s="153"/>
      <c r="UFR6" s="153"/>
      <c r="UFS6" s="153"/>
      <c r="UFT6" s="153"/>
      <c r="UFU6" s="153"/>
      <c r="UFV6" s="153"/>
      <c r="UFW6" s="153"/>
      <c r="UFX6" s="153"/>
      <c r="UFY6" s="153"/>
      <c r="UFZ6" s="153"/>
      <c r="UGA6" s="153"/>
      <c r="UGB6" s="153"/>
      <c r="UGC6" s="153"/>
      <c r="UGD6" s="153"/>
      <c r="UGE6" s="153"/>
      <c r="UGF6" s="153"/>
      <c r="UGG6" s="153"/>
      <c r="UGH6" s="153"/>
      <c r="UGI6" s="153"/>
      <c r="UGJ6" s="153"/>
      <c r="UGK6" s="153"/>
      <c r="UGL6" s="153"/>
      <c r="UGM6" s="153"/>
      <c r="UGN6" s="153"/>
      <c r="UGO6" s="153"/>
      <c r="UGP6" s="153"/>
      <c r="UGQ6" s="153"/>
      <c r="UGR6" s="153"/>
      <c r="UGS6" s="153"/>
      <c r="UGT6" s="153"/>
      <c r="UGU6" s="153"/>
      <c r="UGV6" s="153"/>
      <c r="UGW6" s="153"/>
      <c r="UGX6" s="153"/>
      <c r="UGY6" s="153"/>
      <c r="UGZ6" s="153"/>
      <c r="UHA6" s="153"/>
      <c r="UHB6" s="153"/>
      <c r="UHC6" s="153"/>
      <c r="UHD6" s="153"/>
      <c r="UHE6" s="153"/>
      <c r="UHF6" s="153"/>
      <c r="UHG6" s="153"/>
      <c r="UHH6" s="153"/>
      <c r="UHI6" s="153"/>
      <c r="UHJ6" s="153"/>
      <c r="UHK6" s="153"/>
      <c r="UHL6" s="153"/>
      <c r="UHM6" s="153"/>
      <c r="UHN6" s="153"/>
      <c r="UHO6" s="153"/>
      <c r="UHP6" s="153"/>
      <c r="UHQ6" s="153"/>
      <c r="UHR6" s="153"/>
      <c r="UHS6" s="153"/>
      <c r="UHT6" s="153"/>
      <c r="UHU6" s="153"/>
      <c r="UHV6" s="153"/>
      <c r="UHW6" s="153"/>
      <c r="UHX6" s="153"/>
      <c r="UHY6" s="153"/>
      <c r="UHZ6" s="153"/>
      <c r="UIA6" s="153"/>
      <c r="UIB6" s="153"/>
      <c r="UIC6" s="153"/>
      <c r="UID6" s="153"/>
      <c r="UIE6" s="153"/>
      <c r="UIF6" s="153"/>
      <c r="UIG6" s="153"/>
      <c r="UIH6" s="153"/>
      <c r="UII6" s="153"/>
      <c r="UIJ6" s="153"/>
      <c r="UIK6" s="153"/>
      <c r="UIL6" s="153"/>
      <c r="UIM6" s="153"/>
      <c r="UIN6" s="153"/>
      <c r="UIO6" s="153"/>
      <c r="UIP6" s="153"/>
      <c r="UIQ6" s="153"/>
      <c r="UIR6" s="153"/>
      <c r="UIS6" s="153"/>
      <c r="UIT6" s="153"/>
      <c r="UIU6" s="153"/>
      <c r="UIV6" s="153"/>
      <c r="UIW6" s="153"/>
      <c r="UIX6" s="153"/>
      <c r="UIY6" s="153"/>
      <c r="UIZ6" s="153"/>
      <c r="UJA6" s="153"/>
      <c r="UJB6" s="153"/>
      <c r="UJC6" s="153"/>
      <c r="UJD6" s="153"/>
      <c r="UJE6" s="153"/>
      <c r="UJF6" s="153"/>
      <c r="UJG6" s="153"/>
      <c r="UJH6" s="153"/>
      <c r="UJI6" s="153"/>
      <c r="UJJ6" s="153"/>
      <c r="UJK6" s="153"/>
      <c r="UJL6" s="153"/>
      <c r="UJM6" s="153"/>
      <c r="UJN6" s="153"/>
      <c r="UJO6" s="153"/>
      <c r="UJP6" s="153"/>
      <c r="UJQ6" s="153"/>
      <c r="UJR6" s="153"/>
      <c r="UJS6" s="153"/>
      <c r="UJT6" s="153"/>
      <c r="UJU6" s="153"/>
      <c r="UJV6" s="153"/>
      <c r="UJW6" s="153"/>
      <c r="UJX6" s="153"/>
      <c r="UJY6" s="153"/>
      <c r="UJZ6" s="153"/>
      <c r="UKA6" s="153"/>
      <c r="UKB6" s="153"/>
      <c r="UKC6" s="153"/>
      <c r="UKD6" s="153"/>
      <c r="UKE6" s="153"/>
      <c r="UKF6" s="153"/>
      <c r="UKG6" s="153"/>
      <c r="UKH6" s="153"/>
      <c r="UKI6" s="153"/>
      <c r="UKJ6" s="153"/>
      <c r="UKK6" s="153"/>
      <c r="UKL6" s="153"/>
      <c r="UKM6" s="153"/>
      <c r="UKN6" s="153"/>
      <c r="UKO6" s="153"/>
      <c r="UKP6" s="153"/>
      <c r="UKQ6" s="153"/>
      <c r="UKR6" s="153"/>
      <c r="UKS6" s="153"/>
      <c r="UKT6" s="153"/>
      <c r="UKU6" s="153"/>
      <c r="UKV6" s="153"/>
      <c r="UKW6" s="153"/>
      <c r="UKX6" s="153"/>
      <c r="UKY6" s="153"/>
      <c r="UKZ6" s="153"/>
      <c r="ULA6" s="153"/>
      <c r="ULB6" s="153"/>
      <c r="ULC6" s="153"/>
      <c r="ULD6" s="153"/>
      <c r="ULE6" s="153"/>
      <c r="ULF6" s="153"/>
      <c r="ULG6" s="153"/>
      <c r="ULH6" s="153"/>
      <c r="ULI6" s="153"/>
      <c r="ULJ6" s="153"/>
      <c r="ULK6" s="153"/>
      <c r="ULL6" s="153"/>
      <c r="ULM6" s="153"/>
      <c r="ULN6" s="153"/>
      <c r="ULO6" s="153"/>
      <c r="ULP6" s="153"/>
      <c r="ULQ6" s="153"/>
      <c r="ULR6" s="153"/>
      <c r="ULS6" s="153"/>
      <c r="ULT6" s="153"/>
      <c r="ULU6" s="153"/>
      <c r="ULV6" s="153"/>
      <c r="ULW6" s="153"/>
      <c r="ULX6" s="153"/>
      <c r="ULY6" s="153"/>
      <c r="ULZ6" s="153"/>
      <c r="UMA6" s="153"/>
      <c r="UMB6" s="153"/>
      <c r="UMC6" s="153"/>
      <c r="UMD6" s="153"/>
      <c r="UME6" s="153"/>
      <c r="UMF6" s="153"/>
      <c r="UMG6" s="153"/>
      <c r="UMH6" s="153"/>
      <c r="UMI6" s="153"/>
      <c r="UMJ6" s="153"/>
      <c r="UMK6" s="153"/>
      <c r="UML6" s="153"/>
      <c r="UMM6" s="153"/>
      <c r="UMN6" s="153"/>
      <c r="UMO6" s="153"/>
      <c r="UMP6" s="153"/>
      <c r="UMQ6" s="153"/>
      <c r="UMR6" s="153"/>
      <c r="UMS6" s="153"/>
      <c r="UMT6" s="153"/>
      <c r="UMU6" s="153"/>
      <c r="UMV6" s="153"/>
      <c r="UMW6" s="153"/>
      <c r="UMX6" s="153"/>
      <c r="UMY6" s="153"/>
      <c r="UMZ6" s="153"/>
      <c r="UNA6" s="153"/>
      <c r="UNB6" s="153"/>
      <c r="UNC6" s="153"/>
      <c r="UND6" s="153"/>
      <c r="UNE6" s="153"/>
      <c r="UNF6" s="153"/>
      <c r="UNG6" s="153"/>
      <c r="UNH6" s="153"/>
      <c r="UNI6" s="153"/>
      <c r="UNJ6" s="153"/>
      <c r="UNK6" s="153"/>
      <c r="UNL6" s="153"/>
      <c r="UNM6" s="153"/>
      <c r="UNN6" s="153"/>
      <c r="UNO6" s="153"/>
      <c r="UNP6" s="153"/>
      <c r="UNQ6" s="153"/>
      <c r="UNR6" s="153"/>
      <c r="UNS6" s="153"/>
      <c r="UNT6" s="153"/>
      <c r="UNU6" s="153"/>
      <c r="UNV6" s="153"/>
      <c r="UNW6" s="153"/>
      <c r="UNX6" s="153"/>
      <c r="UNY6" s="153"/>
      <c r="UNZ6" s="153"/>
      <c r="UOA6" s="153"/>
      <c r="UOB6" s="153"/>
      <c r="UOC6" s="153"/>
      <c r="UOD6" s="153"/>
      <c r="UOE6" s="153"/>
      <c r="UOF6" s="153"/>
      <c r="UOG6" s="153"/>
      <c r="UOH6" s="153"/>
      <c r="UOI6" s="153"/>
      <c r="UOJ6" s="153"/>
      <c r="UOK6" s="153"/>
      <c r="UOL6" s="153"/>
      <c r="UOM6" s="153"/>
      <c r="UON6" s="153"/>
      <c r="UOO6" s="153"/>
      <c r="UOP6" s="153"/>
      <c r="UOQ6" s="153"/>
      <c r="UOR6" s="153"/>
      <c r="UOS6" s="153"/>
      <c r="UOT6" s="153"/>
      <c r="UOU6" s="153"/>
      <c r="UOV6" s="153"/>
      <c r="UOW6" s="153"/>
      <c r="UOX6" s="153"/>
      <c r="UOY6" s="153"/>
      <c r="UOZ6" s="153"/>
      <c r="UPA6" s="153"/>
      <c r="UPB6" s="153"/>
      <c r="UPC6" s="153"/>
      <c r="UPD6" s="153"/>
      <c r="UPE6" s="153"/>
      <c r="UPF6" s="153"/>
      <c r="UPG6" s="153"/>
      <c r="UPH6" s="153"/>
      <c r="UPI6" s="153"/>
      <c r="UPJ6" s="153"/>
      <c r="UPK6" s="153"/>
      <c r="UPL6" s="153"/>
      <c r="UPM6" s="153"/>
      <c r="UPN6" s="153"/>
      <c r="UPO6" s="153"/>
      <c r="UPP6" s="153"/>
      <c r="UPQ6" s="153"/>
      <c r="UPR6" s="153"/>
      <c r="UPS6" s="153"/>
      <c r="UPT6" s="153"/>
      <c r="UPU6" s="153"/>
      <c r="UPV6" s="153"/>
      <c r="UPW6" s="153"/>
      <c r="UPX6" s="153"/>
      <c r="UPY6" s="153"/>
      <c r="UPZ6" s="153"/>
      <c r="UQA6" s="153"/>
      <c r="UQB6" s="153"/>
      <c r="UQC6" s="153"/>
      <c r="UQD6" s="153"/>
      <c r="UQE6" s="153"/>
      <c r="UQF6" s="153"/>
      <c r="UQG6" s="153"/>
      <c r="UQH6" s="153"/>
      <c r="UQI6" s="153"/>
      <c r="UQJ6" s="153"/>
      <c r="UQK6" s="153"/>
      <c r="UQL6" s="153"/>
      <c r="UQM6" s="153"/>
      <c r="UQN6" s="153"/>
      <c r="UQO6" s="153"/>
      <c r="UQP6" s="153"/>
      <c r="UQQ6" s="153"/>
      <c r="UQR6" s="153"/>
      <c r="UQS6" s="153"/>
      <c r="UQT6" s="153"/>
      <c r="UQU6" s="153"/>
      <c r="UQV6" s="153"/>
      <c r="UQW6" s="153"/>
      <c r="UQX6" s="153"/>
      <c r="UQY6" s="153"/>
      <c r="UQZ6" s="153"/>
      <c r="URA6" s="153"/>
      <c r="URB6" s="153"/>
      <c r="URC6" s="153"/>
      <c r="URD6" s="153"/>
      <c r="URE6" s="153"/>
      <c r="URF6" s="153"/>
      <c r="URG6" s="153"/>
      <c r="URH6" s="153"/>
      <c r="URI6" s="153"/>
      <c r="URJ6" s="153"/>
      <c r="URK6" s="153"/>
      <c r="URL6" s="153"/>
      <c r="URM6" s="153"/>
      <c r="URN6" s="153"/>
      <c r="URO6" s="153"/>
      <c r="URP6" s="153"/>
      <c r="URQ6" s="153"/>
      <c r="URR6" s="153"/>
      <c r="URS6" s="153"/>
      <c r="URT6" s="153"/>
      <c r="URU6" s="153"/>
      <c r="URV6" s="153"/>
      <c r="URW6" s="153"/>
      <c r="URX6" s="153"/>
      <c r="URY6" s="153"/>
      <c r="URZ6" s="153"/>
      <c r="USA6" s="153"/>
      <c r="USB6" s="153"/>
      <c r="USC6" s="153"/>
      <c r="USD6" s="153"/>
      <c r="USE6" s="153"/>
      <c r="USF6" s="153"/>
      <c r="USG6" s="153"/>
      <c r="USH6" s="153"/>
      <c r="USI6" s="153"/>
      <c r="USJ6" s="153"/>
      <c r="USK6" s="153"/>
      <c r="USL6" s="153"/>
      <c r="USM6" s="153"/>
      <c r="USN6" s="153"/>
      <c r="USO6" s="153"/>
      <c r="USP6" s="153"/>
      <c r="USQ6" s="153"/>
      <c r="USR6" s="153"/>
      <c r="USS6" s="153"/>
      <c r="UST6" s="153"/>
      <c r="USU6" s="153"/>
      <c r="USV6" s="153"/>
      <c r="USW6" s="153"/>
      <c r="USX6" s="153"/>
      <c r="USY6" s="153"/>
      <c r="USZ6" s="153"/>
      <c r="UTA6" s="153"/>
      <c r="UTB6" s="153"/>
      <c r="UTC6" s="153"/>
      <c r="UTD6" s="153"/>
      <c r="UTE6" s="153"/>
      <c r="UTF6" s="153"/>
      <c r="UTG6" s="153"/>
      <c r="UTH6" s="153"/>
      <c r="UTI6" s="153"/>
      <c r="UTJ6" s="153"/>
      <c r="UTK6" s="153"/>
      <c r="UTL6" s="153"/>
      <c r="UTM6" s="153"/>
      <c r="UTN6" s="153"/>
      <c r="UTO6" s="153"/>
      <c r="UTP6" s="153"/>
      <c r="UTQ6" s="153"/>
      <c r="UTR6" s="153"/>
      <c r="UTS6" s="153"/>
      <c r="UTT6" s="153"/>
      <c r="UTU6" s="153"/>
      <c r="UTV6" s="153"/>
      <c r="UTW6" s="153"/>
      <c r="UTX6" s="153"/>
      <c r="UTY6" s="153"/>
      <c r="UTZ6" s="153"/>
      <c r="UUA6" s="153"/>
      <c r="UUB6" s="153"/>
      <c r="UUC6" s="153"/>
      <c r="UUD6" s="153"/>
      <c r="UUE6" s="153"/>
      <c r="UUF6" s="153"/>
      <c r="UUG6" s="153"/>
      <c r="UUH6" s="153"/>
      <c r="UUI6" s="153"/>
      <c r="UUJ6" s="153"/>
      <c r="UUK6" s="153"/>
      <c r="UUL6" s="153"/>
      <c r="UUM6" s="153"/>
      <c r="UUN6" s="153"/>
      <c r="UUO6" s="153"/>
      <c r="UUP6" s="153"/>
      <c r="UUQ6" s="153"/>
      <c r="UUR6" s="153"/>
      <c r="UUS6" s="153"/>
      <c r="UUT6" s="153"/>
      <c r="UUU6" s="153"/>
      <c r="UUV6" s="153"/>
      <c r="UUW6" s="153"/>
      <c r="UUX6" s="153"/>
      <c r="UUY6" s="153"/>
      <c r="UUZ6" s="153"/>
      <c r="UVA6" s="153"/>
      <c r="UVB6" s="153"/>
      <c r="UVC6" s="153"/>
      <c r="UVD6" s="153"/>
      <c r="UVE6" s="153"/>
      <c r="UVF6" s="153"/>
      <c r="UVG6" s="153"/>
      <c r="UVH6" s="153"/>
      <c r="UVI6" s="153"/>
      <c r="UVJ6" s="153"/>
      <c r="UVK6" s="153"/>
      <c r="UVL6" s="153"/>
      <c r="UVM6" s="153"/>
      <c r="UVN6" s="153"/>
      <c r="UVO6" s="153"/>
      <c r="UVP6" s="153"/>
      <c r="UVQ6" s="153"/>
      <c r="UVR6" s="153"/>
      <c r="UVS6" s="153"/>
      <c r="UVT6" s="153"/>
      <c r="UVU6" s="153"/>
      <c r="UVV6" s="153"/>
      <c r="UVW6" s="153"/>
      <c r="UVX6" s="153"/>
      <c r="UVY6" s="153"/>
      <c r="UVZ6" s="153"/>
      <c r="UWA6" s="153"/>
      <c r="UWB6" s="153"/>
      <c r="UWC6" s="153"/>
      <c r="UWD6" s="153"/>
      <c r="UWE6" s="153"/>
      <c r="UWF6" s="153"/>
      <c r="UWG6" s="153"/>
      <c r="UWH6" s="153"/>
      <c r="UWI6" s="153"/>
      <c r="UWJ6" s="153"/>
      <c r="UWK6" s="153"/>
      <c r="UWL6" s="153"/>
      <c r="UWM6" s="153"/>
      <c r="UWN6" s="153"/>
      <c r="UWO6" s="153"/>
      <c r="UWP6" s="153"/>
      <c r="UWQ6" s="153"/>
      <c r="UWR6" s="153"/>
      <c r="UWS6" s="153"/>
      <c r="UWT6" s="153"/>
      <c r="UWU6" s="153"/>
      <c r="UWV6" s="153"/>
      <c r="UWW6" s="153"/>
      <c r="UWX6" s="153"/>
      <c r="UWY6" s="153"/>
      <c r="UWZ6" s="153"/>
      <c r="UXA6" s="153"/>
      <c r="UXB6" s="153"/>
      <c r="UXC6" s="153"/>
      <c r="UXD6" s="153"/>
      <c r="UXE6" s="153"/>
      <c r="UXF6" s="153"/>
      <c r="UXG6" s="153"/>
      <c r="UXH6" s="153"/>
      <c r="UXI6" s="153"/>
      <c r="UXJ6" s="153"/>
      <c r="UXK6" s="153"/>
      <c r="UXL6" s="153"/>
      <c r="UXM6" s="153"/>
      <c r="UXN6" s="153"/>
      <c r="UXO6" s="153"/>
      <c r="UXP6" s="153"/>
      <c r="UXQ6" s="153"/>
      <c r="UXR6" s="153"/>
      <c r="UXS6" s="153"/>
      <c r="UXT6" s="153"/>
      <c r="UXU6" s="153"/>
      <c r="UXV6" s="153"/>
      <c r="UXW6" s="153"/>
      <c r="UXX6" s="153"/>
      <c r="UXY6" s="153"/>
      <c r="UXZ6" s="153"/>
      <c r="UYA6" s="153"/>
      <c r="UYB6" s="153"/>
      <c r="UYC6" s="153"/>
      <c r="UYD6" s="153"/>
      <c r="UYE6" s="153"/>
      <c r="UYF6" s="153"/>
      <c r="UYG6" s="153"/>
      <c r="UYH6" s="153"/>
      <c r="UYI6" s="153"/>
      <c r="UYJ6" s="153"/>
      <c r="UYK6" s="153"/>
      <c r="UYL6" s="153"/>
      <c r="UYM6" s="153"/>
      <c r="UYN6" s="153"/>
      <c r="UYO6" s="153"/>
      <c r="UYP6" s="153"/>
      <c r="UYQ6" s="153"/>
      <c r="UYR6" s="153"/>
      <c r="UYS6" s="153"/>
      <c r="UYT6" s="153"/>
      <c r="UYU6" s="153"/>
      <c r="UYV6" s="153"/>
      <c r="UYW6" s="153"/>
      <c r="UYX6" s="153"/>
      <c r="UYY6" s="153"/>
      <c r="UYZ6" s="153"/>
      <c r="UZA6" s="153"/>
      <c r="UZB6" s="153"/>
      <c r="UZC6" s="153"/>
      <c r="UZD6" s="153"/>
      <c r="UZE6" s="153"/>
      <c r="UZF6" s="153"/>
      <c r="UZG6" s="153"/>
      <c r="UZH6" s="153"/>
      <c r="UZI6" s="153"/>
      <c r="UZJ6" s="153"/>
      <c r="UZK6" s="153"/>
      <c r="UZL6" s="153"/>
      <c r="UZM6" s="153"/>
      <c r="UZN6" s="153"/>
      <c r="UZO6" s="153"/>
      <c r="UZP6" s="153"/>
      <c r="UZQ6" s="153"/>
      <c r="UZR6" s="153"/>
      <c r="UZS6" s="153"/>
      <c r="UZT6" s="153"/>
      <c r="UZU6" s="153"/>
      <c r="UZV6" s="153"/>
      <c r="UZW6" s="153"/>
      <c r="UZX6" s="153"/>
      <c r="UZY6" s="153"/>
      <c r="UZZ6" s="153"/>
      <c r="VAA6" s="153"/>
      <c r="VAB6" s="153"/>
      <c r="VAC6" s="153"/>
      <c r="VAD6" s="153"/>
      <c r="VAE6" s="153"/>
      <c r="VAF6" s="153"/>
      <c r="VAG6" s="153"/>
      <c r="VAH6" s="153"/>
      <c r="VAI6" s="153"/>
      <c r="VAJ6" s="153"/>
      <c r="VAK6" s="153"/>
      <c r="VAL6" s="153"/>
      <c r="VAM6" s="153"/>
      <c r="VAN6" s="153"/>
      <c r="VAO6" s="153"/>
      <c r="VAP6" s="153"/>
      <c r="VAQ6" s="153"/>
      <c r="VAR6" s="153"/>
      <c r="VAS6" s="153"/>
      <c r="VAT6" s="153"/>
      <c r="VAU6" s="153"/>
      <c r="VAV6" s="153"/>
      <c r="VAW6" s="153"/>
      <c r="VAX6" s="153"/>
      <c r="VAY6" s="153"/>
      <c r="VAZ6" s="153"/>
      <c r="VBA6" s="153"/>
      <c r="VBB6" s="153"/>
      <c r="VBC6" s="153"/>
      <c r="VBD6" s="153"/>
      <c r="VBE6" s="153"/>
      <c r="VBF6" s="153"/>
      <c r="VBG6" s="153"/>
      <c r="VBH6" s="153"/>
      <c r="VBI6" s="153"/>
      <c r="VBJ6" s="153"/>
      <c r="VBK6" s="153"/>
      <c r="VBL6" s="153"/>
      <c r="VBM6" s="153"/>
      <c r="VBN6" s="153"/>
      <c r="VBO6" s="153"/>
      <c r="VBP6" s="153"/>
      <c r="VBQ6" s="153"/>
      <c r="VBR6" s="153"/>
      <c r="VBS6" s="153"/>
      <c r="VBT6" s="153"/>
      <c r="VBU6" s="153"/>
      <c r="VBV6" s="153"/>
      <c r="VBW6" s="153"/>
      <c r="VBX6" s="153"/>
      <c r="VBY6" s="153"/>
      <c r="VBZ6" s="153"/>
      <c r="VCA6" s="153"/>
      <c r="VCB6" s="153"/>
      <c r="VCC6" s="153"/>
      <c r="VCD6" s="153"/>
      <c r="VCE6" s="153"/>
      <c r="VCF6" s="153"/>
      <c r="VCG6" s="153"/>
      <c r="VCH6" s="153"/>
      <c r="VCI6" s="153"/>
      <c r="VCJ6" s="153"/>
      <c r="VCK6" s="153"/>
      <c r="VCL6" s="153"/>
      <c r="VCM6" s="153"/>
      <c r="VCN6" s="153"/>
      <c r="VCO6" s="153"/>
      <c r="VCP6" s="153"/>
      <c r="VCQ6" s="153"/>
      <c r="VCR6" s="153"/>
      <c r="VCS6" s="153"/>
      <c r="VCT6" s="153"/>
      <c r="VCU6" s="153"/>
      <c r="VCV6" s="153"/>
      <c r="VCW6" s="153"/>
      <c r="VCX6" s="153"/>
      <c r="VCY6" s="153"/>
      <c r="VCZ6" s="153"/>
      <c r="VDA6" s="153"/>
      <c r="VDB6" s="153"/>
      <c r="VDC6" s="153"/>
      <c r="VDD6" s="153"/>
      <c r="VDE6" s="153"/>
      <c r="VDF6" s="153"/>
      <c r="VDG6" s="153"/>
      <c r="VDH6" s="153"/>
      <c r="VDI6" s="153"/>
      <c r="VDJ6" s="153"/>
      <c r="VDK6" s="153"/>
      <c r="VDL6" s="153"/>
      <c r="VDM6" s="153"/>
      <c r="VDN6" s="153"/>
      <c r="VDO6" s="153"/>
      <c r="VDP6" s="153"/>
      <c r="VDQ6" s="153"/>
      <c r="VDR6" s="153"/>
      <c r="VDS6" s="153"/>
      <c r="VDT6" s="153"/>
      <c r="VDU6" s="153"/>
      <c r="VDV6" s="153"/>
      <c r="VDW6" s="153"/>
      <c r="VDX6" s="153"/>
      <c r="VDY6" s="153"/>
      <c r="VDZ6" s="153"/>
      <c r="VEA6" s="153"/>
      <c r="VEB6" s="153"/>
      <c r="VEC6" s="153"/>
      <c r="VED6" s="153"/>
      <c r="VEE6" s="153"/>
      <c r="VEF6" s="153"/>
      <c r="VEG6" s="153"/>
      <c r="VEH6" s="153"/>
      <c r="VEI6" s="153"/>
      <c r="VEJ6" s="153"/>
      <c r="VEK6" s="153"/>
      <c r="VEL6" s="153"/>
      <c r="VEM6" s="153"/>
      <c r="VEN6" s="153"/>
      <c r="VEO6" s="153"/>
      <c r="VEP6" s="153"/>
      <c r="VEQ6" s="153"/>
      <c r="VER6" s="153"/>
      <c r="VES6" s="153"/>
      <c r="VET6" s="153"/>
      <c r="VEU6" s="153"/>
      <c r="VEV6" s="153"/>
      <c r="VEW6" s="153"/>
      <c r="VEX6" s="153"/>
      <c r="VEY6" s="153"/>
      <c r="VEZ6" s="153"/>
      <c r="VFA6" s="153"/>
      <c r="VFB6" s="153"/>
      <c r="VFC6" s="153"/>
      <c r="VFD6" s="153"/>
      <c r="VFE6" s="153"/>
      <c r="VFF6" s="153"/>
      <c r="VFG6" s="153"/>
      <c r="VFH6" s="153"/>
      <c r="VFI6" s="153"/>
      <c r="VFJ6" s="153"/>
      <c r="VFK6" s="153"/>
      <c r="VFL6" s="153"/>
      <c r="VFM6" s="153"/>
      <c r="VFN6" s="153"/>
      <c r="VFO6" s="153"/>
      <c r="VFP6" s="153"/>
      <c r="VFQ6" s="153"/>
      <c r="VFR6" s="153"/>
      <c r="VFS6" s="153"/>
      <c r="VFT6" s="153"/>
      <c r="VFU6" s="153"/>
      <c r="VFV6" s="153"/>
      <c r="VFW6" s="153"/>
      <c r="VFX6" s="153"/>
      <c r="VFY6" s="153"/>
      <c r="VFZ6" s="153"/>
      <c r="VGA6" s="153"/>
      <c r="VGB6" s="153"/>
      <c r="VGC6" s="153"/>
      <c r="VGD6" s="153"/>
      <c r="VGE6" s="153"/>
      <c r="VGF6" s="153"/>
      <c r="VGG6" s="153"/>
      <c r="VGH6" s="153"/>
      <c r="VGI6" s="153"/>
      <c r="VGJ6" s="153"/>
      <c r="VGK6" s="153"/>
      <c r="VGL6" s="153"/>
      <c r="VGM6" s="153"/>
      <c r="VGN6" s="153"/>
      <c r="VGO6" s="153"/>
      <c r="VGP6" s="153"/>
      <c r="VGQ6" s="153"/>
      <c r="VGR6" s="153"/>
      <c r="VGS6" s="153"/>
      <c r="VGT6" s="153"/>
      <c r="VGU6" s="153"/>
      <c r="VGV6" s="153"/>
      <c r="VGW6" s="153"/>
      <c r="VGX6" s="153"/>
      <c r="VGY6" s="153"/>
      <c r="VGZ6" s="153"/>
      <c r="VHA6" s="153"/>
      <c r="VHB6" s="153"/>
      <c r="VHC6" s="153"/>
      <c r="VHD6" s="153"/>
      <c r="VHE6" s="153"/>
      <c r="VHF6" s="153"/>
      <c r="VHG6" s="153"/>
      <c r="VHH6" s="153"/>
      <c r="VHI6" s="153"/>
      <c r="VHJ6" s="153"/>
      <c r="VHK6" s="153"/>
      <c r="VHL6" s="153"/>
      <c r="VHM6" s="153"/>
      <c r="VHN6" s="153"/>
      <c r="VHO6" s="153"/>
      <c r="VHP6" s="153"/>
      <c r="VHQ6" s="153"/>
      <c r="VHR6" s="153"/>
      <c r="VHS6" s="153"/>
      <c r="VHT6" s="153"/>
      <c r="VHU6" s="153"/>
      <c r="VHV6" s="153"/>
      <c r="VHW6" s="153"/>
      <c r="VHX6" s="153"/>
      <c r="VHY6" s="153"/>
      <c r="VHZ6" s="153"/>
      <c r="VIA6" s="153"/>
      <c r="VIB6" s="153"/>
      <c r="VIC6" s="153"/>
      <c r="VID6" s="153"/>
      <c r="VIE6" s="153"/>
      <c r="VIF6" s="153"/>
      <c r="VIG6" s="153"/>
      <c r="VIH6" s="153"/>
      <c r="VII6" s="153"/>
      <c r="VIJ6" s="153"/>
      <c r="VIK6" s="153"/>
      <c r="VIL6" s="153"/>
      <c r="VIM6" s="153"/>
      <c r="VIN6" s="153"/>
      <c r="VIO6" s="153"/>
      <c r="VIP6" s="153"/>
      <c r="VIQ6" s="153"/>
      <c r="VIR6" s="153"/>
      <c r="VIS6" s="153"/>
      <c r="VIT6" s="153"/>
      <c r="VIU6" s="153"/>
      <c r="VIV6" s="153"/>
      <c r="VIW6" s="153"/>
      <c r="VIX6" s="153"/>
      <c r="VIY6" s="153"/>
      <c r="VIZ6" s="153"/>
      <c r="VJA6" s="153"/>
      <c r="VJB6" s="153"/>
      <c r="VJC6" s="153"/>
      <c r="VJD6" s="153"/>
      <c r="VJE6" s="153"/>
      <c r="VJF6" s="153"/>
      <c r="VJG6" s="153"/>
      <c r="VJH6" s="153"/>
      <c r="VJI6" s="153"/>
      <c r="VJJ6" s="153"/>
      <c r="VJK6" s="153"/>
      <c r="VJL6" s="153"/>
      <c r="VJM6" s="153"/>
      <c r="VJN6" s="153"/>
      <c r="VJO6" s="153"/>
      <c r="VJP6" s="153"/>
      <c r="VJQ6" s="153"/>
      <c r="VJR6" s="153"/>
      <c r="VJS6" s="153"/>
      <c r="VJT6" s="153"/>
      <c r="VJU6" s="153"/>
      <c r="VJV6" s="153"/>
      <c r="VJW6" s="153"/>
      <c r="VJX6" s="153"/>
      <c r="VJY6" s="153"/>
      <c r="VJZ6" s="153"/>
      <c r="VKA6" s="153"/>
      <c r="VKB6" s="153"/>
      <c r="VKC6" s="153"/>
      <c r="VKD6" s="153"/>
      <c r="VKE6" s="153"/>
      <c r="VKF6" s="153"/>
      <c r="VKG6" s="153"/>
      <c r="VKH6" s="153"/>
      <c r="VKI6" s="153"/>
      <c r="VKJ6" s="153"/>
      <c r="VKK6" s="153"/>
      <c r="VKL6" s="153"/>
      <c r="VKM6" s="153"/>
      <c r="VKN6" s="153"/>
      <c r="VKO6" s="153"/>
      <c r="VKP6" s="153"/>
      <c r="VKQ6" s="153"/>
      <c r="VKR6" s="153"/>
      <c r="VKS6" s="153"/>
      <c r="VKT6" s="153"/>
      <c r="VKU6" s="153"/>
      <c r="VKV6" s="153"/>
      <c r="VKW6" s="153"/>
      <c r="VKX6" s="153"/>
      <c r="VKY6" s="153"/>
      <c r="VKZ6" s="153"/>
      <c r="VLA6" s="153"/>
      <c r="VLB6" s="153"/>
      <c r="VLC6" s="153"/>
      <c r="VLD6" s="153"/>
      <c r="VLE6" s="153"/>
      <c r="VLF6" s="153"/>
      <c r="VLG6" s="153"/>
      <c r="VLH6" s="153"/>
      <c r="VLI6" s="153"/>
      <c r="VLJ6" s="153"/>
      <c r="VLK6" s="153"/>
      <c r="VLL6" s="153"/>
      <c r="VLM6" s="153"/>
      <c r="VLN6" s="153"/>
      <c r="VLO6" s="153"/>
      <c r="VLP6" s="153"/>
      <c r="VLQ6" s="153"/>
      <c r="VLR6" s="153"/>
      <c r="VLS6" s="153"/>
      <c r="VLT6" s="153"/>
      <c r="VLU6" s="153"/>
      <c r="VLV6" s="153"/>
      <c r="VLW6" s="153"/>
      <c r="VLX6" s="153"/>
      <c r="VLY6" s="153"/>
      <c r="VLZ6" s="153"/>
      <c r="VMA6" s="153"/>
      <c r="VMB6" s="153"/>
      <c r="VMC6" s="153"/>
      <c r="VMD6" s="153"/>
      <c r="VME6" s="153"/>
      <c r="VMF6" s="153"/>
      <c r="VMG6" s="153"/>
      <c r="VMH6" s="153"/>
      <c r="VMI6" s="153"/>
      <c r="VMJ6" s="153"/>
      <c r="VMK6" s="153"/>
      <c r="VML6" s="153"/>
      <c r="VMM6" s="153"/>
      <c r="VMN6" s="153"/>
      <c r="VMO6" s="153"/>
      <c r="VMP6" s="153"/>
      <c r="VMQ6" s="153"/>
      <c r="VMR6" s="153"/>
      <c r="VMS6" s="153"/>
      <c r="VMT6" s="153"/>
      <c r="VMU6" s="153"/>
      <c r="VMV6" s="153"/>
      <c r="VMW6" s="153"/>
      <c r="VMX6" s="153"/>
      <c r="VMY6" s="153"/>
      <c r="VMZ6" s="153"/>
      <c r="VNA6" s="153"/>
      <c r="VNB6" s="153"/>
      <c r="VNC6" s="153"/>
      <c r="VND6" s="153"/>
      <c r="VNE6" s="153"/>
      <c r="VNF6" s="153"/>
      <c r="VNG6" s="153"/>
      <c r="VNH6" s="153"/>
      <c r="VNI6" s="153"/>
      <c r="VNJ6" s="153"/>
      <c r="VNK6" s="153"/>
      <c r="VNL6" s="153"/>
      <c r="VNM6" s="153"/>
      <c r="VNN6" s="153"/>
      <c r="VNO6" s="153"/>
      <c r="VNP6" s="153"/>
      <c r="VNQ6" s="153"/>
      <c r="VNR6" s="153"/>
      <c r="VNS6" s="153"/>
      <c r="VNT6" s="153"/>
      <c r="VNU6" s="153"/>
      <c r="VNV6" s="153"/>
      <c r="VNW6" s="153"/>
      <c r="VNX6" s="153"/>
      <c r="VNY6" s="153"/>
      <c r="VNZ6" s="153"/>
      <c r="VOA6" s="153"/>
      <c r="VOB6" s="153"/>
      <c r="VOC6" s="153"/>
      <c r="VOD6" s="153"/>
      <c r="VOE6" s="153"/>
      <c r="VOF6" s="153"/>
      <c r="VOG6" s="153"/>
      <c r="VOH6" s="153"/>
      <c r="VOI6" s="153"/>
      <c r="VOJ6" s="153"/>
      <c r="VOK6" s="153"/>
      <c r="VOL6" s="153"/>
      <c r="VOM6" s="153"/>
      <c r="VON6" s="153"/>
      <c r="VOO6" s="153"/>
      <c r="VOP6" s="153"/>
      <c r="VOQ6" s="153"/>
      <c r="VOR6" s="153"/>
      <c r="VOS6" s="153"/>
      <c r="VOT6" s="153"/>
      <c r="VOU6" s="153"/>
      <c r="VOV6" s="153"/>
      <c r="VOW6" s="153"/>
      <c r="VOX6" s="153"/>
      <c r="VOY6" s="153"/>
      <c r="VOZ6" s="153"/>
      <c r="VPA6" s="153"/>
      <c r="VPB6" s="153"/>
      <c r="VPC6" s="153"/>
      <c r="VPD6" s="153"/>
      <c r="VPE6" s="153"/>
      <c r="VPF6" s="153"/>
      <c r="VPG6" s="153"/>
      <c r="VPH6" s="153"/>
      <c r="VPI6" s="153"/>
      <c r="VPJ6" s="153"/>
      <c r="VPK6" s="153"/>
      <c r="VPL6" s="153"/>
      <c r="VPM6" s="153"/>
      <c r="VPN6" s="153"/>
      <c r="VPO6" s="153"/>
      <c r="VPP6" s="153"/>
      <c r="VPQ6" s="153"/>
      <c r="VPR6" s="153"/>
      <c r="VPS6" s="153"/>
      <c r="VPT6" s="153"/>
      <c r="VPU6" s="153"/>
      <c r="VPV6" s="153"/>
      <c r="VPW6" s="153"/>
      <c r="VPX6" s="153"/>
      <c r="VPY6" s="153"/>
      <c r="VPZ6" s="153"/>
      <c r="VQA6" s="153"/>
      <c r="VQB6" s="153"/>
      <c r="VQC6" s="153"/>
      <c r="VQD6" s="153"/>
      <c r="VQE6" s="153"/>
      <c r="VQF6" s="153"/>
      <c r="VQG6" s="153"/>
      <c r="VQH6" s="153"/>
      <c r="VQI6" s="153"/>
      <c r="VQJ6" s="153"/>
      <c r="VQK6" s="153"/>
      <c r="VQL6" s="153"/>
      <c r="VQM6" s="153"/>
      <c r="VQN6" s="153"/>
      <c r="VQO6" s="153"/>
      <c r="VQP6" s="153"/>
      <c r="VQQ6" s="153"/>
      <c r="VQR6" s="153"/>
      <c r="VQS6" s="153"/>
      <c r="VQT6" s="153"/>
      <c r="VQU6" s="153"/>
      <c r="VQV6" s="153"/>
      <c r="VQW6" s="153"/>
      <c r="VQX6" s="153"/>
      <c r="VQY6" s="153"/>
      <c r="VQZ6" s="153"/>
      <c r="VRA6" s="153"/>
      <c r="VRB6" s="153"/>
      <c r="VRC6" s="153"/>
      <c r="VRD6" s="153"/>
      <c r="VRE6" s="153"/>
      <c r="VRF6" s="153"/>
      <c r="VRG6" s="153"/>
      <c r="VRH6" s="153"/>
      <c r="VRI6" s="153"/>
      <c r="VRJ6" s="153"/>
      <c r="VRK6" s="153"/>
      <c r="VRL6" s="153"/>
      <c r="VRM6" s="153"/>
      <c r="VRN6" s="153"/>
      <c r="VRO6" s="153"/>
      <c r="VRP6" s="153"/>
      <c r="VRQ6" s="153"/>
      <c r="VRR6" s="153"/>
      <c r="VRS6" s="153"/>
      <c r="VRT6" s="153"/>
      <c r="VRU6" s="153"/>
      <c r="VRV6" s="153"/>
      <c r="VRW6" s="153"/>
      <c r="VRX6" s="153"/>
      <c r="VRY6" s="153"/>
      <c r="VRZ6" s="153"/>
      <c r="VSA6" s="153"/>
      <c r="VSB6" s="153"/>
      <c r="VSC6" s="153"/>
      <c r="VSD6" s="153"/>
      <c r="VSE6" s="153"/>
      <c r="VSF6" s="153"/>
      <c r="VSG6" s="153"/>
      <c r="VSH6" s="153"/>
      <c r="VSI6" s="153"/>
      <c r="VSJ6" s="153"/>
      <c r="VSK6" s="153"/>
      <c r="VSL6" s="153"/>
      <c r="VSM6" s="153"/>
      <c r="VSN6" s="153"/>
      <c r="VSO6" s="153"/>
      <c r="VSP6" s="153"/>
      <c r="VSQ6" s="153"/>
      <c r="VSR6" s="153"/>
      <c r="VSS6" s="153"/>
      <c r="VST6" s="153"/>
      <c r="VSU6" s="153"/>
      <c r="VSV6" s="153"/>
      <c r="VSW6" s="153"/>
      <c r="VSX6" s="153"/>
      <c r="VSY6" s="153"/>
      <c r="VSZ6" s="153"/>
      <c r="VTA6" s="153"/>
      <c r="VTB6" s="153"/>
      <c r="VTC6" s="153"/>
      <c r="VTD6" s="153"/>
      <c r="VTE6" s="153"/>
      <c r="VTF6" s="153"/>
      <c r="VTG6" s="153"/>
      <c r="VTH6" s="153"/>
      <c r="VTI6" s="153"/>
      <c r="VTJ6" s="153"/>
      <c r="VTK6" s="153"/>
      <c r="VTL6" s="153"/>
      <c r="VTM6" s="153"/>
      <c r="VTN6" s="153"/>
      <c r="VTO6" s="153"/>
      <c r="VTP6" s="153"/>
      <c r="VTQ6" s="153"/>
      <c r="VTR6" s="153"/>
      <c r="VTS6" s="153"/>
      <c r="VTT6" s="153"/>
      <c r="VTU6" s="153"/>
      <c r="VTV6" s="153"/>
      <c r="VTW6" s="153"/>
      <c r="VTX6" s="153"/>
      <c r="VTY6" s="153"/>
      <c r="VTZ6" s="153"/>
      <c r="VUA6" s="153"/>
      <c r="VUB6" s="153"/>
      <c r="VUC6" s="153"/>
      <c r="VUD6" s="153"/>
      <c r="VUE6" s="153"/>
      <c r="VUF6" s="153"/>
      <c r="VUG6" s="153"/>
      <c r="VUH6" s="153"/>
      <c r="VUI6" s="153"/>
      <c r="VUJ6" s="153"/>
      <c r="VUK6" s="153"/>
      <c r="VUL6" s="153"/>
      <c r="VUM6" s="153"/>
      <c r="VUN6" s="153"/>
      <c r="VUO6" s="153"/>
      <c r="VUP6" s="153"/>
      <c r="VUQ6" s="153"/>
      <c r="VUR6" s="153"/>
      <c r="VUS6" s="153"/>
      <c r="VUT6" s="153"/>
      <c r="VUU6" s="153"/>
      <c r="VUV6" s="153"/>
      <c r="VUW6" s="153"/>
      <c r="VUX6" s="153"/>
      <c r="VUY6" s="153"/>
      <c r="VUZ6" s="153"/>
      <c r="VVA6" s="153"/>
      <c r="VVB6" s="153"/>
      <c r="VVC6" s="153"/>
      <c r="VVD6" s="153"/>
      <c r="VVE6" s="153"/>
      <c r="VVF6" s="153"/>
      <c r="VVG6" s="153"/>
      <c r="VVH6" s="153"/>
      <c r="VVI6" s="153"/>
      <c r="VVJ6" s="153"/>
      <c r="VVK6" s="153"/>
      <c r="VVL6" s="153"/>
      <c r="VVM6" s="153"/>
      <c r="VVN6" s="153"/>
      <c r="VVO6" s="153"/>
      <c r="VVP6" s="153"/>
      <c r="VVQ6" s="153"/>
      <c r="VVR6" s="153"/>
      <c r="VVS6" s="153"/>
      <c r="VVT6" s="153"/>
      <c r="VVU6" s="153"/>
      <c r="VVV6" s="153"/>
      <c r="VVW6" s="153"/>
      <c r="VVX6" s="153"/>
      <c r="VVY6" s="153"/>
      <c r="VVZ6" s="153"/>
      <c r="VWA6" s="153"/>
      <c r="VWB6" s="153"/>
      <c r="VWC6" s="153"/>
      <c r="VWD6" s="153"/>
      <c r="VWE6" s="153"/>
      <c r="VWF6" s="153"/>
      <c r="VWG6" s="153"/>
      <c r="VWH6" s="153"/>
      <c r="VWI6" s="153"/>
      <c r="VWJ6" s="153"/>
      <c r="VWK6" s="153"/>
      <c r="VWL6" s="153"/>
      <c r="VWM6" s="153"/>
      <c r="VWN6" s="153"/>
      <c r="VWO6" s="153"/>
      <c r="VWP6" s="153"/>
      <c r="VWQ6" s="153"/>
      <c r="VWR6" s="153"/>
      <c r="VWS6" s="153"/>
      <c r="VWT6" s="153"/>
      <c r="VWU6" s="153"/>
      <c r="VWV6" s="153"/>
      <c r="VWW6" s="153"/>
      <c r="VWX6" s="153"/>
      <c r="VWY6" s="153"/>
      <c r="VWZ6" s="153"/>
      <c r="VXA6" s="153"/>
      <c r="VXB6" s="153"/>
      <c r="VXC6" s="153"/>
      <c r="VXD6" s="153"/>
      <c r="VXE6" s="153"/>
      <c r="VXF6" s="153"/>
      <c r="VXG6" s="153"/>
      <c r="VXH6" s="153"/>
      <c r="VXI6" s="153"/>
      <c r="VXJ6" s="153"/>
      <c r="VXK6" s="153"/>
      <c r="VXL6" s="153"/>
      <c r="VXM6" s="153"/>
      <c r="VXN6" s="153"/>
      <c r="VXO6" s="153"/>
      <c r="VXP6" s="153"/>
      <c r="VXQ6" s="153"/>
      <c r="VXR6" s="153"/>
      <c r="VXS6" s="153"/>
      <c r="VXT6" s="153"/>
      <c r="VXU6" s="153"/>
      <c r="VXV6" s="153"/>
      <c r="VXW6" s="153"/>
      <c r="VXX6" s="153"/>
      <c r="VXY6" s="153"/>
      <c r="VXZ6" s="153"/>
      <c r="VYA6" s="153"/>
      <c r="VYB6" s="153"/>
      <c r="VYC6" s="153"/>
      <c r="VYD6" s="153"/>
      <c r="VYE6" s="153"/>
      <c r="VYF6" s="153"/>
      <c r="VYG6" s="153"/>
      <c r="VYH6" s="153"/>
      <c r="VYI6" s="153"/>
      <c r="VYJ6" s="153"/>
      <c r="VYK6" s="153"/>
      <c r="VYL6" s="153"/>
      <c r="VYM6" s="153"/>
      <c r="VYN6" s="153"/>
      <c r="VYO6" s="153"/>
      <c r="VYP6" s="153"/>
      <c r="VYQ6" s="153"/>
      <c r="VYR6" s="153"/>
      <c r="VYS6" s="153"/>
      <c r="VYT6" s="153"/>
      <c r="VYU6" s="153"/>
      <c r="VYV6" s="153"/>
      <c r="VYW6" s="153"/>
      <c r="VYX6" s="153"/>
      <c r="VYY6" s="153"/>
      <c r="VYZ6" s="153"/>
      <c r="VZA6" s="153"/>
      <c r="VZB6" s="153"/>
      <c r="VZC6" s="153"/>
      <c r="VZD6" s="153"/>
      <c r="VZE6" s="153"/>
      <c r="VZF6" s="153"/>
      <c r="VZG6" s="153"/>
      <c r="VZH6" s="153"/>
      <c r="VZI6" s="153"/>
      <c r="VZJ6" s="153"/>
      <c r="VZK6" s="153"/>
      <c r="VZL6" s="153"/>
      <c r="VZM6" s="153"/>
      <c r="VZN6" s="153"/>
      <c r="VZO6" s="153"/>
      <c r="VZP6" s="153"/>
      <c r="VZQ6" s="153"/>
      <c r="VZR6" s="153"/>
      <c r="VZS6" s="153"/>
      <c r="VZT6" s="153"/>
      <c r="VZU6" s="153"/>
      <c r="VZV6" s="153"/>
      <c r="VZW6" s="153"/>
      <c r="VZX6" s="153"/>
      <c r="VZY6" s="153"/>
      <c r="VZZ6" s="153"/>
      <c r="WAA6" s="153"/>
      <c r="WAB6" s="153"/>
      <c r="WAC6" s="153"/>
      <c r="WAD6" s="153"/>
      <c r="WAE6" s="153"/>
      <c r="WAF6" s="153"/>
      <c r="WAG6" s="153"/>
      <c r="WAH6" s="153"/>
      <c r="WAI6" s="153"/>
      <c r="WAJ6" s="153"/>
      <c r="WAK6" s="153"/>
      <c r="WAL6" s="153"/>
      <c r="WAM6" s="153"/>
      <c r="WAN6" s="153"/>
      <c r="WAO6" s="153"/>
      <c r="WAP6" s="153"/>
      <c r="WAQ6" s="153"/>
      <c r="WAR6" s="153"/>
      <c r="WAS6" s="153"/>
      <c r="WAT6" s="153"/>
      <c r="WAU6" s="153"/>
      <c r="WAV6" s="153"/>
      <c r="WAW6" s="153"/>
      <c r="WAX6" s="153"/>
      <c r="WAY6" s="153"/>
      <c r="WAZ6" s="153"/>
      <c r="WBA6" s="153"/>
      <c r="WBB6" s="153"/>
      <c r="WBC6" s="153"/>
      <c r="WBD6" s="153"/>
      <c r="WBE6" s="153"/>
      <c r="WBF6" s="153"/>
      <c r="WBG6" s="153"/>
      <c r="WBH6" s="153"/>
      <c r="WBI6" s="153"/>
      <c r="WBJ6" s="153"/>
      <c r="WBK6" s="153"/>
      <c r="WBL6" s="153"/>
      <c r="WBM6" s="153"/>
      <c r="WBN6" s="153"/>
      <c r="WBO6" s="153"/>
      <c r="WBP6" s="153"/>
      <c r="WBQ6" s="153"/>
      <c r="WBR6" s="153"/>
      <c r="WBS6" s="153"/>
      <c r="WBT6" s="153"/>
      <c r="WBU6" s="153"/>
      <c r="WBV6" s="153"/>
      <c r="WBW6" s="153"/>
      <c r="WBX6" s="153"/>
      <c r="WBY6" s="153"/>
      <c r="WBZ6" s="153"/>
      <c r="WCA6" s="153"/>
      <c r="WCB6" s="153"/>
      <c r="WCC6" s="153"/>
      <c r="WCD6" s="153"/>
      <c r="WCE6" s="153"/>
      <c r="WCF6" s="153"/>
      <c r="WCG6" s="153"/>
      <c r="WCH6" s="153"/>
      <c r="WCI6" s="153"/>
      <c r="WCJ6" s="153"/>
      <c r="WCK6" s="153"/>
      <c r="WCL6" s="153"/>
      <c r="WCM6" s="153"/>
      <c r="WCN6" s="153"/>
      <c r="WCO6" s="153"/>
      <c r="WCP6" s="153"/>
      <c r="WCQ6" s="153"/>
      <c r="WCR6" s="153"/>
      <c r="WCS6" s="153"/>
      <c r="WCT6" s="153"/>
      <c r="WCU6" s="153"/>
      <c r="WCV6" s="153"/>
      <c r="WCW6" s="153"/>
      <c r="WCX6" s="153"/>
      <c r="WCY6" s="153"/>
      <c r="WCZ6" s="153"/>
      <c r="WDA6" s="153"/>
      <c r="WDB6" s="153"/>
      <c r="WDC6" s="153"/>
      <c r="WDD6" s="153"/>
      <c r="WDE6" s="153"/>
      <c r="WDF6" s="153"/>
      <c r="WDG6" s="153"/>
      <c r="WDH6" s="153"/>
      <c r="WDI6" s="153"/>
      <c r="WDJ6" s="153"/>
      <c r="WDK6" s="153"/>
      <c r="WDL6" s="153"/>
      <c r="WDM6" s="153"/>
      <c r="WDN6" s="153"/>
      <c r="WDO6" s="153"/>
      <c r="WDP6" s="153"/>
      <c r="WDQ6" s="153"/>
      <c r="WDR6" s="153"/>
      <c r="WDS6" s="153"/>
      <c r="WDT6" s="153"/>
      <c r="WDU6" s="153"/>
      <c r="WDV6" s="153"/>
      <c r="WDW6" s="153"/>
      <c r="WDX6" s="153"/>
      <c r="WDY6" s="153"/>
      <c r="WDZ6" s="153"/>
      <c r="WEA6" s="153"/>
      <c r="WEB6" s="153"/>
      <c r="WEC6" s="153"/>
      <c r="WED6" s="153"/>
      <c r="WEE6" s="153"/>
      <c r="WEF6" s="153"/>
      <c r="WEG6" s="153"/>
      <c r="WEH6" s="153"/>
      <c r="WEI6" s="153"/>
      <c r="WEJ6" s="153"/>
      <c r="WEK6" s="153"/>
      <c r="WEL6" s="153"/>
      <c r="WEM6" s="153"/>
      <c r="WEN6" s="153"/>
      <c r="WEO6" s="153"/>
      <c r="WEP6" s="153"/>
      <c r="WEQ6" s="153"/>
      <c r="WER6" s="153"/>
      <c r="WES6" s="153"/>
      <c r="WET6" s="153"/>
      <c r="WEU6" s="153"/>
      <c r="WEV6" s="153"/>
      <c r="WEW6" s="153"/>
      <c r="WEX6" s="153"/>
      <c r="WEY6" s="153"/>
      <c r="WEZ6" s="153"/>
      <c r="WFA6" s="153"/>
      <c r="WFB6" s="153"/>
      <c r="WFC6" s="153"/>
      <c r="WFD6" s="153"/>
      <c r="WFE6" s="153"/>
      <c r="WFF6" s="153"/>
      <c r="WFG6" s="153"/>
      <c r="WFH6" s="153"/>
      <c r="WFI6" s="153"/>
      <c r="WFJ6" s="153"/>
      <c r="WFK6" s="153"/>
      <c r="WFL6" s="153"/>
      <c r="WFM6" s="153"/>
      <c r="WFN6" s="153"/>
      <c r="WFO6" s="153"/>
      <c r="WFP6" s="153"/>
      <c r="WFQ6" s="153"/>
      <c r="WFR6" s="153"/>
      <c r="WFS6" s="153"/>
      <c r="WFT6" s="153"/>
      <c r="WFU6" s="153"/>
      <c r="WFV6" s="153"/>
      <c r="WFW6" s="153"/>
      <c r="WFX6" s="153"/>
      <c r="WFY6" s="153"/>
      <c r="WFZ6" s="153"/>
      <c r="WGA6" s="153"/>
      <c r="WGB6" s="153"/>
      <c r="WGC6" s="153"/>
      <c r="WGD6" s="153"/>
      <c r="WGE6" s="153"/>
      <c r="WGF6" s="153"/>
      <c r="WGG6" s="153"/>
      <c r="WGH6" s="153"/>
      <c r="WGI6" s="153"/>
      <c r="WGJ6" s="153"/>
      <c r="WGK6" s="153"/>
      <c r="WGL6" s="153"/>
      <c r="WGM6" s="153"/>
      <c r="WGN6" s="153"/>
      <c r="WGO6" s="153"/>
      <c r="WGP6" s="153"/>
      <c r="WGQ6" s="153"/>
      <c r="WGR6" s="153"/>
      <c r="WGS6" s="153"/>
      <c r="WGT6" s="153"/>
      <c r="WGU6" s="153"/>
      <c r="WGV6" s="153"/>
      <c r="WGW6" s="153"/>
      <c r="WGX6" s="153"/>
      <c r="WGY6" s="153"/>
      <c r="WGZ6" s="153"/>
      <c r="WHA6" s="153"/>
      <c r="WHB6" s="153"/>
      <c r="WHC6" s="153"/>
      <c r="WHD6" s="153"/>
      <c r="WHE6" s="153"/>
      <c r="WHF6" s="153"/>
      <c r="WHG6" s="153"/>
      <c r="WHH6" s="153"/>
      <c r="WHI6" s="153"/>
      <c r="WHJ6" s="153"/>
      <c r="WHK6" s="153"/>
      <c r="WHL6" s="153"/>
      <c r="WHM6" s="153"/>
      <c r="WHN6" s="153"/>
      <c r="WHO6" s="153"/>
      <c r="WHP6" s="153"/>
      <c r="WHQ6" s="153"/>
      <c r="WHR6" s="153"/>
      <c r="WHS6" s="153"/>
      <c r="WHT6" s="153"/>
      <c r="WHU6" s="153"/>
      <c r="WHV6" s="153"/>
      <c r="WHW6" s="153"/>
      <c r="WHX6" s="153"/>
      <c r="WHY6" s="153"/>
      <c r="WHZ6" s="153"/>
      <c r="WIA6" s="153"/>
      <c r="WIB6" s="153"/>
      <c r="WIC6" s="153"/>
      <c r="WID6" s="153"/>
      <c r="WIE6" s="153"/>
      <c r="WIF6" s="153"/>
      <c r="WIG6" s="153"/>
      <c r="WIH6" s="153"/>
      <c r="WII6" s="153"/>
      <c r="WIJ6" s="153"/>
      <c r="WIK6" s="153"/>
      <c r="WIL6" s="153"/>
      <c r="WIM6" s="153"/>
      <c r="WIN6" s="153"/>
      <c r="WIO6" s="153"/>
      <c r="WIP6" s="153"/>
      <c r="WIQ6" s="153"/>
      <c r="WIR6" s="153"/>
      <c r="WIS6" s="153"/>
      <c r="WIT6" s="153"/>
      <c r="WIU6" s="153"/>
      <c r="WIV6" s="153"/>
      <c r="WIW6" s="153"/>
      <c r="WIX6" s="153"/>
      <c r="WIY6" s="153"/>
      <c r="WIZ6" s="153"/>
      <c r="WJA6" s="153"/>
      <c r="WJB6" s="153"/>
      <c r="WJC6" s="153"/>
      <c r="WJD6" s="153"/>
      <c r="WJE6" s="153"/>
      <c r="WJF6" s="153"/>
      <c r="WJG6" s="153"/>
      <c r="WJH6" s="153"/>
      <c r="WJI6" s="153"/>
      <c r="WJJ6" s="153"/>
      <c r="WJK6" s="153"/>
      <c r="WJL6" s="153"/>
      <c r="WJM6" s="153"/>
      <c r="WJN6" s="153"/>
      <c r="WJO6" s="153"/>
      <c r="WJP6" s="153"/>
      <c r="WJQ6" s="153"/>
      <c r="WJR6" s="153"/>
      <c r="WJS6" s="153"/>
      <c r="WJT6" s="153"/>
      <c r="WJU6" s="153"/>
      <c r="WJV6" s="153"/>
      <c r="WJW6" s="153"/>
      <c r="WJX6" s="153"/>
      <c r="WJY6" s="153"/>
      <c r="WJZ6" s="153"/>
      <c r="WKA6" s="153"/>
      <c r="WKB6" s="153"/>
      <c r="WKC6" s="153"/>
      <c r="WKD6" s="153"/>
      <c r="WKE6" s="153"/>
      <c r="WKF6" s="153"/>
      <c r="WKG6" s="153"/>
      <c r="WKH6" s="153"/>
      <c r="WKI6" s="153"/>
      <c r="WKJ6" s="153"/>
      <c r="WKK6" s="153"/>
      <c r="WKL6" s="153"/>
      <c r="WKM6" s="153"/>
      <c r="WKN6" s="153"/>
      <c r="WKO6" s="153"/>
      <c r="WKP6" s="153"/>
      <c r="WKQ6" s="153"/>
      <c r="WKR6" s="153"/>
      <c r="WKS6" s="153"/>
      <c r="WKT6" s="153"/>
      <c r="WKU6" s="153"/>
      <c r="WKV6" s="153"/>
      <c r="WKW6" s="153"/>
      <c r="WKX6" s="153"/>
      <c r="WKY6" s="153"/>
      <c r="WKZ6" s="153"/>
      <c r="WLA6" s="153"/>
      <c r="WLB6" s="153"/>
      <c r="WLC6" s="153"/>
      <c r="WLD6" s="153"/>
      <c r="WLE6" s="153"/>
      <c r="WLF6" s="153"/>
      <c r="WLG6" s="153"/>
      <c r="WLH6" s="153"/>
      <c r="WLI6" s="153"/>
      <c r="WLJ6" s="153"/>
      <c r="WLK6" s="153"/>
      <c r="WLL6" s="153"/>
      <c r="WLM6" s="153"/>
      <c r="WLN6" s="153"/>
      <c r="WLO6" s="153"/>
      <c r="WLP6" s="153"/>
      <c r="WLQ6" s="153"/>
      <c r="WLR6" s="153"/>
      <c r="WLS6" s="153"/>
      <c r="WLT6" s="153"/>
      <c r="WLU6" s="153"/>
      <c r="WLV6" s="153"/>
      <c r="WLW6" s="153"/>
      <c r="WLX6" s="153"/>
      <c r="WLY6" s="153"/>
      <c r="WLZ6" s="153"/>
      <c r="WMA6" s="153"/>
      <c r="WMB6" s="153"/>
      <c r="WMC6" s="153"/>
      <c r="WMD6" s="153"/>
      <c r="WME6" s="153"/>
      <c r="WMF6" s="153"/>
      <c r="WMG6" s="153"/>
      <c r="WMH6" s="153"/>
      <c r="WMI6" s="153"/>
      <c r="WMJ6" s="153"/>
      <c r="WMK6" s="153"/>
      <c r="WML6" s="153"/>
      <c r="WMM6" s="153"/>
      <c r="WMN6" s="153"/>
      <c r="WMO6" s="153"/>
      <c r="WMP6" s="153"/>
      <c r="WMQ6" s="153"/>
      <c r="WMR6" s="153"/>
      <c r="WMS6" s="153"/>
      <c r="WMT6" s="153"/>
      <c r="WMU6" s="153"/>
      <c r="WMV6" s="153"/>
      <c r="WMW6" s="153"/>
      <c r="WMX6" s="153"/>
      <c r="WMY6" s="153"/>
      <c r="WMZ6" s="153"/>
      <c r="WNA6" s="153"/>
      <c r="WNB6" s="153"/>
      <c r="WNC6" s="153"/>
      <c r="WND6" s="153"/>
      <c r="WNE6" s="153"/>
      <c r="WNF6" s="153"/>
      <c r="WNG6" s="153"/>
      <c r="WNH6" s="153"/>
      <c r="WNI6" s="153"/>
      <c r="WNJ6" s="153"/>
      <c r="WNK6" s="153"/>
      <c r="WNL6" s="153"/>
      <c r="WNM6" s="153"/>
      <c r="WNN6" s="153"/>
      <c r="WNO6" s="153"/>
      <c r="WNP6" s="153"/>
      <c r="WNQ6" s="153"/>
      <c r="WNR6" s="153"/>
      <c r="WNS6" s="153"/>
      <c r="WNT6" s="153"/>
      <c r="WNU6" s="153"/>
      <c r="WNV6" s="153"/>
      <c r="WNW6" s="153"/>
      <c r="WNX6" s="153"/>
      <c r="WNY6" s="153"/>
      <c r="WNZ6" s="153"/>
      <c r="WOA6" s="153"/>
      <c r="WOB6" s="153"/>
      <c r="WOC6" s="153"/>
      <c r="WOD6" s="153"/>
      <c r="WOE6" s="153"/>
      <c r="WOF6" s="153"/>
      <c r="WOG6" s="153"/>
      <c r="WOH6" s="153"/>
      <c r="WOI6" s="153"/>
      <c r="WOJ6" s="153"/>
      <c r="WOK6" s="153"/>
      <c r="WOL6" s="153"/>
      <c r="WOM6" s="153"/>
      <c r="WON6" s="153"/>
      <c r="WOO6" s="153"/>
      <c r="WOP6" s="153"/>
      <c r="WOQ6" s="153"/>
      <c r="WOR6" s="153"/>
      <c r="WOS6" s="153"/>
      <c r="WOT6" s="153"/>
      <c r="WOU6" s="153"/>
      <c r="WOV6" s="153"/>
      <c r="WOW6" s="153"/>
      <c r="WOX6" s="153"/>
      <c r="WOY6" s="153"/>
      <c r="WOZ6" s="153"/>
      <c r="WPA6" s="153"/>
      <c r="WPB6" s="153"/>
      <c r="WPC6" s="153"/>
      <c r="WPD6" s="153"/>
      <c r="WPE6" s="153"/>
      <c r="WPF6" s="153"/>
      <c r="WPG6" s="153"/>
      <c r="WPH6" s="153"/>
      <c r="WPI6" s="153"/>
      <c r="WPJ6" s="153"/>
      <c r="WPK6" s="153"/>
      <c r="WPL6" s="153"/>
      <c r="WPM6" s="153"/>
      <c r="WPN6" s="153"/>
      <c r="WPO6" s="153"/>
      <c r="WPP6" s="153"/>
      <c r="WPQ6" s="153"/>
      <c r="WPR6" s="153"/>
      <c r="WPS6" s="153"/>
      <c r="WPT6" s="153"/>
      <c r="WPU6" s="153"/>
      <c r="WPV6" s="153"/>
      <c r="WPW6" s="153"/>
      <c r="WPX6" s="153"/>
      <c r="WPY6" s="153"/>
      <c r="WPZ6" s="153"/>
      <c r="WQA6" s="153"/>
      <c r="WQB6" s="153"/>
      <c r="WQC6" s="153"/>
      <c r="WQD6" s="153"/>
      <c r="WQE6" s="153"/>
      <c r="WQF6" s="153"/>
      <c r="WQG6" s="153"/>
      <c r="WQH6" s="153"/>
      <c r="WQI6" s="153"/>
      <c r="WQJ6" s="153"/>
      <c r="WQK6" s="153"/>
      <c r="WQL6" s="153"/>
      <c r="WQM6" s="153"/>
      <c r="WQN6" s="153"/>
      <c r="WQO6" s="153"/>
      <c r="WQP6" s="153"/>
      <c r="WQQ6" s="153"/>
      <c r="WQR6" s="153"/>
      <c r="WQS6" s="153"/>
      <c r="WQT6" s="153"/>
      <c r="WQU6" s="153"/>
      <c r="WQV6" s="153"/>
      <c r="WQW6" s="153"/>
      <c r="WQX6" s="153"/>
      <c r="WQY6" s="153"/>
      <c r="WQZ6" s="153"/>
      <c r="WRA6" s="153"/>
      <c r="WRB6" s="153"/>
      <c r="WRC6" s="153"/>
      <c r="WRD6" s="153"/>
      <c r="WRE6" s="153"/>
      <c r="WRF6" s="153"/>
      <c r="WRG6" s="153"/>
      <c r="WRH6" s="153"/>
      <c r="WRI6" s="153"/>
      <c r="WRJ6" s="153"/>
      <c r="WRK6" s="153"/>
      <c r="WRL6" s="153"/>
      <c r="WRM6" s="153"/>
      <c r="WRN6" s="153"/>
      <c r="WRO6" s="153"/>
      <c r="WRP6" s="153"/>
      <c r="WRQ6" s="153"/>
      <c r="WRR6" s="153"/>
      <c r="WRS6" s="153"/>
      <c r="WRT6" s="153"/>
      <c r="WRU6" s="153"/>
      <c r="WRV6" s="153"/>
      <c r="WRW6" s="153"/>
      <c r="WRX6" s="153"/>
      <c r="WRY6" s="153"/>
      <c r="WRZ6" s="153"/>
      <c r="WSA6" s="153"/>
      <c r="WSB6" s="153"/>
      <c r="WSC6" s="153"/>
      <c r="WSD6" s="153"/>
      <c r="WSE6" s="153"/>
      <c r="WSF6" s="153"/>
      <c r="WSG6" s="153"/>
      <c r="WSH6" s="153"/>
      <c r="WSI6" s="153"/>
      <c r="WSJ6" s="153"/>
      <c r="WSK6" s="153"/>
      <c r="WSL6" s="153"/>
      <c r="WSM6" s="153"/>
      <c r="WSN6" s="153"/>
      <c r="WSO6" s="153"/>
      <c r="WSP6" s="153"/>
      <c r="WSQ6" s="153"/>
      <c r="WSR6" s="153"/>
      <c r="WSS6" s="153"/>
      <c r="WST6" s="153"/>
      <c r="WSU6" s="153"/>
      <c r="WSV6" s="153"/>
      <c r="WSW6" s="153"/>
      <c r="WSX6" s="153"/>
      <c r="WSY6" s="153"/>
      <c r="WSZ6" s="153"/>
      <c r="WTA6" s="153"/>
      <c r="WTB6" s="153"/>
      <c r="WTC6" s="153"/>
      <c r="WTD6" s="153"/>
      <c r="WTE6" s="153"/>
      <c r="WTF6" s="153"/>
      <c r="WTG6" s="153"/>
      <c r="WTH6" s="153"/>
      <c r="WTI6" s="153"/>
      <c r="WTJ6" s="153"/>
      <c r="WTK6" s="153"/>
      <c r="WTL6" s="153"/>
      <c r="WTM6" s="153"/>
      <c r="WTN6" s="153"/>
      <c r="WTO6" s="153"/>
      <c r="WTP6" s="153"/>
      <c r="WTQ6" s="153"/>
      <c r="WTR6" s="153"/>
      <c r="WTS6" s="153"/>
      <c r="WTT6" s="153"/>
      <c r="WTU6" s="153"/>
      <c r="WTV6" s="153"/>
      <c r="WTW6" s="153"/>
      <c r="WTX6" s="153"/>
      <c r="WTY6" s="153"/>
      <c r="WTZ6" s="153"/>
      <c r="WUA6" s="153"/>
      <c r="WUB6" s="153"/>
      <c r="WUC6" s="153"/>
      <c r="WUD6" s="153"/>
      <c r="WUE6" s="153"/>
      <c r="WUF6" s="153"/>
      <c r="WUG6" s="153"/>
      <c r="WUH6" s="153"/>
      <c r="WUI6" s="153"/>
      <c r="WUJ6" s="153"/>
      <c r="WUK6" s="153"/>
      <c r="WUL6" s="153"/>
      <c r="WUM6" s="153"/>
      <c r="WUN6" s="153"/>
      <c r="WUO6" s="153"/>
      <c r="WUP6" s="153"/>
      <c r="WUQ6" s="153"/>
      <c r="WUR6" s="153"/>
      <c r="WUS6" s="153"/>
      <c r="WUT6" s="153"/>
      <c r="WUU6" s="153"/>
      <c r="WUV6" s="153"/>
      <c r="WUW6" s="153"/>
      <c r="WUX6" s="153"/>
      <c r="WUY6" s="153"/>
      <c r="WUZ6" s="153"/>
      <c r="WVA6" s="153"/>
      <c r="WVB6" s="153"/>
      <c r="WVC6" s="153"/>
      <c r="WVD6" s="153"/>
      <c r="WVE6" s="153"/>
      <c r="WVF6" s="153"/>
      <c r="WVG6" s="153"/>
      <c r="WVH6" s="153"/>
      <c r="WVI6" s="153"/>
      <c r="WVJ6" s="153"/>
      <c r="WVK6" s="153"/>
      <c r="WVL6" s="153"/>
      <c r="WVM6" s="153"/>
      <c r="WVN6" s="153"/>
      <c r="WVO6" s="153"/>
      <c r="WVP6" s="153"/>
      <c r="WVQ6" s="153"/>
      <c r="WVR6" s="153"/>
      <c r="WVS6" s="153"/>
      <c r="WVT6" s="153"/>
      <c r="WVU6" s="153"/>
      <c r="WVV6" s="153"/>
      <c r="WVW6" s="153"/>
      <c r="WVX6" s="153"/>
      <c r="WVY6" s="153"/>
      <c r="WVZ6" s="153"/>
      <c r="WWA6" s="153"/>
      <c r="WWB6" s="153"/>
      <c r="WWC6" s="153"/>
      <c r="WWD6" s="153"/>
      <c r="WWE6" s="153"/>
      <c r="WWF6" s="153"/>
      <c r="WWG6" s="153"/>
      <c r="WWH6" s="153"/>
      <c r="WWI6" s="153"/>
      <c r="WWJ6" s="153"/>
      <c r="WWK6" s="153"/>
      <c r="WWL6" s="153"/>
      <c r="WWM6" s="153"/>
      <c r="WWN6" s="153"/>
      <c r="WWO6" s="153"/>
      <c r="WWP6" s="153"/>
      <c r="WWQ6" s="153"/>
      <c r="WWR6" s="153"/>
      <c r="WWS6" s="153"/>
      <c r="WWT6" s="153"/>
      <c r="WWU6" s="153"/>
      <c r="WWV6" s="153"/>
      <c r="WWW6" s="153"/>
      <c r="WWX6" s="153"/>
      <c r="WWY6" s="153"/>
      <c r="WWZ6" s="153"/>
      <c r="WXA6" s="153"/>
      <c r="WXB6" s="153"/>
      <c r="WXC6" s="153"/>
      <c r="WXD6" s="153"/>
      <c r="WXE6" s="153"/>
      <c r="WXF6" s="153"/>
      <c r="WXG6" s="153"/>
      <c r="WXH6" s="153"/>
      <c r="WXI6" s="153"/>
      <c r="WXJ6" s="153"/>
      <c r="WXK6" s="153"/>
      <c r="WXL6" s="153"/>
      <c r="WXM6" s="153"/>
      <c r="WXN6" s="153"/>
      <c r="WXO6" s="153"/>
      <c r="WXP6" s="153"/>
      <c r="WXQ6" s="153"/>
      <c r="WXR6" s="153"/>
      <c r="WXS6" s="153"/>
      <c r="WXT6" s="153"/>
      <c r="WXU6" s="153"/>
      <c r="WXV6" s="153"/>
      <c r="WXW6" s="153"/>
      <c r="WXX6" s="153"/>
      <c r="WXY6" s="153"/>
      <c r="WXZ6" s="153"/>
      <c r="WYA6" s="153"/>
      <c r="WYB6" s="153"/>
      <c r="WYC6" s="153"/>
      <c r="WYD6" s="153"/>
      <c r="WYE6" s="153"/>
      <c r="WYF6" s="153"/>
      <c r="WYG6" s="153"/>
      <c r="WYH6" s="153"/>
      <c r="WYI6" s="153"/>
      <c r="WYJ6" s="153"/>
      <c r="WYK6" s="153"/>
      <c r="WYL6" s="153"/>
      <c r="WYM6" s="153"/>
      <c r="WYN6" s="153"/>
      <c r="WYO6" s="153"/>
      <c r="WYP6" s="153"/>
      <c r="WYQ6" s="153"/>
      <c r="WYR6" s="153"/>
      <c r="WYS6" s="153"/>
      <c r="WYT6" s="153"/>
      <c r="WYU6" s="153"/>
      <c r="WYV6" s="153"/>
      <c r="WYW6" s="153"/>
      <c r="WYX6" s="153"/>
      <c r="WYY6" s="153"/>
      <c r="WYZ6" s="153"/>
      <c r="WZA6" s="153"/>
      <c r="WZB6" s="153"/>
      <c r="WZC6" s="153"/>
      <c r="WZD6" s="153"/>
      <c r="WZE6" s="153"/>
      <c r="WZF6" s="153"/>
      <c r="WZG6" s="153"/>
      <c r="WZH6" s="153"/>
      <c r="WZI6" s="153"/>
      <c r="WZJ6" s="153"/>
      <c r="WZK6" s="153"/>
      <c r="WZL6" s="153"/>
      <c r="WZM6" s="153"/>
      <c r="WZN6" s="153"/>
      <c r="WZO6" s="153"/>
      <c r="WZP6" s="153"/>
      <c r="WZQ6" s="153"/>
      <c r="WZR6" s="153"/>
      <c r="WZS6" s="153"/>
      <c r="WZT6" s="153"/>
      <c r="WZU6" s="153"/>
      <c r="WZV6" s="153"/>
      <c r="WZW6" s="153"/>
      <c r="WZX6" s="153"/>
      <c r="WZY6" s="153"/>
      <c r="WZZ6" s="153"/>
      <c r="XAA6" s="153"/>
      <c r="XAB6" s="153"/>
      <c r="XAC6" s="153"/>
      <c r="XAD6" s="153"/>
      <c r="XAE6" s="153"/>
      <c r="XAF6" s="153"/>
      <c r="XAG6" s="153"/>
      <c r="XAH6" s="153"/>
      <c r="XAI6" s="153"/>
      <c r="XAJ6" s="153"/>
      <c r="XAK6" s="153"/>
      <c r="XAL6" s="153"/>
      <c r="XAM6" s="153"/>
      <c r="XAN6" s="153"/>
      <c r="XAO6" s="153"/>
      <c r="XAP6" s="153"/>
      <c r="XAQ6" s="153"/>
      <c r="XAR6" s="153"/>
      <c r="XAS6" s="153"/>
      <c r="XAT6" s="153"/>
      <c r="XAU6" s="153"/>
      <c r="XAV6" s="153"/>
      <c r="XAW6" s="153"/>
      <c r="XAX6" s="153"/>
      <c r="XAY6" s="153"/>
      <c r="XAZ6" s="153"/>
      <c r="XBA6" s="153"/>
      <c r="XBB6" s="153"/>
      <c r="XBC6" s="153"/>
      <c r="XBD6" s="153"/>
      <c r="XBE6" s="153"/>
      <c r="XBF6" s="153"/>
      <c r="XBG6" s="153"/>
      <c r="XBH6" s="153"/>
      <c r="XBI6" s="153"/>
      <c r="XBJ6" s="153"/>
      <c r="XBK6" s="153"/>
      <c r="XBL6" s="153"/>
      <c r="XBM6" s="153"/>
      <c r="XBN6" s="153"/>
      <c r="XBO6" s="153"/>
      <c r="XBP6" s="153"/>
      <c r="XBQ6" s="153"/>
      <c r="XBR6" s="153"/>
      <c r="XBS6" s="153"/>
      <c r="XBT6" s="153"/>
      <c r="XBU6" s="153"/>
      <c r="XBV6" s="153"/>
      <c r="XBW6" s="153"/>
      <c r="XBX6" s="153"/>
      <c r="XBY6" s="153"/>
      <c r="XBZ6" s="153"/>
      <c r="XCA6" s="153"/>
      <c r="XCB6" s="153"/>
      <c r="XCC6" s="153"/>
      <c r="XCD6" s="153"/>
      <c r="XCE6" s="153"/>
      <c r="XCF6" s="153"/>
      <c r="XCG6" s="153"/>
      <c r="XCH6" s="153"/>
      <c r="XCI6" s="153"/>
      <c r="XCJ6" s="153"/>
      <c r="XCK6" s="153"/>
      <c r="XCL6" s="153"/>
      <c r="XCM6" s="153"/>
      <c r="XCN6" s="153"/>
      <c r="XCO6" s="153"/>
      <c r="XCP6" s="153"/>
      <c r="XCQ6" s="153"/>
      <c r="XCR6" s="153"/>
      <c r="XCS6" s="153"/>
      <c r="XCT6" s="153"/>
      <c r="XCU6" s="153"/>
      <c r="XCV6" s="153"/>
      <c r="XCW6" s="153"/>
      <c r="XCX6" s="153"/>
      <c r="XCY6" s="153"/>
      <c r="XCZ6" s="153"/>
      <c r="XDA6" s="153"/>
      <c r="XDB6" s="153"/>
      <c r="XDC6" s="153"/>
      <c r="XDD6" s="153"/>
      <c r="XDE6" s="153"/>
      <c r="XDF6" s="153"/>
      <c r="XDG6" s="153"/>
      <c r="XDH6" s="153"/>
      <c r="XDI6" s="153"/>
      <c r="XDJ6" s="153"/>
      <c r="XDK6" s="153"/>
      <c r="XDL6" s="153"/>
      <c r="XDM6" s="153"/>
      <c r="XDN6" s="153"/>
      <c r="XDO6" s="153"/>
      <c r="XDP6" s="153"/>
      <c r="XDQ6" s="153"/>
      <c r="XDR6" s="153"/>
      <c r="XDS6" s="153"/>
      <c r="XDT6" s="153"/>
      <c r="XDU6" s="153"/>
      <c r="XDV6" s="153"/>
      <c r="XDW6" s="153"/>
    </row>
    <row r="7" spans="3:16351" ht="25.5" x14ac:dyDescent="0.2">
      <c r="C7" s="113" t="s">
        <v>7</v>
      </c>
      <c r="D7" s="111" t="s">
        <v>137</v>
      </c>
      <c r="E7" s="251" t="s">
        <v>212</v>
      </c>
      <c r="F7" s="264" t="s">
        <v>394</v>
      </c>
      <c r="G7" s="160">
        <f>VLOOKUP(F7,AUX_Variables!$B$5:$D$8,3,FALSE)</f>
        <v>3</v>
      </c>
      <c r="I7" s="151"/>
    </row>
    <row r="8" spans="3:16351" x14ac:dyDescent="0.2">
      <c r="C8" s="113" t="s">
        <v>8</v>
      </c>
      <c r="D8" s="111" t="s">
        <v>141</v>
      </c>
      <c r="E8" s="251" t="s">
        <v>213</v>
      </c>
      <c r="F8" s="264" t="s">
        <v>394</v>
      </c>
      <c r="G8" s="160">
        <f>VLOOKUP(F8,AUX_Variables!$B$5:$D$8,3,FALSE)</f>
        <v>3</v>
      </c>
      <c r="I8" s="151"/>
    </row>
    <row r="9" spans="3:16351" x14ac:dyDescent="0.2">
      <c r="C9" s="113" t="s">
        <v>9</v>
      </c>
      <c r="D9" s="111" t="s">
        <v>138</v>
      </c>
      <c r="E9" s="251" t="s">
        <v>214</v>
      </c>
      <c r="F9" s="264" t="s">
        <v>394</v>
      </c>
      <c r="G9" s="160">
        <f>VLOOKUP(F9,AUX_Variables!$B$5:$D$8,3,FALSE)</f>
        <v>3</v>
      </c>
      <c r="I9" s="151"/>
    </row>
    <row r="10" spans="3:16351" x14ac:dyDescent="0.2">
      <c r="C10" s="113" t="s">
        <v>18</v>
      </c>
      <c r="D10" s="111" t="s">
        <v>139</v>
      </c>
      <c r="E10" s="251" t="s">
        <v>215</v>
      </c>
      <c r="F10" s="264" t="s">
        <v>394</v>
      </c>
      <c r="G10" s="160">
        <f>VLOOKUP(F10,AUX_Variables!$B$5:$D$8,3,FALSE)</f>
        <v>3</v>
      </c>
      <c r="I10" s="151"/>
    </row>
    <row r="11" spans="3:16351" x14ac:dyDescent="0.2">
      <c r="C11" s="113" t="s">
        <v>19</v>
      </c>
      <c r="D11" s="111" t="s">
        <v>140</v>
      </c>
      <c r="E11" s="249" t="s">
        <v>216</v>
      </c>
      <c r="F11" s="264" t="s">
        <v>394</v>
      </c>
      <c r="G11" s="160">
        <f>VLOOKUP(F11,AUX_Variables!$B$5:$D$8,3,FALSE)</f>
        <v>3</v>
      </c>
      <c r="I11" s="151"/>
    </row>
    <row r="12" spans="3:16351" x14ac:dyDescent="0.2">
      <c r="C12" s="113" t="s">
        <v>20</v>
      </c>
      <c r="D12" s="111" t="s">
        <v>159</v>
      </c>
      <c r="E12" s="249" t="s">
        <v>217</v>
      </c>
      <c r="F12" s="264" t="s">
        <v>394</v>
      </c>
      <c r="G12" s="160">
        <f>VLOOKUP(F12,AUX_Variables!$B$5:$D$8,3,FALSE)</f>
        <v>3</v>
      </c>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3"/>
      <c r="BT12" s="153"/>
      <c r="BU12" s="153"/>
      <c r="BV12" s="153"/>
      <c r="BW12" s="153"/>
      <c r="BX12" s="153"/>
      <c r="BY12" s="153"/>
      <c r="BZ12" s="153"/>
      <c r="CA12" s="153"/>
      <c r="CB12" s="153"/>
      <c r="CC12" s="153"/>
      <c r="CD12" s="153"/>
      <c r="CE12" s="153"/>
      <c r="CF12" s="153"/>
      <c r="CG12" s="153"/>
      <c r="CH12" s="153"/>
      <c r="CI12" s="153"/>
      <c r="CJ12" s="153"/>
      <c r="CK12" s="153"/>
      <c r="CL12" s="153"/>
      <c r="CM12" s="153"/>
      <c r="CN12" s="153"/>
      <c r="CO12" s="153"/>
      <c r="CP12" s="153"/>
      <c r="CQ12" s="153"/>
      <c r="CR12" s="153"/>
      <c r="CS12" s="153"/>
      <c r="CT12" s="153"/>
      <c r="CU12" s="153"/>
      <c r="CV12" s="153"/>
      <c r="CW12" s="153"/>
      <c r="CX12" s="153"/>
      <c r="CY12" s="153"/>
      <c r="CZ12" s="153"/>
      <c r="DA12" s="153"/>
      <c r="DB12" s="153"/>
      <c r="DC12" s="153"/>
      <c r="DD12" s="153"/>
      <c r="DE12" s="153"/>
      <c r="DF12" s="153"/>
      <c r="DG12" s="153"/>
      <c r="DH12" s="153"/>
      <c r="DI12" s="153"/>
      <c r="DJ12" s="153"/>
      <c r="DK12" s="153"/>
      <c r="DL12" s="153"/>
      <c r="DM12" s="153"/>
      <c r="DN12" s="153"/>
      <c r="DO12" s="153"/>
      <c r="DP12" s="153"/>
      <c r="DQ12" s="153"/>
      <c r="DR12" s="153"/>
      <c r="DS12" s="153"/>
      <c r="DT12" s="153"/>
      <c r="DU12" s="153"/>
      <c r="DV12" s="153"/>
      <c r="DW12" s="153"/>
      <c r="DX12" s="153"/>
      <c r="DY12" s="153"/>
      <c r="DZ12" s="153"/>
      <c r="EA12" s="153"/>
      <c r="EB12" s="153"/>
      <c r="EC12" s="153"/>
      <c r="ED12" s="153"/>
      <c r="EE12" s="153"/>
      <c r="EF12" s="153"/>
      <c r="EG12" s="153"/>
      <c r="EH12" s="153"/>
      <c r="EI12" s="153"/>
      <c r="EJ12" s="153"/>
      <c r="EK12" s="153"/>
      <c r="EL12" s="153"/>
      <c r="EM12" s="153"/>
      <c r="EN12" s="153"/>
      <c r="EO12" s="153"/>
      <c r="EP12" s="153"/>
      <c r="EQ12" s="153"/>
      <c r="ER12" s="153"/>
      <c r="ES12" s="153"/>
      <c r="ET12" s="153"/>
      <c r="EU12" s="153"/>
      <c r="EV12" s="153"/>
      <c r="EW12" s="153"/>
      <c r="EX12" s="153"/>
      <c r="EY12" s="153"/>
      <c r="EZ12" s="153"/>
      <c r="FA12" s="153"/>
      <c r="FB12" s="153"/>
      <c r="FC12" s="153"/>
      <c r="FD12" s="153"/>
      <c r="FE12" s="153"/>
      <c r="FF12" s="153"/>
      <c r="FG12" s="153"/>
      <c r="FH12" s="153"/>
      <c r="FI12" s="153"/>
      <c r="FJ12" s="153"/>
      <c r="FK12" s="153"/>
      <c r="FL12" s="153"/>
      <c r="FM12" s="153"/>
      <c r="FN12" s="153"/>
      <c r="FO12" s="153"/>
      <c r="FP12" s="153"/>
      <c r="FQ12" s="153"/>
      <c r="FR12" s="153"/>
      <c r="FS12" s="153"/>
      <c r="FT12" s="153"/>
      <c r="FU12" s="153"/>
      <c r="FV12" s="153"/>
      <c r="FW12" s="153"/>
      <c r="FX12" s="153"/>
      <c r="FY12" s="153"/>
      <c r="FZ12" s="153"/>
      <c r="GA12" s="153"/>
      <c r="GB12" s="153"/>
      <c r="GC12" s="153"/>
      <c r="GD12" s="153"/>
      <c r="GE12" s="153"/>
      <c r="GF12" s="153"/>
      <c r="GG12" s="153"/>
      <c r="GH12" s="153"/>
      <c r="GI12" s="153"/>
      <c r="GJ12" s="153"/>
      <c r="GK12" s="153"/>
      <c r="GL12" s="153"/>
      <c r="GM12" s="153"/>
      <c r="GN12" s="153"/>
      <c r="GO12" s="153"/>
      <c r="GP12" s="153"/>
      <c r="GQ12" s="153"/>
      <c r="GR12" s="153"/>
      <c r="GS12" s="153"/>
      <c r="GT12" s="153"/>
      <c r="GU12" s="153"/>
      <c r="GV12" s="153"/>
      <c r="GW12" s="153"/>
      <c r="GX12" s="153"/>
      <c r="GY12" s="153"/>
      <c r="GZ12" s="153"/>
      <c r="HA12" s="153"/>
      <c r="HB12" s="153"/>
      <c r="HC12" s="153"/>
      <c r="HD12" s="153"/>
      <c r="HE12" s="153"/>
      <c r="HF12" s="153"/>
      <c r="HG12" s="153"/>
      <c r="HH12" s="153"/>
      <c r="HI12" s="153"/>
      <c r="HJ12" s="153"/>
      <c r="HK12" s="153"/>
      <c r="HL12" s="153"/>
      <c r="HM12" s="153"/>
      <c r="HN12" s="153"/>
      <c r="HO12" s="153"/>
      <c r="HP12" s="153"/>
      <c r="HQ12" s="153"/>
      <c r="HR12" s="153"/>
      <c r="HS12" s="153"/>
      <c r="HT12" s="153"/>
      <c r="HU12" s="153"/>
      <c r="HV12" s="153"/>
      <c r="HW12" s="153"/>
      <c r="HX12" s="153"/>
      <c r="HY12" s="153"/>
      <c r="HZ12" s="153"/>
      <c r="IA12" s="153"/>
      <c r="IB12" s="153"/>
      <c r="IC12" s="153"/>
      <c r="ID12" s="153"/>
      <c r="IE12" s="153"/>
      <c r="IF12" s="153"/>
      <c r="IG12" s="153"/>
      <c r="IH12" s="153"/>
      <c r="II12" s="153"/>
      <c r="IJ12" s="153"/>
      <c r="IK12" s="153"/>
      <c r="IL12" s="153"/>
      <c r="IM12" s="153"/>
      <c r="IN12" s="153"/>
      <c r="IO12" s="153"/>
      <c r="IP12" s="153"/>
      <c r="IQ12" s="153"/>
      <c r="IR12" s="153"/>
      <c r="IS12" s="153"/>
      <c r="IT12" s="153"/>
      <c r="IU12" s="153"/>
      <c r="IV12" s="153"/>
      <c r="IW12" s="153"/>
      <c r="IX12" s="153"/>
      <c r="IY12" s="153"/>
      <c r="IZ12" s="153"/>
      <c r="JA12" s="153"/>
      <c r="JB12" s="153"/>
      <c r="JC12" s="153"/>
      <c r="JD12" s="153"/>
      <c r="JE12" s="153"/>
      <c r="JF12" s="153"/>
      <c r="JG12" s="153"/>
      <c r="JH12" s="153"/>
      <c r="JI12" s="153"/>
      <c r="JJ12" s="153"/>
      <c r="JK12" s="153"/>
      <c r="JL12" s="153"/>
      <c r="JM12" s="153"/>
      <c r="JN12" s="153"/>
      <c r="JO12" s="153"/>
      <c r="JP12" s="153"/>
      <c r="JQ12" s="153"/>
      <c r="JR12" s="153"/>
      <c r="JS12" s="153"/>
      <c r="JT12" s="153"/>
      <c r="JU12" s="153"/>
      <c r="JV12" s="153"/>
      <c r="JW12" s="153"/>
      <c r="JX12" s="153"/>
      <c r="JY12" s="153"/>
      <c r="JZ12" s="153"/>
      <c r="KA12" s="153"/>
      <c r="KB12" s="153"/>
      <c r="KC12" s="153"/>
      <c r="KD12" s="153"/>
      <c r="KE12" s="153"/>
      <c r="KF12" s="153"/>
      <c r="KG12" s="153"/>
      <c r="KH12" s="153"/>
      <c r="KI12" s="153"/>
      <c r="KJ12" s="153"/>
      <c r="KK12" s="153"/>
      <c r="KL12" s="153"/>
      <c r="KM12" s="153"/>
      <c r="KN12" s="153"/>
      <c r="KO12" s="153"/>
      <c r="KP12" s="153"/>
      <c r="KQ12" s="153"/>
      <c r="KR12" s="153"/>
      <c r="KS12" s="153"/>
      <c r="KT12" s="153"/>
      <c r="KU12" s="153"/>
      <c r="KV12" s="153"/>
      <c r="KW12" s="153"/>
      <c r="KX12" s="153"/>
      <c r="KY12" s="153"/>
      <c r="KZ12" s="153"/>
      <c r="LA12" s="153"/>
      <c r="LB12" s="153"/>
      <c r="LC12" s="153"/>
      <c r="LD12" s="153"/>
      <c r="LE12" s="153"/>
      <c r="LF12" s="153"/>
      <c r="LG12" s="153"/>
      <c r="LH12" s="153"/>
      <c r="LI12" s="153"/>
      <c r="LJ12" s="153"/>
      <c r="LK12" s="153"/>
      <c r="LL12" s="153"/>
      <c r="LM12" s="153"/>
      <c r="LN12" s="153"/>
      <c r="LO12" s="153"/>
      <c r="LP12" s="153"/>
      <c r="LQ12" s="153"/>
      <c r="LR12" s="153"/>
      <c r="LS12" s="153"/>
      <c r="LT12" s="153"/>
      <c r="LU12" s="153"/>
      <c r="LV12" s="153"/>
      <c r="LW12" s="153"/>
      <c r="LX12" s="153"/>
      <c r="LY12" s="153"/>
      <c r="LZ12" s="153"/>
      <c r="MA12" s="153"/>
      <c r="MB12" s="153"/>
      <c r="MC12" s="153"/>
      <c r="MD12" s="153"/>
      <c r="ME12" s="153"/>
      <c r="MF12" s="153"/>
      <c r="MG12" s="153"/>
      <c r="MH12" s="153"/>
      <c r="MI12" s="153"/>
      <c r="MJ12" s="153"/>
      <c r="MK12" s="153"/>
      <c r="ML12" s="153"/>
      <c r="MM12" s="153"/>
      <c r="MN12" s="153"/>
      <c r="MO12" s="153"/>
      <c r="MP12" s="153"/>
      <c r="MQ12" s="153"/>
      <c r="MR12" s="153"/>
      <c r="MS12" s="153"/>
      <c r="MT12" s="153"/>
      <c r="MU12" s="153"/>
      <c r="MV12" s="153"/>
      <c r="MW12" s="153"/>
      <c r="MX12" s="153"/>
      <c r="MY12" s="153"/>
      <c r="MZ12" s="153"/>
      <c r="NA12" s="153"/>
      <c r="NB12" s="153"/>
      <c r="NC12" s="153"/>
      <c r="ND12" s="153"/>
      <c r="NE12" s="153"/>
      <c r="NF12" s="153"/>
      <c r="NG12" s="153"/>
      <c r="NH12" s="153"/>
      <c r="NI12" s="153"/>
      <c r="NJ12" s="153"/>
      <c r="NK12" s="153"/>
      <c r="NL12" s="153"/>
      <c r="NM12" s="153"/>
      <c r="NN12" s="153"/>
      <c r="NO12" s="153"/>
      <c r="NP12" s="153"/>
      <c r="NQ12" s="153"/>
      <c r="NR12" s="153"/>
      <c r="NS12" s="153"/>
      <c r="NT12" s="153"/>
      <c r="NU12" s="153"/>
      <c r="NV12" s="153"/>
      <c r="NW12" s="153"/>
      <c r="NX12" s="153"/>
      <c r="NY12" s="153"/>
      <c r="NZ12" s="153"/>
      <c r="OA12" s="153"/>
      <c r="OB12" s="153"/>
      <c r="OC12" s="153"/>
      <c r="OD12" s="153"/>
      <c r="OE12" s="153"/>
      <c r="OF12" s="153"/>
      <c r="OG12" s="153"/>
      <c r="OH12" s="153"/>
      <c r="OI12" s="153"/>
      <c r="OJ12" s="153"/>
      <c r="OK12" s="153"/>
      <c r="OL12" s="153"/>
      <c r="OM12" s="153"/>
      <c r="ON12" s="153"/>
      <c r="OO12" s="153"/>
      <c r="OP12" s="153"/>
      <c r="OQ12" s="153"/>
      <c r="OR12" s="153"/>
      <c r="OS12" s="153"/>
      <c r="OT12" s="153"/>
      <c r="OU12" s="153"/>
      <c r="OV12" s="153"/>
      <c r="OW12" s="153"/>
      <c r="OX12" s="153"/>
      <c r="OY12" s="153"/>
      <c r="OZ12" s="153"/>
      <c r="PA12" s="153"/>
      <c r="PB12" s="153"/>
      <c r="PC12" s="153"/>
      <c r="PD12" s="153"/>
      <c r="PE12" s="153"/>
      <c r="PF12" s="153"/>
      <c r="PG12" s="153"/>
      <c r="PH12" s="153"/>
      <c r="PI12" s="153"/>
      <c r="PJ12" s="153"/>
      <c r="PK12" s="153"/>
      <c r="PL12" s="153"/>
      <c r="PM12" s="153"/>
      <c r="PN12" s="153"/>
      <c r="PO12" s="153"/>
      <c r="PP12" s="153"/>
      <c r="PQ12" s="153"/>
      <c r="PR12" s="153"/>
      <c r="PS12" s="153"/>
      <c r="PT12" s="153"/>
      <c r="PU12" s="153"/>
      <c r="PV12" s="153"/>
      <c r="PW12" s="153"/>
      <c r="PX12" s="153"/>
      <c r="PY12" s="153"/>
      <c r="PZ12" s="153"/>
      <c r="QA12" s="153"/>
      <c r="QB12" s="153"/>
      <c r="QC12" s="153"/>
      <c r="QD12" s="153"/>
      <c r="QE12" s="153"/>
      <c r="QF12" s="153"/>
      <c r="QG12" s="153"/>
      <c r="QH12" s="153"/>
      <c r="QI12" s="153"/>
      <c r="QJ12" s="153"/>
      <c r="QK12" s="153"/>
      <c r="QL12" s="153"/>
      <c r="QM12" s="153"/>
      <c r="QN12" s="153"/>
      <c r="QO12" s="153"/>
      <c r="QP12" s="153"/>
      <c r="QQ12" s="153"/>
      <c r="QR12" s="153"/>
      <c r="QS12" s="153"/>
      <c r="QT12" s="153"/>
      <c r="QU12" s="153"/>
      <c r="QV12" s="153"/>
      <c r="QW12" s="153"/>
      <c r="QX12" s="153"/>
      <c r="QY12" s="153"/>
      <c r="QZ12" s="153"/>
      <c r="RA12" s="153"/>
      <c r="RB12" s="153"/>
      <c r="RC12" s="153"/>
      <c r="RD12" s="153"/>
      <c r="RE12" s="153"/>
      <c r="RF12" s="153"/>
      <c r="RG12" s="153"/>
      <c r="RH12" s="153"/>
      <c r="RI12" s="153"/>
      <c r="RJ12" s="153"/>
      <c r="RK12" s="153"/>
      <c r="RL12" s="153"/>
      <c r="RM12" s="153"/>
      <c r="RN12" s="153"/>
      <c r="RO12" s="153"/>
      <c r="RP12" s="153"/>
      <c r="RQ12" s="153"/>
      <c r="RR12" s="153"/>
      <c r="RS12" s="153"/>
      <c r="RT12" s="153"/>
      <c r="RU12" s="153"/>
      <c r="RV12" s="153"/>
      <c r="RW12" s="153"/>
      <c r="RX12" s="153"/>
      <c r="RY12" s="153"/>
      <c r="RZ12" s="153"/>
      <c r="SA12" s="153"/>
      <c r="SB12" s="153"/>
      <c r="SC12" s="153"/>
      <c r="SD12" s="153"/>
      <c r="SE12" s="153"/>
      <c r="SF12" s="153"/>
      <c r="SG12" s="153"/>
      <c r="SH12" s="153"/>
      <c r="SI12" s="153"/>
      <c r="SJ12" s="153"/>
      <c r="SK12" s="153"/>
      <c r="SL12" s="153"/>
      <c r="SM12" s="153"/>
      <c r="SN12" s="153"/>
      <c r="SO12" s="153"/>
      <c r="SP12" s="153"/>
      <c r="SQ12" s="153"/>
      <c r="SR12" s="153"/>
      <c r="SS12" s="153"/>
      <c r="ST12" s="153"/>
      <c r="SU12" s="153"/>
      <c r="SV12" s="153"/>
      <c r="SW12" s="153"/>
      <c r="SX12" s="153"/>
      <c r="SY12" s="153"/>
      <c r="SZ12" s="153"/>
      <c r="TA12" s="153"/>
      <c r="TB12" s="153"/>
      <c r="TC12" s="153"/>
      <c r="TD12" s="153"/>
      <c r="TE12" s="153"/>
      <c r="TF12" s="153"/>
      <c r="TG12" s="153"/>
      <c r="TH12" s="153"/>
      <c r="TI12" s="153"/>
      <c r="TJ12" s="153"/>
      <c r="TK12" s="153"/>
      <c r="TL12" s="153"/>
      <c r="TM12" s="153"/>
      <c r="TN12" s="153"/>
      <c r="TO12" s="153"/>
      <c r="TP12" s="153"/>
      <c r="TQ12" s="153"/>
      <c r="TR12" s="153"/>
      <c r="TS12" s="153"/>
      <c r="TT12" s="153"/>
      <c r="TU12" s="153"/>
      <c r="TV12" s="153"/>
      <c r="TW12" s="153"/>
      <c r="TX12" s="153"/>
      <c r="TY12" s="153"/>
      <c r="TZ12" s="153"/>
      <c r="UA12" s="153"/>
      <c r="UB12" s="153"/>
      <c r="UC12" s="153"/>
      <c r="UD12" s="153"/>
      <c r="UE12" s="153"/>
      <c r="UF12" s="153"/>
      <c r="UG12" s="153"/>
      <c r="UH12" s="153"/>
      <c r="UI12" s="153"/>
      <c r="UJ12" s="153"/>
      <c r="UK12" s="153"/>
      <c r="UL12" s="153"/>
      <c r="UM12" s="153"/>
      <c r="UN12" s="153"/>
      <c r="UO12" s="153"/>
      <c r="UP12" s="153"/>
      <c r="UQ12" s="153"/>
      <c r="UR12" s="153"/>
      <c r="US12" s="153"/>
      <c r="UT12" s="153"/>
      <c r="UU12" s="153"/>
      <c r="UV12" s="153"/>
      <c r="UW12" s="153"/>
      <c r="UX12" s="153"/>
      <c r="UY12" s="153"/>
      <c r="UZ12" s="153"/>
      <c r="VA12" s="153"/>
      <c r="VB12" s="153"/>
      <c r="VC12" s="153"/>
      <c r="VD12" s="153"/>
      <c r="VE12" s="153"/>
      <c r="VF12" s="153"/>
      <c r="VG12" s="153"/>
      <c r="VH12" s="153"/>
      <c r="VI12" s="153"/>
      <c r="VJ12" s="153"/>
      <c r="VK12" s="153"/>
      <c r="VL12" s="153"/>
      <c r="VM12" s="153"/>
      <c r="VN12" s="153"/>
      <c r="VO12" s="153"/>
      <c r="VP12" s="153"/>
      <c r="VQ12" s="153"/>
      <c r="VR12" s="153"/>
      <c r="VS12" s="153"/>
      <c r="VT12" s="153"/>
      <c r="VU12" s="153"/>
      <c r="VV12" s="153"/>
      <c r="VW12" s="153"/>
      <c r="VX12" s="153"/>
      <c r="VY12" s="153"/>
      <c r="VZ12" s="153"/>
      <c r="WA12" s="153"/>
      <c r="WB12" s="153"/>
      <c r="WC12" s="153"/>
      <c r="WD12" s="153"/>
      <c r="WE12" s="153"/>
      <c r="WF12" s="153"/>
      <c r="WG12" s="153"/>
      <c r="WH12" s="153"/>
      <c r="WI12" s="153"/>
      <c r="WJ12" s="153"/>
      <c r="WK12" s="153"/>
      <c r="WL12" s="153"/>
      <c r="WM12" s="153"/>
      <c r="WN12" s="153"/>
      <c r="WO12" s="153"/>
      <c r="WP12" s="153"/>
      <c r="WQ12" s="153"/>
      <c r="WR12" s="153"/>
      <c r="WS12" s="153"/>
      <c r="WT12" s="153"/>
      <c r="WU12" s="153"/>
      <c r="WV12" s="153"/>
      <c r="WW12" s="153"/>
      <c r="WX12" s="153"/>
      <c r="WY12" s="153"/>
      <c r="WZ12" s="153"/>
      <c r="XA12" s="153"/>
      <c r="XB12" s="153"/>
      <c r="XC12" s="153"/>
      <c r="XD12" s="153"/>
      <c r="XE12" s="153"/>
      <c r="XF12" s="153"/>
      <c r="XG12" s="153"/>
      <c r="XH12" s="153"/>
      <c r="XI12" s="153"/>
      <c r="XJ12" s="153"/>
      <c r="XK12" s="153"/>
      <c r="XL12" s="153"/>
      <c r="XM12" s="153"/>
      <c r="XN12" s="153"/>
      <c r="XO12" s="153"/>
      <c r="XP12" s="153"/>
      <c r="XQ12" s="153"/>
      <c r="XR12" s="153"/>
      <c r="XS12" s="153"/>
      <c r="XT12" s="153"/>
      <c r="XU12" s="153"/>
      <c r="XV12" s="153"/>
      <c r="XW12" s="153"/>
      <c r="XX12" s="153"/>
      <c r="XY12" s="153"/>
      <c r="XZ12" s="153"/>
      <c r="YA12" s="153"/>
      <c r="YB12" s="153"/>
      <c r="YC12" s="153"/>
      <c r="YD12" s="153"/>
      <c r="YE12" s="153"/>
      <c r="YF12" s="153"/>
      <c r="YG12" s="153"/>
      <c r="YH12" s="153"/>
      <c r="YI12" s="153"/>
      <c r="YJ12" s="153"/>
      <c r="YK12" s="153"/>
      <c r="YL12" s="153"/>
      <c r="YM12" s="153"/>
      <c r="YN12" s="153"/>
      <c r="YO12" s="153"/>
      <c r="YP12" s="153"/>
      <c r="YQ12" s="153"/>
      <c r="YR12" s="153"/>
      <c r="YS12" s="153"/>
      <c r="YT12" s="153"/>
      <c r="YU12" s="153"/>
      <c r="YV12" s="153"/>
      <c r="YW12" s="153"/>
      <c r="YX12" s="153"/>
      <c r="YY12" s="153"/>
      <c r="YZ12" s="153"/>
      <c r="ZA12" s="153"/>
      <c r="ZB12" s="153"/>
      <c r="ZC12" s="153"/>
      <c r="ZD12" s="153"/>
      <c r="ZE12" s="153"/>
      <c r="ZF12" s="153"/>
      <c r="ZG12" s="153"/>
      <c r="ZH12" s="153"/>
      <c r="ZI12" s="153"/>
      <c r="ZJ12" s="153"/>
      <c r="ZK12" s="153"/>
      <c r="ZL12" s="153"/>
      <c r="ZM12" s="153"/>
      <c r="ZN12" s="153"/>
      <c r="ZO12" s="153"/>
      <c r="ZP12" s="153"/>
      <c r="ZQ12" s="153"/>
      <c r="ZR12" s="153"/>
      <c r="ZS12" s="153"/>
      <c r="ZT12" s="153"/>
      <c r="ZU12" s="153"/>
      <c r="ZV12" s="153"/>
      <c r="ZW12" s="153"/>
      <c r="ZX12" s="153"/>
      <c r="ZY12" s="153"/>
      <c r="ZZ12" s="153"/>
      <c r="AAA12" s="153"/>
      <c r="AAB12" s="153"/>
      <c r="AAC12" s="153"/>
      <c r="AAD12" s="153"/>
      <c r="AAE12" s="153"/>
      <c r="AAF12" s="153"/>
      <c r="AAG12" s="153"/>
      <c r="AAH12" s="153"/>
      <c r="AAI12" s="153"/>
      <c r="AAJ12" s="153"/>
      <c r="AAK12" s="153"/>
      <c r="AAL12" s="153"/>
      <c r="AAM12" s="153"/>
      <c r="AAN12" s="153"/>
      <c r="AAO12" s="153"/>
      <c r="AAP12" s="153"/>
      <c r="AAQ12" s="153"/>
      <c r="AAR12" s="153"/>
      <c r="AAS12" s="153"/>
      <c r="AAT12" s="153"/>
      <c r="AAU12" s="153"/>
      <c r="AAV12" s="153"/>
      <c r="AAW12" s="153"/>
      <c r="AAX12" s="153"/>
      <c r="AAY12" s="153"/>
      <c r="AAZ12" s="153"/>
      <c r="ABA12" s="153"/>
      <c r="ABB12" s="153"/>
      <c r="ABC12" s="153"/>
      <c r="ABD12" s="153"/>
      <c r="ABE12" s="153"/>
      <c r="ABF12" s="153"/>
      <c r="ABG12" s="153"/>
      <c r="ABH12" s="153"/>
      <c r="ABI12" s="153"/>
      <c r="ABJ12" s="153"/>
      <c r="ABK12" s="153"/>
      <c r="ABL12" s="153"/>
      <c r="ABM12" s="153"/>
      <c r="ABN12" s="153"/>
      <c r="ABO12" s="153"/>
      <c r="ABP12" s="153"/>
      <c r="ABQ12" s="153"/>
      <c r="ABR12" s="153"/>
      <c r="ABS12" s="153"/>
      <c r="ABT12" s="153"/>
      <c r="ABU12" s="153"/>
      <c r="ABV12" s="153"/>
      <c r="ABW12" s="153"/>
      <c r="ABX12" s="153"/>
      <c r="ABY12" s="153"/>
      <c r="ABZ12" s="153"/>
      <c r="ACA12" s="153"/>
      <c r="ACB12" s="153"/>
      <c r="ACC12" s="153"/>
      <c r="ACD12" s="153"/>
      <c r="ACE12" s="153"/>
      <c r="ACF12" s="153"/>
      <c r="ACG12" s="153"/>
      <c r="ACH12" s="153"/>
      <c r="ACI12" s="153"/>
      <c r="ACJ12" s="153"/>
      <c r="ACK12" s="153"/>
      <c r="ACL12" s="153"/>
      <c r="ACM12" s="153"/>
      <c r="ACN12" s="153"/>
      <c r="ACO12" s="153"/>
      <c r="ACP12" s="153"/>
      <c r="ACQ12" s="153"/>
      <c r="ACR12" s="153"/>
      <c r="ACS12" s="153"/>
      <c r="ACT12" s="153"/>
      <c r="ACU12" s="153"/>
      <c r="ACV12" s="153"/>
      <c r="ACW12" s="153"/>
      <c r="ACX12" s="153"/>
      <c r="ACY12" s="153"/>
      <c r="ACZ12" s="153"/>
      <c r="ADA12" s="153"/>
      <c r="ADB12" s="153"/>
      <c r="ADC12" s="153"/>
      <c r="ADD12" s="153"/>
      <c r="ADE12" s="153"/>
      <c r="ADF12" s="153"/>
      <c r="ADG12" s="153"/>
      <c r="ADH12" s="153"/>
      <c r="ADI12" s="153"/>
      <c r="ADJ12" s="153"/>
      <c r="ADK12" s="153"/>
      <c r="ADL12" s="153"/>
      <c r="ADM12" s="153"/>
      <c r="ADN12" s="153"/>
      <c r="ADO12" s="153"/>
      <c r="ADP12" s="153"/>
      <c r="ADQ12" s="153"/>
      <c r="ADR12" s="153"/>
      <c r="ADS12" s="153"/>
      <c r="ADT12" s="153"/>
      <c r="ADU12" s="153"/>
      <c r="ADV12" s="153"/>
      <c r="ADW12" s="153"/>
      <c r="ADX12" s="153"/>
      <c r="ADY12" s="153"/>
      <c r="ADZ12" s="153"/>
      <c r="AEA12" s="153"/>
      <c r="AEB12" s="153"/>
      <c r="AEC12" s="153"/>
      <c r="AED12" s="153"/>
      <c r="AEE12" s="153"/>
      <c r="AEF12" s="153"/>
      <c r="AEG12" s="153"/>
      <c r="AEH12" s="153"/>
      <c r="AEI12" s="153"/>
      <c r="AEJ12" s="153"/>
      <c r="AEK12" s="153"/>
      <c r="AEL12" s="153"/>
      <c r="AEM12" s="153"/>
      <c r="AEN12" s="153"/>
      <c r="AEO12" s="153"/>
      <c r="AEP12" s="153"/>
      <c r="AEQ12" s="153"/>
      <c r="AER12" s="153"/>
      <c r="AES12" s="153"/>
      <c r="AET12" s="153"/>
      <c r="AEU12" s="153"/>
      <c r="AEV12" s="153"/>
      <c r="AEW12" s="153"/>
      <c r="AEX12" s="153"/>
      <c r="AEY12" s="153"/>
      <c r="AEZ12" s="153"/>
      <c r="AFA12" s="153"/>
      <c r="AFB12" s="153"/>
      <c r="AFC12" s="153"/>
      <c r="AFD12" s="153"/>
      <c r="AFE12" s="153"/>
      <c r="AFF12" s="153"/>
      <c r="AFG12" s="153"/>
      <c r="AFH12" s="153"/>
      <c r="AFI12" s="153"/>
      <c r="AFJ12" s="153"/>
      <c r="AFK12" s="153"/>
      <c r="AFL12" s="153"/>
      <c r="AFM12" s="153"/>
      <c r="AFN12" s="153"/>
      <c r="AFO12" s="153"/>
      <c r="AFP12" s="153"/>
      <c r="AFQ12" s="153"/>
      <c r="AFR12" s="153"/>
      <c r="AFS12" s="153"/>
      <c r="AFT12" s="153"/>
      <c r="AFU12" s="153"/>
      <c r="AFV12" s="153"/>
      <c r="AFW12" s="153"/>
      <c r="AFX12" s="153"/>
      <c r="AFY12" s="153"/>
      <c r="AFZ12" s="153"/>
      <c r="AGA12" s="153"/>
      <c r="AGB12" s="153"/>
      <c r="AGC12" s="153"/>
      <c r="AGD12" s="153"/>
      <c r="AGE12" s="153"/>
      <c r="AGF12" s="153"/>
      <c r="AGG12" s="153"/>
      <c r="AGH12" s="153"/>
      <c r="AGI12" s="153"/>
      <c r="AGJ12" s="153"/>
      <c r="AGK12" s="153"/>
      <c r="AGL12" s="153"/>
      <c r="AGM12" s="153"/>
      <c r="AGN12" s="153"/>
      <c r="AGO12" s="153"/>
      <c r="AGP12" s="153"/>
      <c r="AGQ12" s="153"/>
      <c r="AGR12" s="153"/>
      <c r="AGS12" s="153"/>
      <c r="AGT12" s="153"/>
      <c r="AGU12" s="153"/>
      <c r="AGV12" s="153"/>
      <c r="AGW12" s="153"/>
      <c r="AGX12" s="153"/>
      <c r="AGY12" s="153"/>
      <c r="AGZ12" s="153"/>
      <c r="AHA12" s="153"/>
      <c r="AHB12" s="153"/>
      <c r="AHC12" s="153"/>
      <c r="AHD12" s="153"/>
      <c r="AHE12" s="153"/>
      <c r="AHF12" s="153"/>
      <c r="AHG12" s="153"/>
      <c r="AHH12" s="153"/>
      <c r="AHI12" s="153"/>
      <c r="AHJ12" s="153"/>
      <c r="AHK12" s="153"/>
      <c r="AHL12" s="153"/>
      <c r="AHM12" s="153"/>
      <c r="AHN12" s="153"/>
      <c r="AHO12" s="153"/>
      <c r="AHP12" s="153"/>
      <c r="AHQ12" s="153"/>
      <c r="AHR12" s="153"/>
      <c r="AHS12" s="153"/>
      <c r="AHT12" s="153"/>
      <c r="AHU12" s="153"/>
      <c r="AHV12" s="153"/>
      <c r="AHW12" s="153"/>
      <c r="AHX12" s="153"/>
      <c r="AHY12" s="153"/>
      <c r="AHZ12" s="153"/>
      <c r="AIA12" s="153"/>
      <c r="AIB12" s="153"/>
      <c r="AIC12" s="153"/>
      <c r="AID12" s="153"/>
      <c r="AIE12" s="153"/>
      <c r="AIF12" s="153"/>
      <c r="AIG12" s="153"/>
      <c r="AIH12" s="153"/>
      <c r="AII12" s="153"/>
      <c r="AIJ12" s="153"/>
      <c r="AIK12" s="153"/>
      <c r="AIL12" s="153"/>
      <c r="AIM12" s="153"/>
      <c r="AIN12" s="153"/>
      <c r="AIO12" s="153"/>
      <c r="AIP12" s="153"/>
      <c r="AIQ12" s="153"/>
      <c r="AIR12" s="153"/>
      <c r="AIS12" s="153"/>
      <c r="AIT12" s="153"/>
      <c r="AIU12" s="153"/>
      <c r="AIV12" s="153"/>
      <c r="AIW12" s="153"/>
      <c r="AIX12" s="153"/>
      <c r="AIY12" s="153"/>
      <c r="AIZ12" s="153"/>
      <c r="AJA12" s="153"/>
      <c r="AJB12" s="153"/>
      <c r="AJC12" s="153"/>
      <c r="AJD12" s="153"/>
      <c r="AJE12" s="153"/>
      <c r="AJF12" s="153"/>
      <c r="AJG12" s="153"/>
      <c r="AJH12" s="153"/>
      <c r="AJI12" s="153"/>
      <c r="AJJ12" s="153"/>
      <c r="AJK12" s="153"/>
      <c r="AJL12" s="153"/>
      <c r="AJM12" s="153"/>
      <c r="AJN12" s="153"/>
      <c r="AJO12" s="153"/>
      <c r="AJP12" s="153"/>
      <c r="AJQ12" s="153"/>
      <c r="AJR12" s="153"/>
      <c r="AJS12" s="153"/>
      <c r="AJT12" s="153"/>
      <c r="AJU12" s="153"/>
      <c r="AJV12" s="153"/>
      <c r="AJW12" s="153"/>
      <c r="AJX12" s="153"/>
      <c r="AJY12" s="153"/>
      <c r="AJZ12" s="153"/>
      <c r="AKA12" s="153"/>
      <c r="AKB12" s="153"/>
      <c r="AKC12" s="153"/>
      <c r="AKD12" s="153"/>
      <c r="AKE12" s="153"/>
      <c r="AKF12" s="153"/>
      <c r="AKG12" s="153"/>
      <c r="AKH12" s="153"/>
      <c r="AKI12" s="153"/>
      <c r="AKJ12" s="153"/>
      <c r="AKK12" s="153"/>
      <c r="AKL12" s="153"/>
      <c r="AKM12" s="153"/>
      <c r="AKN12" s="153"/>
      <c r="AKO12" s="153"/>
      <c r="AKP12" s="153"/>
      <c r="AKQ12" s="153"/>
      <c r="AKR12" s="153"/>
      <c r="AKS12" s="153"/>
      <c r="AKT12" s="153"/>
      <c r="AKU12" s="153"/>
      <c r="AKV12" s="153"/>
      <c r="AKW12" s="153"/>
      <c r="AKX12" s="153"/>
      <c r="AKY12" s="153"/>
      <c r="AKZ12" s="153"/>
      <c r="ALA12" s="153"/>
      <c r="ALB12" s="153"/>
      <c r="ALC12" s="153"/>
      <c r="ALD12" s="153"/>
      <c r="ALE12" s="153"/>
      <c r="ALF12" s="153"/>
      <c r="ALG12" s="153"/>
      <c r="ALH12" s="153"/>
      <c r="ALI12" s="153"/>
      <c r="ALJ12" s="153"/>
      <c r="ALK12" s="153"/>
      <c r="ALL12" s="153"/>
      <c r="ALM12" s="153"/>
      <c r="ALN12" s="153"/>
      <c r="ALO12" s="153"/>
      <c r="ALP12" s="153"/>
      <c r="ALQ12" s="153"/>
      <c r="ALR12" s="153"/>
      <c r="ALS12" s="153"/>
      <c r="ALT12" s="153"/>
      <c r="ALU12" s="153"/>
      <c r="ALV12" s="153"/>
      <c r="ALW12" s="153"/>
      <c r="ALX12" s="153"/>
      <c r="ALY12" s="153"/>
      <c r="ALZ12" s="153"/>
      <c r="AMA12" s="153"/>
      <c r="AMB12" s="153"/>
      <c r="AMC12" s="153"/>
      <c r="AMD12" s="153"/>
      <c r="AME12" s="153"/>
      <c r="AMF12" s="153"/>
      <c r="AMG12" s="153"/>
      <c r="AMH12" s="153"/>
      <c r="AMI12" s="153"/>
      <c r="AMJ12" s="153"/>
      <c r="AMK12" s="153"/>
      <c r="AML12" s="153"/>
      <c r="AMM12" s="153"/>
      <c r="AMN12" s="153"/>
      <c r="AMO12" s="153"/>
      <c r="AMP12" s="153"/>
      <c r="AMQ12" s="153"/>
      <c r="AMR12" s="153"/>
      <c r="AMS12" s="153"/>
      <c r="AMT12" s="153"/>
      <c r="AMU12" s="153"/>
      <c r="AMV12" s="153"/>
      <c r="AMW12" s="153"/>
      <c r="AMX12" s="153"/>
      <c r="AMY12" s="153"/>
      <c r="AMZ12" s="153"/>
      <c r="ANA12" s="153"/>
      <c r="ANB12" s="153"/>
      <c r="ANC12" s="153"/>
      <c r="AND12" s="153"/>
      <c r="ANE12" s="153"/>
      <c r="ANF12" s="153"/>
      <c r="ANG12" s="153"/>
      <c r="ANH12" s="153"/>
      <c r="ANI12" s="153"/>
      <c r="ANJ12" s="153"/>
      <c r="ANK12" s="153"/>
      <c r="ANL12" s="153"/>
      <c r="ANM12" s="153"/>
      <c r="ANN12" s="153"/>
      <c r="ANO12" s="153"/>
      <c r="ANP12" s="153"/>
      <c r="ANQ12" s="153"/>
      <c r="ANR12" s="153"/>
      <c r="ANS12" s="153"/>
      <c r="ANT12" s="153"/>
      <c r="ANU12" s="153"/>
      <c r="ANV12" s="153"/>
      <c r="ANW12" s="153"/>
      <c r="ANX12" s="153"/>
      <c r="ANY12" s="153"/>
      <c r="ANZ12" s="153"/>
      <c r="AOA12" s="153"/>
      <c r="AOB12" s="153"/>
      <c r="AOC12" s="153"/>
      <c r="AOD12" s="153"/>
      <c r="AOE12" s="153"/>
      <c r="AOF12" s="153"/>
      <c r="AOG12" s="153"/>
      <c r="AOH12" s="153"/>
      <c r="AOI12" s="153"/>
      <c r="AOJ12" s="153"/>
      <c r="AOK12" s="153"/>
      <c r="AOL12" s="153"/>
      <c r="AOM12" s="153"/>
      <c r="AON12" s="153"/>
      <c r="AOO12" s="153"/>
      <c r="AOP12" s="153"/>
      <c r="AOQ12" s="153"/>
      <c r="AOR12" s="153"/>
      <c r="AOS12" s="153"/>
      <c r="AOT12" s="153"/>
      <c r="AOU12" s="153"/>
      <c r="AOV12" s="153"/>
      <c r="AOW12" s="153"/>
      <c r="AOX12" s="153"/>
      <c r="AOY12" s="153"/>
      <c r="AOZ12" s="153"/>
      <c r="APA12" s="153"/>
      <c r="APB12" s="153"/>
      <c r="APC12" s="153"/>
      <c r="APD12" s="153"/>
      <c r="APE12" s="153"/>
      <c r="APF12" s="153"/>
      <c r="APG12" s="153"/>
      <c r="APH12" s="153"/>
      <c r="API12" s="153"/>
      <c r="APJ12" s="153"/>
      <c r="APK12" s="153"/>
      <c r="APL12" s="153"/>
      <c r="APM12" s="153"/>
      <c r="APN12" s="153"/>
      <c r="APO12" s="153"/>
      <c r="APP12" s="153"/>
      <c r="APQ12" s="153"/>
      <c r="APR12" s="153"/>
      <c r="APS12" s="153"/>
      <c r="APT12" s="153"/>
      <c r="APU12" s="153"/>
      <c r="APV12" s="153"/>
      <c r="APW12" s="153"/>
      <c r="APX12" s="153"/>
      <c r="APY12" s="153"/>
      <c r="APZ12" s="153"/>
      <c r="AQA12" s="153"/>
      <c r="AQB12" s="153"/>
      <c r="AQC12" s="153"/>
      <c r="AQD12" s="153"/>
      <c r="AQE12" s="153"/>
      <c r="AQF12" s="153"/>
      <c r="AQG12" s="153"/>
      <c r="AQH12" s="153"/>
      <c r="AQI12" s="153"/>
      <c r="AQJ12" s="153"/>
      <c r="AQK12" s="153"/>
      <c r="AQL12" s="153"/>
      <c r="AQM12" s="153"/>
      <c r="AQN12" s="153"/>
      <c r="AQO12" s="153"/>
      <c r="AQP12" s="153"/>
      <c r="AQQ12" s="153"/>
      <c r="AQR12" s="153"/>
      <c r="AQS12" s="153"/>
      <c r="AQT12" s="153"/>
      <c r="AQU12" s="153"/>
      <c r="AQV12" s="153"/>
      <c r="AQW12" s="153"/>
      <c r="AQX12" s="153"/>
      <c r="AQY12" s="153"/>
      <c r="AQZ12" s="153"/>
      <c r="ARA12" s="153"/>
      <c r="ARB12" s="153"/>
      <c r="ARC12" s="153"/>
      <c r="ARD12" s="153"/>
      <c r="ARE12" s="153"/>
      <c r="ARF12" s="153"/>
      <c r="ARG12" s="153"/>
      <c r="ARH12" s="153"/>
      <c r="ARI12" s="153"/>
      <c r="ARJ12" s="153"/>
      <c r="ARK12" s="153"/>
      <c r="ARL12" s="153"/>
      <c r="ARM12" s="153"/>
      <c r="ARN12" s="153"/>
      <c r="ARO12" s="153"/>
      <c r="ARP12" s="153"/>
      <c r="ARQ12" s="153"/>
      <c r="ARR12" s="153"/>
      <c r="ARS12" s="153"/>
      <c r="ART12" s="153"/>
      <c r="ARU12" s="153"/>
      <c r="ARV12" s="153"/>
      <c r="ARW12" s="153"/>
      <c r="ARX12" s="153"/>
      <c r="ARY12" s="153"/>
      <c r="ARZ12" s="153"/>
      <c r="ASA12" s="153"/>
      <c r="ASB12" s="153"/>
      <c r="ASC12" s="153"/>
      <c r="ASD12" s="153"/>
      <c r="ASE12" s="153"/>
      <c r="ASF12" s="153"/>
      <c r="ASG12" s="153"/>
      <c r="ASH12" s="153"/>
      <c r="ASI12" s="153"/>
      <c r="ASJ12" s="153"/>
      <c r="ASK12" s="153"/>
      <c r="ASL12" s="153"/>
      <c r="ASM12" s="153"/>
      <c r="ASN12" s="153"/>
      <c r="ASO12" s="153"/>
      <c r="ASP12" s="153"/>
      <c r="ASQ12" s="153"/>
      <c r="ASR12" s="153"/>
      <c r="ASS12" s="153"/>
      <c r="AST12" s="153"/>
      <c r="ASU12" s="153"/>
      <c r="ASV12" s="153"/>
      <c r="ASW12" s="153"/>
      <c r="ASX12" s="153"/>
      <c r="ASY12" s="153"/>
      <c r="ASZ12" s="153"/>
      <c r="ATA12" s="153"/>
      <c r="ATB12" s="153"/>
      <c r="ATC12" s="153"/>
      <c r="ATD12" s="153"/>
      <c r="ATE12" s="153"/>
      <c r="ATF12" s="153"/>
      <c r="ATG12" s="153"/>
      <c r="ATH12" s="153"/>
      <c r="ATI12" s="153"/>
      <c r="ATJ12" s="153"/>
      <c r="ATK12" s="153"/>
      <c r="ATL12" s="153"/>
      <c r="ATM12" s="153"/>
      <c r="ATN12" s="153"/>
      <c r="ATO12" s="153"/>
      <c r="ATP12" s="153"/>
      <c r="ATQ12" s="153"/>
      <c r="ATR12" s="153"/>
      <c r="ATS12" s="153"/>
      <c r="ATT12" s="153"/>
      <c r="ATU12" s="153"/>
      <c r="ATV12" s="153"/>
      <c r="ATW12" s="153"/>
      <c r="ATX12" s="153"/>
      <c r="ATY12" s="153"/>
      <c r="ATZ12" s="153"/>
      <c r="AUA12" s="153"/>
      <c r="AUB12" s="153"/>
      <c r="AUC12" s="153"/>
      <c r="AUD12" s="153"/>
      <c r="AUE12" s="153"/>
      <c r="AUF12" s="153"/>
      <c r="AUG12" s="153"/>
      <c r="AUH12" s="153"/>
      <c r="AUI12" s="153"/>
      <c r="AUJ12" s="153"/>
      <c r="AUK12" s="153"/>
      <c r="AUL12" s="153"/>
      <c r="AUM12" s="153"/>
      <c r="AUN12" s="153"/>
      <c r="AUO12" s="153"/>
      <c r="AUP12" s="153"/>
      <c r="AUQ12" s="153"/>
      <c r="AUR12" s="153"/>
      <c r="AUS12" s="153"/>
      <c r="AUT12" s="153"/>
      <c r="AUU12" s="153"/>
      <c r="AUV12" s="153"/>
      <c r="AUW12" s="153"/>
      <c r="AUX12" s="153"/>
      <c r="AUY12" s="153"/>
      <c r="AUZ12" s="153"/>
      <c r="AVA12" s="153"/>
      <c r="AVB12" s="153"/>
      <c r="AVC12" s="153"/>
      <c r="AVD12" s="153"/>
      <c r="AVE12" s="153"/>
      <c r="AVF12" s="153"/>
      <c r="AVG12" s="153"/>
      <c r="AVH12" s="153"/>
      <c r="AVI12" s="153"/>
      <c r="AVJ12" s="153"/>
      <c r="AVK12" s="153"/>
      <c r="AVL12" s="153"/>
      <c r="AVM12" s="153"/>
      <c r="AVN12" s="153"/>
      <c r="AVO12" s="153"/>
      <c r="AVP12" s="153"/>
      <c r="AVQ12" s="153"/>
      <c r="AVR12" s="153"/>
      <c r="AVS12" s="153"/>
      <c r="AVT12" s="153"/>
      <c r="AVU12" s="153"/>
      <c r="AVV12" s="153"/>
      <c r="AVW12" s="153"/>
      <c r="AVX12" s="153"/>
      <c r="AVY12" s="153"/>
      <c r="AVZ12" s="153"/>
      <c r="AWA12" s="153"/>
      <c r="AWB12" s="153"/>
      <c r="AWC12" s="153"/>
      <c r="AWD12" s="153"/>
      <c r="AWE12" s="153"/>
      <c r="AWF12" s="153"/>
      <c r="AWG12" s="153"/>
      <c r="AWH12" s="153"/>
      <c r="AWI12" s="153"/>
      <c r="AWJ12" s="153"/>
      <c r="AWK12" s="153"/>
      <c r="AWL12" s="153"/>
      <c r="AWM12" s="153"/>
      <c r="AWN12" s="153"/>
      <c r="AWO12" s="153"/>
      <c r="AWP12" s="153"/>
      <c r="AWQ12" s="153"/>
      <c r="AWR12" s="153"/>
      <c r="AWS12" s="153"/>
      <c r="AWT12" s="153"/>
      <c r="AWU12" s="153"/>
      <c r="AWV12" s="153"/>
      <c r="AWW12" s="153"/>
      <c r="AWX12" s="153"/>
      <c r="AWY12" s="153"/>
      <c r="AWZ12" s="153"/>
      <c r="AXA12" s="153"/>
      <c r="AXB12" s="153"/>
      <c r="AXC12" s="153"/>
      <c r="AXD12" s="153"/>
      <c r="AXE12" s="153"/>
      <c r="AXF12" s="153"/>
      <c r="AXG12" s="153"/>
      <c r="AXH12" s="153"/>
      <c r="AXI12" s="153"/>
      <c r="AXJ12" s="153"/>
      <c r="AXK12" s="153"/>
      <c r="AXL12" s="153"/>
      <c r="AXM12" s="153"/>
      <c r="AXN12" s="153"/>
      <c r="AXO12" s="153"/>
      <c r="AXP12" s="153"/>
      <c r="AXQ12" s="153"/>
      <c r="AXR12" s="153"/>
      <c r="AXS12" s="153"/>
      <c r="AXT12" s="153"/>
      <c r="AXU12" s="153"/>
      <c r="AXV12" s="153"/>
      <c r="AXW12" s="153"/>
      <c r="AXX12" s="153"/>
      <c r="AXY12" s="153"/>
      <c r="AXZ12" s="153"/>
      <c r="AYA12" s="153"/>
      <c r="AYB12" s="153"/>
      <c r="AYC12" s="153"/>
      <c r="AYD12" s="153"/>
      <c r="AYE12" s="153"/>
      <c r="AYF12" s="153"/>
      <c r="AYG12" s="153"/>
      <c r="AYH12" s="153"/>
      <c r="AYI12" s="153"/>
      <c r="AYJ12" s="153"/>
      <c r="AYK12" s="153"/>
      <c r="AYL12" s="153"/>
      <c r="AYM12" s="153"/>
      <c r="AYN12" s="153"/>
      <c r="AYO12" s="153"/>
      <c r="AYP12" s="153"/>
      <c r="AYQ12" s="153"/>
      <c r="AYR12" s="153"/>
      <c r="AYS12" s="153"/>
      <c r="AYT12" s="153"/>
      <c r="AYU12" s="153"/>
      <c r="AYV12" s="153"/>
      <c r="AYW12" s="153"/>
      <c r="AYX12" s="153"/>
      <c r="AYY12" s="153"/>
      <c r="AYZ12" s="153"/>
      <c r="AZA12" s="153"/>
      <c r="AZB12" s="153"/>
      <c r="AZC12" s="153"/>
      <c r="AZD12" s="153"/>
      <c r="AZE12" s="153"/>
      <c r="AZF12" s="153"/>
      <c r="AZG12" s="153"/>
      <c r="AZH12" s="153"/>
      <c r="AZI12" s="153"/>
      <c r="AZJ12" s="153"/>
      <c r="AZK12" s="153"/>
      <c r="AZL12" s="153"/>
      <c r="AZM12" s="153"/>
      <c r="AZN12" s="153"/>
      <c r="AZO12" s="153"/>
      <c r="AZP12" s="153"/>
      <c r="AZQ12" s="153"/>
      <c r="AZR12" s="153"/>
      <c r="AZS12" s="153"/>
      <c r="AZT12" s="153"/>
      <c r="AZU12" s="153"/>
      <c r="AZV12" s="153"/>
      <c r="AZW12" s="153"/>
      <c r="AZX12" s="153"/>
      <c r="AZY12" s="153"/>
      <c r="AZZ12" s="153"/>
      <c r="BAA12" s="153"/>
      <c r="BAB12" s="153"/>
      <c r="BAC12" s="153"/>
      <c r="BAD12" s="153"/>
      <c r="BAE12" s="153"/>
      <c r="BAF12" s="153"/>
      <c r="BAG12" s="153"/>
      <c r="BAH12" s="153"/>
      <c r="BAI12" s="153"/>
      <c r="BAJ12" s="153"/>
      <c r="BAK12" s="153"/>
      <c r="BAL12" s="153"/>
      <c r="BAM12" s="153"/>
      <c r="BAN12" s="153"/>
      <c r="BAO12" s="153"/>
      <c r="BAP12" s="153"/>
      <c r="BAQ12" s="153"/>
      <c r="BAR12" s="153"/>
      <c r="BAS12" s="153"/>
      <c r="BAT12" s="153"/>
      <c r="BAU12" s="153"/>
      <c r="BAV12" s="153"/>
      <c r="BAW12" s="153"/>
      <c r="BAX12" s="153"/>
      <c r="BAY12" s="153"/>
      <c r="BAZ12" s="153"/>
      <c r="BBA12" s="153"/>
      <c r="BBB12" s="153"/>
      <c r="BBC12" s="153"/>
      <c r="BBD12" s="153"/>
      <c r="BBE12" s="153"/>
      <c r="BBF12" s="153"/>
      <c r="BBG12" s="153"/>
      <c r="BBH12" s="153"/>
      <c r="BBI12" s="153"/>
      <c r="BBJ12" s="153"/>
      <c r="BBK12" s="153"/>
      <c r="BBL12" s="153"/>
      <c r="BBM12" s="153"/>
      <c r="BBN12" s="153"/>
      <c r="BBO12" s="153"/>
      <c r="BBP12" s="153"/>
      <c r="BBQ12" s="153"/>
      <c r="BBR12" s="153"/>
      <c r="BBS12" s="153"/>
      <c r="BBT12" s="153"/>
      <c r="BBU12" s="153"/>
      <c r="BBV12" s="153"/>
      <c r="BBW12" s="153"/>
      <c r="BBX12" s="153"/>
      <c r="BBY12" s="153"/>
      <c r="BBZ12" s="153"/>
      <c r="BCA12" s="153"/>
      <c r="BCB12" s="153"/>
      <c r="BCC12" s="153"/>
      <c r="BCD12" s="153"/>
      <c r="BCE12" s="153"/>
      <c r="BCF12" s="153"/>
      <c r="BCG12" s="153"/>
      <c r="BCH12" s="153"/>
      <c r="BCI12" s="153"/>
      <c r="BCJ12" s="153"/>
      <c r="BCK12" s="153"/>
      <c r="BCL12" s="153"/>
      <c r="BCM12" s="153"/>
      <c r="BCN12" s="153"/>
      <c r="BCO12" s="153"/>
      <c r="BCP12" s="153"/>
      <c r="BCQ12" s="153"/>
      <c r="BCR12" s="153"/>
      <c r="BCS12" s="153"/>
      <c r="BCT12" s="153"/>
      <c r="BCU12" s="153"/>
      <c r="BCV12" s="153"/>
      <c r="BCW12" s="153"/>
      <c r="BCX12" s="153"/>
      <c r="BCY12" s="153"/>
      <c r="BCZ12" s="153"/>
      <c r="BDA12" s="153"/>
      <c r="BDB12" s="153"/>
      <c r="BDC12" s="153"/>
      <c r="BDD12" s="153"/>
      <c r="BDE12" s="153"/>
      <c r="BDF12" s="153"/>
      <c r="BDG12" s="153"/>
      <c r="BDH12" s="153"/>
      <c r="BDI12" s="153"/>
      <c r="BDJ12" s="153"/>
      <c r="BDK12" s="153"/>
      <c r="BDL12" s="153"/>
      <c r="BDM12" s="153"/>
      <c r="BDN12" s="153"/>
      <c r="BDO12" s="153"/>
      <c r="BDP12" s="153"/>
      <c r="BDQ12" s="153"/>
      <c r="BDR12" s="153"/>
      <c r="BDS12" s="153"/>
      <c r="BDT12" s="153"/>
      <c r="BDU12" s="153"/>
      <c r="BDV12" s="153"/>
      <c r="BDW12" s="153"/>
      <c r="BDX12" s="153"/>
      <c r="BDY12" s="153"/>
      <c r="BDZ12" s="153"/>
      <c r="BEA12" s="153"/>
      <c r="BEB12" s="153"/>
      <c r="BEC12" s="153"/>
      <c r="BED12" s="153"/>
      <c r="BEE12" s="153"/>
      <c r="BEF12" s="153"/>
      <c r="BEG12" s="153"/>
      <c r="BEH12" s="153"/>
      <c r="BEI12" s="153"/>
      <c r="BEJ12" s="153"/>
      <c r="BEK12" s="153"/>
      <c r="BEL12" s="153"/>
      <c r="BEM12" s="153"/>
      <c r="BEN12" s="153"/>
      <c r="BEO12" s="153"/>
      <c r="BEP12" s="153"/>
      <c r="BEQ12" s="153"/>
      <c r="BER12" s="153"/>
      <c r="BES12" s="153"/>
      <c r="BET12" s="153"/>
      <c r="BEU12" s="153"/>
      <c r="BEV12" s="153"/>
      <c r="BEW12" s="153"/>
      <c r="BEX12" s="153"/>
      <c r="BEY12" s="153"/>
      <c r="BEZ12" s="153"/>
      <c r="BFA12" s="153"/>
      <c r="BFB12" s="153"/>
      <c r="BFC12" s="153"/>
      <c r="BFD12" s="153"/>
      <c r="BFE12" s="153"/>
      <c r="BFF12" s="153"/>
      <c r="BFG12" s="153"/>
      <c r="BFH12" s="153"/>
      <c r="BFI12" s="153"/>
      <c r="BFJ12" s="153"/>
      <c r="BFK12" s="153"/>
      <c r="BFL12" s="153"/>
      <c r="BFM12" s="153"/>
      <c r="BFN12" s="153"/>
      <c r="BFO12" s="153"/>
      <c r="BFP12" s="153"/>
      <c r="BFQ12" s="153"/>
      <c r="BFR12" s="153"/>
      <c r="BFS12" s="153"/>
      <c r="BFT12" s="153"/>
      <c r="BFU12" s="153"/>
      <c r="BFV12" s="153"/>
      <c r="BFW12" s="153"/>
      <c r="BFX12" s="153"/>
      <c r="BFY12" s="153"/>
      <c r="BFZ12" s="153"/>
      <c r="BGA12" s="153"/>
      <c r="BGB12" s="153"/>
      <c r="BGC12" s="153"/>
      <c r="BGD12" s="153"/>
      <c r="BGE12" s="153"/>
      <c r="BGF12" s="153"/>
      <c r="BGG12" s="153"/>
      <c r="BGH12" s="153"/>
      <c r="BGI12" s="153"/>
      <c r="BGJ12" s="153"/>
      <c r="BGK12" s="153"/>
      <c r="BGL12" s="153"/>
      <c r="BGM12" s="153"/>
      <c r="BGN12" s="153"/>
      <c r="BGO12" s="153"/>
      <c r="BGP12" s="153"/>
      <c r="BGQ12" s="153"/>
      <c r="BGR12" s="153"/>
      <c r="BGS12" s="153"/>
      <c r="BGT12" s="153"/>
      <c r="BGU12" s="153"/>
      <c r="BGV12" s="153"/>
      <c r="BGW12" s="153"/>
      <c r="BGX12" s="153"/>
      <c r="BGY12" s="153"/>
      <c r="BGZ12" s="153"/>
      <c r="BHA12" s="153"/>
      <c r="BHB12" s="153"/>
      <c r="BHC12" s="153"/>
      <c r="BHD12" s="153"/>
      <c r="BHE12" s="153"/>
      <c r="BHF12" s="153"/>
      <c r="BHG12" s="153"/>
      <c r="BHH12" s="153"/>
      <c r="BHI12" s="153"/>
      <c r="BHJ12" s="153"/>
      <c r="BHK12" s="153"/>
      <c r="BHL12" s="153"/>
      <c r="BHM12" s="153"/>
      <c r="BHN12" s="153"/>
      <c r="BHO12" s="153"/>
      <c r="BHP12" s="153"/>
      <c r="BHQ12" s="153"/>
      <c r="BHR12" s="153"/>
      <c r="BHS12" s="153"/>
      <c r="BHT12" s="153"/>
      <c r="BHU12" s="153"/>
      <c r="BHV12" s="153"/>
      <c r="BHW12" s="153"/>
      <c r="BHX12" s="153"/>
      <c r="BHY12" s="153"/>
      <c r="BHZ12" s="153"/>
      <c r="BIA12" s="153"/>
      <c r="BIB12" s="153"/>
      <c r="BIC12" s="153"/>
      <c r="BID12" s="153"/>
      <c r="BIE12" s="153"/>
      <c r="BIF12" s="153"/>
      <c r="BIG12" s="153"/>
      <c r="BIH12" s="153"/>
      <c r="BII12" s="153"/>
      <c r="BIJ12" s="153"/>
      <c r="BIK12" s="153"/>
      <c r="BIL12" s="153"/>
      <c r="BIM12" s="153"/>
      <c r="BIN12" s="153"/>
      <c r="BIO12" s="153"/>
      <c r="BIP12" s="153"/>
      <c r="BIQ12" s="153"/>
      <c r="BIR12" s="153"/>
      <c r="BIS12" s="153"/>
      <c r="BIT12" s="153"/>
      <c r="BIU12" s="153"/>
      <c r="BIV12" s="153"/>
      <c r="BIW12" s="153"/>
      <c r="BIX12" s="153"/>
      <c r="BIY12" s="153"/>
      <c r="BIZ12" s="153"/>
      <c r="BJA12" s="153"/>
      <c r="BJB12" s="153"/>
      <c r="BJC12" s="153"/>
      <c r="BJD12" s="153"/>
      <c r="BJE12" s="153"/>
      <c r="BJF12" s="153"/>
      <c r="BJG12" s="153"/>
      <c r="BJH12" s="153"/>
      <c r="BJI12" s="153"/>
      <c r="BJJ12" s="153"/>
      <c r="BJK12" s="153"/>
      <c r="BJL12" s="153"/>
      <c r="BJM12" s="153"/>
      <c r="BJN12" s="153"/>
      <c r="BJO12" s="153"/>
      <c r="BJP12" s="153"/>
      <c r="BJQ12" s="153"/>
      <c r="BJR12" s="153"/>
      <c r="BJS12" s="153"/>
      <c r="BJT12" s="153"/>
      <c r="BJU12" s="153"/>
      <c r="BJV12" s="153"/>
      <c r="BJW12" s="153"/>
      <c r="BJX12" s="153"/>
      <c r="BJY12" s="153"/>
      <c r="BJZ12" s="153"/>
      <c r="BKA12" s="153"/>
      <c r="BKB12" s="153"/>
      <c r="BKC12" s="153"/>
      <c r="BKD12" s="153"/>
      <c r="BKE12" s="153"/>
      <c r="BKF12" s="153"/>
      <c r="BKG12" s="153"/>
      <c r="BKH12" s="153"/>
      <c r="BKI12" s="153"/>
      <c r="BKJ12" s="153"/>
      <c r="BKK12" s="153"/>
      <c r="BKL12" s="153"/>
      <c r="BKM12" s="153"/>
      <c r="BKN12" s="153"/>
      <c r="BKO12" s="153"/>
      <c r="BKP12" s="153"/>
      <c r="BKQ12" s="153"/>
      <c r="BKR12" s="153"/>
      <c r="BKS12" s="153"/>
      <c r="BKT12" s="153"/>
      <c r="BKU12" s="153"/>
      <c r="BKV12" s="153"/>
      <c r="BKW12" s="153"/>
      <c r="BKX12" s="153"/>
      <c r="BKY12" s="153"/>
      <c r="BKZ12" s="153"/>
      <c r="BLA12" s="153"/>
      <c r="BLB12" s="153"/>
      <c r="BLC12" s="153"/>
      <c r="BLD12" s="153"/>
      <c r="BLE12" s="153"/>
      <c r="BLF12" s="153"/>
      <c r="BLG12" s="153"/>
      <c r="BLH12" s="153"/>
      <c r="BLI12" s="153"/>
      <c r="BLJ12" s="153"/>
      <c r="BLK12" s="153"/>
      <c r="BLL12" s="153"/>
      <c r="BLM12" s="153"/>
      <c r="BLN12" s="153"/>
      <c r="BLO12" s="153"/>
      <c r="BLP12" s="153"/>
      <c r="BLQ12" s="153"/>
      <c r="BLR12" s="153"/>
      <c r="BLS12" s="153"/>
      <c r="BLT12" s="153"/>
      <c r="BLU12" s="153"/>
      <c r="BLV12" s="153"/>
      <c r="BLW12" s="153"/>
      <c r="BLX12" s="153"/>
      <c r="BLY12" s="153"/>
      <c r="BLZ12" s="153"/>
      <c r="BMA12" s="153"/>
      <c r="BMB12" s="153"/>
      <c r="BMC12" s="153"/>
      <c r="BMD12" s="153"/>
      <c r="BME12" s="153"/>
      <c r="BMF12" s="153"/>
      <c r="BMG12" s="153"/>
      <c r="BMH12" s="153"/>
      <c r="BMI12" s="153"/>
      <c r="BMJ12" s="153"/>
      <c r="BMK12" s="153"/>
      <c r="BML12" s="153"/>
      <c r="BMM12" s="153"/>
      <c r="BMN12" s="153"/>
      <c r="BMO12" s="153"/>
      <c r="BMP12" s="153"/>
      <c r="BMQ12" s="153"/>
      <c r="BMR12" s="153"/>
      <c r="BMS12" s="153"/>
      <c r="BMT12" s="153"/>
      <c r="BMU12" s="153"/>
      <c r="BMV12" s="153"/>
      <c r="BMW12" s="153"/>
      <c r="BMX12" s="153"/>
      <c r="BMY12" s="153"/>
      <c r="BMZ12" s="153"/>
      <c r="BNA12" s="153"/>
      <c r="BNB12" s="153"/>
      <c r="BNC12" s="153"/>
      <c r="BND12" s="153"/>
      <c r="BNE12" s="153"/>
      <c r="BNF12" s="153"/>
      <c r="BNG12" s="153"/>
      <c r="BNH12" s="153"/>
      <c r="BNI12" s="153"/>
      <c r="BNJ12" s="153"/>
      <c r="BNK12" s="153"/>
      <c r="BNL12" s="153"/>
      <c r="BNM12" s="153"/>
      <c r="BNN12" s="153"/>
      <c r="BNO12" s="153"/>
      <c r="BNP12" s="153"/>
      <c r="BNQ12" s="153"/>
      <c r="BNR12" s="153"/>
      <c r="BNS12" s="153"/>
      <c r="BNT12" s="153"/>
      <c r="BNU12" s="153"/>
      <c r="BNV12" s="153"/>
      <c r="BNW12" s="153"/>
      <c r="BNX12" s="153"/>
      <c r="BNY12" s="153"/>
      <c r="BNZ12" s="153"/>
      <c r="BOA12" s="153"/>
      <c r="BOB12" s="153"/>
      <c r="BOC12" s="153"/>
      <c r="BOD12" s="153"/>
      <c r="BOE12" s="153"/>
      <c r="BOF12" s="153"/>
      <c r="BOG12" s="153"/>
      <c r="BOH12" s="153"/>
      <c r="BOI12" s="153"/>
      <c r="BOJ12" s="153"/>
      <c r="BOK12" s="153"/>
      <c r="BOL12" s="153"/>
      <c r="BOM12" s="153"/>
      <c r="BON12" s="153"/>
      <c r="BOO12" s="153"/>
      <c r="BOP12" s="153"/>
      <c r="BOQ12" s="153"/>
      <c r="BOR12" s="153"/>
      <c r="BOS12" s="153"/>
      <c r="BOT12" s="153"/>
      <c r="BOU12" s="153"/>
      <c r="BOV12" s="153"/>
      <c r="BOW12" s="153"/>
      <c r="BOX12" s="153"/>
      <c r="BOY12" s="153"/>
      <c r="BOZ12" s="153"/>
      <c r="BPA12" s="153"/>
      <c r="BPB12" s="153"/>
      <c r="BPC12" s="153"/>
      <c r="BPD12" s="153"/>
      <c r="BPE12" s="153"/>
      <c r="BPF12" s="153"/>
      <c r="BPG12" s="153"/>
      <c r="BPH12" s="153"/>
      <c r="BPI12" s="153"/>
      <c r="BPJ12" s="153"/>
      <c r="BPK12" s="153"/>
      <c r="BPL12" s="153"/>
      <c r="BPM12" s="153"/>
      <c r="BPN12" s="153"/>
      <c r="BPO12" s="153"/>
      <c r="BPP12" s="153"/>
      <c r="BPQ12" s="153"/>
      <c r="BPR12" s="153"/>
      <c r="BPS12" s="153"/>
      <c r="BPT12" s="153"/>
      <c r="BPU12" s="153"/>
      <c r="BPV12" s="153"/>
      <c r="BPW12" s="153"/>
      <c r="BPX12" s="153"/>
      <c r="BPY12" s="153"/>
      <c r="BPZ12" s="153"/>
      <c r="BQA12" s="153"/>
      <c r="BQB12" s="153"/>
      <c r="BQC12" s="153"/>
      <c r="BQD12" s="153"/>
      <c r="BQE12" s="153"/>
      <c r="BQF12" s="153"/>
      <c r="BQG12" s="153"/>
      <c r="BQH12" s="153"/>
      <c r="BQI12" s="153"/>
      <c r="BQJ12" s="153"/>
      <c r="BQK12" s="153"/>
      <c r="BQL12" s="153"/>
      <c r="BQM12" s="153"/>
      <c r="BQN12" s="153"/>
      <c r="BQO12" s="153"/>
      <c r="BQP12" s="153"/>
      <c r="BQQ12" s="153"/>
      <c r="BQR12" s="153"/>
      <c r="BQS12" s="153"/>
      <c r="BQT12" s="153"/>
      <c r="BQU12" s="153"/>
      <c r="BQV12" s="153"/>
      <c r="BQW12" s="153"/>
      <c r="BQX12" s="153"/>
      <c r="BQY12" s="153"/>
      <c r="BQZ12" s="153"/>
      <c r="BRA12" s="153"/>
      <c r="BRB12" s="153"/>
      <c r="BRC12" s="153"/>
      <c r="BRD12" s="153"/>
      <c r="BRE12" s="153"/>
      <c r="BRF12" s="153"/>
      <c r="BRG12" s="153"/>
      <c r="BRH12" s="153"/>
      <c r="BRI12" s="153"/>
      <c r="BRJ12" s="153"/>
      <c r="BRK12" s="153"/>
      <c r="BRL12" s="153"/>
      <c r="BRM12" s="153"/>
      <c r="BRN12" s="153"/>
      <c r="BRO12" s="153"/>
      <c r="BRP12" s="153"/>
      <c r="BRQ12" s="153"/>
      <c r="BRR12" s="153"/>
      <c r="BRS12" s="153"/>
      <c r="BRT12" s="153"/>
      <c r="BRU12" s="153"/>
      <c r="BRV12" s="153"/>
      <c r="BRW12" s="153"/>
      <c r="BRX12" s="153"/>
      <c r="BRY12" s="153"/>
      <c r="BRZ12" s="153"/>
      <c r="BSA12" s="153"/>
      <c r="BSB12" s="153"/>
      <c r="BSC12" s="153"/>
      <c r="BSD12" s="153"/>
      <c r="BSE12" s="153"/>
      <c r="BSF12" s="153"/>
      <c r="BSG12" s="153"/>
      <c r="BSH12" s="153"/>
      <c r="BSI12" s="153"/>
      <c r="BSJ12" s="153"/>
      <c r="BSK12" s="153"/>
      <c r="BSL12" s="153"/>
      <c r="BSM12" s="153"/>
      <c r="BSN12" s="153"/>
      <c r="BSO12" s="153"/>
      <c r="BSP12" s="153"/>
      <c r="BSQ12" s="153"/>
      <c r="BSR12" s="153"/>
      <c r="BSS12" s="153"/>
      <c r="BST12" s="153"/>
      <c r="BSU12" s="153"/>
      <c r="BSV12" s="153"/>
      <c r="BSW12" s="153"/>
      <c r="BSX12" s="153"/>
      <c r="BSY12" s="153"/>
      <c r="BSZ12" s="153"/>
      <c r="BTA12" s="153"/>
      <c r="BTB12" s="153"/>
      <c r="BTC12" s="153"/>
      <c r="BTD12" s="153"/>
      <c r="BTE12" s="153"/>
      <c r="BTF12" s="153"/>
      <c r="BTG12" s="153"/>
      <c r="BTH12" s="153"/>
      <c r="BTI12" s="153"/>
      <c r="BTJ12" s="153"/>
      <c r="BTK12" s="153"/>
      <c r="BTL12" s="153"/>
      <c r="BTM12" s="153"/>
      <c r="BTN12" s="153"/>
      <c r="BTO12" s="153"/>
      <c r="BTP12" s="153"/>
      <c r="BTQ12" s="153"/>
      <c r="BTR12" s="153"/>
      <c r="BTS12" s="153"/>
      <c r="BTT12" s="153"/>
      <c r="BTU12" s="153"/>
      <c r="BTV12" s="153"/>
      <c r="BTW12" s="153"/>
      <c r="BTX12" s="153"/>
      <c r="BTY12" s="153"/>
      <c r="BTZ12" s="153"/>
      <c r="BUA12" s="153"/>
      <c r="BUB12" s="153"/>
      <c r="BUC12" s="153"/>
      <c r="BUD12" s="153"/>
      <c r="BUE12" s="153"/>
      <c r="BUF12" s="153"/>
      <c r="BUG12" s="153"/>
      <c r="BUH12" s="153"/>
      <c r="BUI12" s="153"/>
      <c r="BUJ12" s="153"/>
      <c r="BUK12" s="153"/>
      <c r="BUL12" s="153"/>
      <c r="BUM12" s="153"/>
      <c r="BUN12" s="153"/>
      <c r="BUO12" s="153"/>
      <c r="BUP12" s="153"/>
      <c r="BUQ12" s="153"/>
      <c r="BUR12" s="153"/>
      <c r="BUS12" s="153"/>
      <c r="BUT12" s="153"/>
      <c r="BUU12" s="153"/>
      <c r="BUV12" s="153"/>
      <c r="BUW12" s="153"/>
      <c r="BUX12" s="153"/>
      <c r="BUY12" s="153"/>
      <c r="BUZ12" s="153"/>
      <c r="BVA12" s="153"/>
      <c r="BVB12" s="153"/>
      <c r="BVC12" s="153"/>
      <c r="BVD12" s="153"/>
      <c r="BVE12" s="153"/>
      <c r="BVF12" s="153"/>
      <c r="BVG12" s="153"/>
      <c r="BVH12" s="153"/>
      <c r="BVI12" s="153"/>
      <c r="BVJ12" s="153"/>
      <c r="BVK12" s="153"/>
      <c r="BVL12" s="153"/>
      <c r="BVM12" s="153"/>
      <c r="BVN12" s="153"/>
      <c r="BVO12" s="153"/>
      <c r="BVP12" s="153"/>
      <c r="BVQ12" s="153"/>
      <c r="BVR12" s="153"/>
      <c r="BVS12" s="153"/>
      <c r="BVT12" s="153"/>
      <c r="BVU12" s="153"/>
      <c r="BVV12" s="153"/>
      <c r="BVW12" s="153"/>
      <c r="BVX12" s="153"/>
      <c r="BVY12" s="153"/>
      <c r="BVZ12" s="153"/>
      <c r="BWA12" s="153"/>
      <c r="BWB12" s="153"/>
      <c r="BWC12" s="153"/>
      <c r="BWD12" s="153"/>
      <c r="BWE12" s="153"/>
      <c r="BWF12" s="153"/>
      <c r="BWG12" s="153"/>
      <c r="BWH12" s="153"/>
      <c r="BWI12" s="153"/>
      <c r="BWJ12" s="153"/>
      <c r="BWK12" s="153"/>
      <c r="BWL12" s="153"/>
      <c r="BWM12" s="153"/>
      <c r="BWN12" s="153"/>
      <c r="BWO12" s="153"/>
      <c r="BWP12" s="153"/>
      <c r="BWQ12" s="153"/>
      <c r="BWR12" s="153"/>
      <c r="BWS12" s="153"/>
      <c r="BWT12" s="153"/>
      <c r="BWU12" s="153"/>
      <c r="BWV12" s="153"/>
      <c r="BWW12" s="153"/>
      <c r="BWX12" s="153"/>
      <c r="BWY12" s="153"/>
      <c r="BWZ12" s="153"/>
      <c r="BXA12" s="153"/>
      <c r="BXB12" s="153"/>
      <c r="BXC12" s="153"/>
      <c r="BXD12" s="153"/>
      <c r="BXE12" s="153"/>
      <c r="BXF12" s="153"/>
      <c r="BXG12" s="153"/>
      <c r="BXH12" s="153"/>
      <c r="BXI12" s="153"/>
      <c r="BXJ12" s="153"/>
      <c r="BXK12" s="153"/>
      <c r="BXL12" s="153"/>
      <c r="BXM12" s="153"/>
      <c r="BXN12" s="153"/>
      <c r="BXO12" s="153"/>
      <c r="BXP12" s="153"/>
      <c r="BXQ12" s="153"/>
      <c r="BXR12" s="153"/>
      <c r="BXS12" s="153"/>
      <c r="BXT12" s="153"/>
      <c r="BXU12" s="153"/>
      <c r="BXV12" s="153"/>
      <c r="BXW12" s="153"/>
      <c r="BXX12" s="153"/>
      <c r="BXY12" s="153"/>
      <c r="BXZ12" s="153"/>
      <c r="BYA12" s="153"/>
      <c r="BYB12" s="153"/>
      <c r="BYC12" s="153"/>
      <c r="BYD12" s="153"/>
      <c r="BYE12" s="153"/>
      <c r="BYF12" s="153"/>
      <c r="BYG12" s="153"/>
      <c r="BYH12" s="153"/>
      <c r="BYI12" s="153"/>
      <c r="BYJ12" s="153"/>
      <c r="BYK12" s="153"/>
      <c r="BYL12" s="153"/>
      <c r="BYM12" s="153"/>
      <c r="BYN12" s="153"/>
      <c r="BYO12" s="153"/>
      <c r="BYP12" s="153"/>
      <c r="BYQ12" s="153"/>
      <c r="BYR12" s="153"/>
      <c r="BYS12" s="153"/>
      <c r="BYT12" s="153"/>
      <c r="BYU12" s="153"/>
      <c r="BYV12" s="153"/>
      <c r="BYW12" s="153"/>
      <c r="BYX12" s="153"/>
      <c r="BYY12" s="153"/>
      <c r="BYZ12" s="153"/>
      <c r="BZA12" s="153"/>
      <c r="BZB12" s="153"/>
      <c r="BZC12" s="153"/>
      <c r="BZD12" s="153"/>
      <c r="BZE12" s="153"/>
      <c r="BZF12" s="153"/>
      <c r="BZG12" s="153"/>
      <c r="BZH12" s="153"/>
      <c r="BZI12" s="153"/>
      <c r="BZJ12" s="153"/>
      <c r="BZK12" s="153"/>
      <c r="BZL12" s="153"/>
      <c r="BZM12" s="153"/>
      <c r="BZN12" s="153"/>
      <c r="BZO12" s="153"/>
      <c r="BZP12" s="153"/>
      <c r="BZQ12" s="153"/>
      <c r="BZR12" s="153"/>
      <c r="BZS12" s="153"/>
      <c r="BZT12" s="153"/>
      <c r="BZU12" s="153"/>
      <c r="BZV12" s="153"/>
      <c r="BZW12" s="153"/>
      <c r="BZX12" s="153"/>
      <c r="BZY12" s="153"/>
      <c r="BZZ12" s="153"/>
      <c r="CAA12" s="153"/>
      <c r="CAB12" s="153"/>
      <c r="CAC12" s="153"/>
      <c r="CAD12" s="153"/>
      <c r="CAE12" s="153"/>
      <c r="CAF12" s="153"/>
      <c r="CAG12" s="153"/>
      <c r="CAH12" s="153"/>
      <c r="CAI12" s="153"/>
      <c r="CAJ12" s="153"/>
      <c r="CAK12" s="153"/>
      <c r="CAL12" s="153"/>
      <c r="CAM12" s="153"/>
      <c r="CAN12" s="153"/>
      <c r="CAO12" s="153"/>
      <c r="CAP12" s="153"/>
      <c r="CAQ12" s="153"/>
      <c r="CAR12" s="153"/>
      <c r="CAS12" s="153"/>
      <c r="CAT12" s="153"/>
      <c r="CAU12" s="153"/>
      <c r="CAV12" s="153"/>
      <c r="CAW12" s="153"/>
      <c r="CAX12" s="153"/>
      <c r="CAY12" s="153"/>
      <c r="CAZ12" s="153"/>
      <c r="CBA12" s="153"/>
      <c r="CBB12" s="153"/>
      <c r="CBC12" s="153"/>
      <c r="CBD12" s="153"/>
      <c r="CBE12" s="153"/>
      <c r="CBF12" s="153"/>
      <c r="CBG12" s="153"/>
      <c r="CBH12" s="153"/>
      <c r="CBI12" s="153"/>
      <c r="CBJ12" s="153"/>
      <c r="CBK12" s="153"/>
      <c r="CBL12" s="153"/>
      <c r="CBM12" s="153"/>
      <c r="CBN12" s="153"/>
      <c r="CBO12" s="153"/>
      <c r="CBP12" s="153"/>
      <c r="CBQ12" s="153"/>
      <c r="CBR12" s="153"/>
      <c r="CBS12" s="153"/>
      <c r="CBT12" s="153"/>
      <c r="CBU12" s="153"/>
      <c r="CBV12" s="153"/>
      <c r="CBW12" s="153"/>
      <c r="CBX12" s="153"/>
      <c r="CBY12" s="153"/>
      <c r="CBZ12" s="153"/>
      <c r="CCA12" s="153"/>
      <c r="CCB12" s="153"/>
      <c r="CCC12" s="153"/>
      <c r="CCD12" s="153"/>
      <c r="CCE12" s="153"/>
      <c r="CCF12" s="153"/>
      <c r="CCG12" s="153"/>
      <c r="CCH12" s="153"/>
      <c r="CCI12" s="153"/>
      <c r="CCJ12" s="153"/>
      <c r="CCK12" s="153"/>
      <c r="CCL12" s="153"/>
      <c r="CCM12" s="153"/>
      <c r="CCN12" s="153"/>
      <c r="CCO12" s="153"/>
      <c r="CCP12" s="153"/>
      <c r="CCQ12" s="153"/>
      <c r="CCR12" s="153"/>
      <c r="CCS12" s="153"/>
      <c r="CCT12" s="153"/>
      <c r="CCU12" s="153"/>
      <c r="CCV12" s="153"/>
      <c r="CCW12" s="153"/>
      <c r="CCX12" s="153"/>
      <c r="CCY12" s="153"/>
      <c r="CCZ12" s="153"/>
      <c r="CDA12" s="153"/>
      <c r="CDB12" s="153"/>
      <c r="CDC12" s="153"/>
      <c r="CDD12" s="153"/>
      <c r="CDE12" s="153"/>
      <c r="CDF12" s="153"/>
      <c r="CDG12" s="153"/>
      <c r="CDH12" s="153"/>
      <c r="CDI12" s="153"/>
      <c r="CDJ12" s="153"/>
      <c r="CDK12" s="153"/>
      <c r="CDL12" s="153"/>
      <c r="CDM12" s="153"/>
      <c r="CDN12" s="153"/>
      <c r="CDO12" s="153"/>
      <c r="CDP12" s="153"/>
      <c r="CDQ12" s="153"/>
      <c r="CDR12" s="153"/>
      <c r="CDS12" s="153"/>
      <c r="CDT12" s="153"/>
      <c r="CDU12" s="153"/>
      <c r="CDV12" s="153"/>
      <c r="CDW12" s="153"/>
      <c r="CDX12" s="153"/>
      <c r="CDY12" s="153"/>
      <c r="CDZ12" s="153"/>
      <c r="CEA12" s="153"/>
      <c r="CEB12" s="153"/>
      <c r="CEC12" s="153"/>
      <c r="CED12" s="153"/>
      <c r="CEE12" s="153"/>
      <c r="CEF12" s="153"/>
      <c r="CEG12" s="153"/>
      <c r="CEH12" s="153"/>
      <c r="CEI12" s="153"/>
      <c r="CEJ12" s="153"/>
      <c r="CEK12" s="153"/>
      <c r="CEL12" s="153"/>
      <c r="CEM12" s="153"/>
      <c r="CEN12" s="153"/>
      <c r="CEO12" s="153"/>
      <c r="CEP12" s="153"/>
      <c r="CEQ12" s="153"/>
      <c r="CER12" s="153"/>
      <c r="CES12" s="153"/>
      <c r="CET12" s="153"/>
      <c r="CEU12" s="153"/>
      <c r="CEV12" s="153"/>
      <c r="CEW12" s="153"/>
      <c r="CEX12" s="153"/>
      <c r="CEY12" s="153"/>
      <c r="CEZ12" s="153"/>
      <c r="CFA12" s="153"/>
      <c r="CFB12" s="153"/>
      <c r="CFC12" s="153"/>
      <c r="CFD12" s="153"/>
      <c r="CFE12" s="153"/>
      <c r="CFF12" s="153"/>
      <c r="CFG12" s="153"/>
      <c r="CFH12" s="153"/>
      <c r="CFI12" s="153"/>
      <c r="CFJ12" s="153"/>
      <c r="CFK12" s="153"/>
      <c r="CFL12" s="153"/>
      <c r="CFM12" s="153"/>
      <c r="CFN12" s="153"/>
      <c r="CFO12" s="153"/>
      <c r="CFP12" s="153"/>
      <c r="CFQ12" s="153"/>
      <c r="CFR12" s="153"/>
      <c r="CFS12" s="153"/>
      <c r="CFT12" s="153"/>
      <c r="CFU12" s="153"/>
      <c r="CFV12" s="153"/>
      <c r="CFW12" s="153"/>
      <c r="CFX12" s="153"/>
      <c r="CFY12" s="153"/>
      <c r="CFZ12" s="153"/>
      <c r="CGA12" s="153"/>
      <c r="CGB12" s="153"/>
      <c r="CGC12" s="153"/>
      <c r="CGD12" s="153"/>
      <c r="CGE12" s="153"/>
      <c r="CGF12" s="153"/>
      <c r="CGG12" s="153"/>
      <c r="CGH12" s="153"/>
      <c r="CGI12" s="153"/>
      <c r="CGJ12" s="153"/>
      <c r="CGK12" s="153"/>
      <c r="CGL12" s="153"/>
      <c r="CGM12" s="153"/>
      <c r="CGN12" s="153"/>
      <c r="CGO12" s="153"/>
      <c r="CGP12" s="153"/>
      <c r="CGQ12" s="153"/>
      <c r="CGR12" s="153"/>
      <c r="CGS12" s="153"/>
      <c r="CGT12" s="153"/>
      <c r="CGU12" s="153"/>
      <c r="CGV12" s="153"/>
      <c r="CGW12" s="153"/>
      <c r="CGX12" s="153"/>
      <c r="CGY12" s="153"/>
      <c r="CGZ12" s="153"/>
      <c r="CHA12" s="153"/>
      <c r="CHB12" s="153"/>
      <c r="CHC12" s="153"/>
      <c r="CHD12" s="153"/>
      <c r="CHE12" s="153"/>
      <c r="CHF12" s="153"/>
      <c r="CHG12" s="153"/>
      <c r="CHH12" s="153"/>
      <c r="CHI12" s="153"/>
      <c r="CHJ12" s="153"/>
      <c r="CHK12" s="153"/>
      <c r="CHL12" s="153"/>
      <c r="CHM12" s="153"/>
      <c r="CHN12" s="153"/>
      <c r="CHO12" s="153"/>
      <c r="CHP12" s="153"/>
      <c r="CHQ12" s="153"/>
      <c r="CHR12" s="153"/>
      <c r="CHS12" s="153"/>
      <c r="CHT12" s="153"/>
      <c r="CHU12" s="153"/>
      <c r="CHV12" s="153"/>
      <c r="CHW12" s="153"/>
      <c r="CHX12" s="153"/>
      <c r="CHY12" s="153"/>
      <c r="CHZ12" s="153"/>
      <c r="CIA12" s="153"/>
      <c r="CIB12" s="153"/>
      <c r="CIC12" s="153"/>
      <c r="CID12" s="153"/>
      <c r="CIE12" s="153"/>
      <c r="CIF12" s="153"/>
      <c r="CIG12" s="153"/>
      <c r="CIH12" s="153"/>
      <c r="CII12" s="153"/>
      <c r="CIJ12" s="153"/>
      <c r="CIK12" s="153"/>
      <c r="CIL12" s="153"/>
      <c r="CIM12" s="153"/>
      <c r="CIN12" s="153"/>
      <c r="CIO12" s="153"/>
      <c r="CIP12" s="153"/>
      <c r="CIQ12" s="153"/>
      <c r="CIR12" s="153"/>
      <c r="CIS12" s="153"/>
      <c r="CIT12" s="153"/>
      <c r="CIU12" s="153"/>
      <c r="CIV12" s="153"/>
      <c r="CIW12" s="153"/>
      <c r="CIX12" s="153"/>
      <c r="CIY12" s="153"/>
      <c r="CIZ12" s="153"/>
      <c r="CJA12" s="153"/>
      <c r="CJB12" s="153"/>
      <c r="CJC12" s="153"/>
      <c r="CJD12" s="153"/>
      <c r="CJE12" s="153"/>
      <c r="CJF12" s="153"/>
      <c r="CJG12" s="153"/>
      <c r="CJH12" s="153"/>
      <c r="CJI12" s="153"/>
      <c r="CJJ12" s="153"/>
      <c r="CJK12" s="153"/>
      <c r="CJL12" s="153"/>
      <c r="CJM12" s="153"/>
      <c r="CJN12" s="153"/>
      <c r="CJO12" s="153"/>
      <c r="CJP12" s="153"/>
      <c r="CJQ12" s="153"/>
      <c r="CJR12" s="153"/>
      <c r="CJS12" s="153"/>
      <c r="CJT12" s="153"/>
      <c r="CJU12" s="153"/>
      <c r="CJV12" s="153"/>
      <c r="CJW12" s="153"/>
      <c r="CJX12" s="153"/>
      <c r="CJY12" s="153"/>
      <c r="CJZ12" s="153"/>
      <c r="CKA12" s="153"/>
      <c r="CKB12" s="153"/>
      <c r="CKC12" s="153"/>
      <c r="CKD12" s="153"/>
      <c r="CKE12" s="153"/>
      <c r="CKF12" s="153"/>
      <c r="CKG12" s="153"/>
      <c r="CKH12" s="153"/>
      <c r="CKI12" s="153"/>
      <c r="CKJ12" s="153"/>
      <c r="CKK12" s="153"/>
      <c r="CKL12" s="153"/>
      <c r="CKM12" s="153"/>
      <c r="CKN12" s="153"/>
      <c r="CKO12" s="153"/>
      <c r="CKP12" s="153"/>
      <c r="CKQ12" s="153"/>
      <c r="CKR12" s="153"/>
      <c r="CKS12" s="153"/>
      <c r="CKT12" s="153"/>
      <c r="CKU12" s="153"/>
      <c r="CKV12" s="153"/>
      <c r="CKW12" s="153"/>
      <c r="CKX12" s="153"/>
      <c r="CKY12" s="153"/>
      <c r="CKZ12" s="153"/>
      <c r="CLA12" s="153"/>
      <c r="CLB12" s="153"/>
      <c r="CLC12" s="153"/>
      <c r="CLD12" s="153"/>
      <c r="CLE12" s="153"/>
      <c r="CLF12" s="153"/>
      <c r="CLG12" s="153"/>
      <c r="CLH12" s="153"/>
      <c r="CLI12" s="153"/>
      <c r="CLJ12" s="153"/>
      <c r="CLK12" s="153"/>
      <c r="CLL12" s="153"/>
      <c r="CLM12" s="153"/>
      <c r="CLN12" s="153"/>
      <c r="CLO12" s="153"/>
      <c r="CLP12" s="153"/>
      <c r="CLQ12" s="153"/>
      <c r="CLR12" s="153"/>
      <c r="CLS12" s="153"/>
      <c r="CLT12" s="153"/>
      <c r="CLU12" s="153"/>
      <c r="CLV12" s="153"/>
      <c r="CLW12" s="153"/>
      <c r="CLX12" s="153"/>
      <c r="CLY12" s="153"/>
      <c r="CLZ12" s="153"/>
      <c r="CMA12" s="153"/>
      <c r="CMB12" s="153"/>
      <c r="CMC12" s="153"/>
      <c r="CMD12" s="153"/>
      <c r="CME12" s="153"/>
      <c r="CMF12" s="153"/>
      <c r="CMG12" s="153"/>
      <c r="CMH12" s="153"/>
      <c r="CMI12" s="153"/>
      <c r="CMJ12" s="153"/>
      <c r="CMK12" s="153"/>
      <c r="CML12" s="153"/>
      <c r="CMM12" s="153"/>
      <c r="CMN12" s="153"/>
      <c r="CMO12" s="153"/>
      <c r="CMP12" s="153"/>
      <c r="CMQ12" s="153"/>
      <c r="CMR12" s="153"/>
      <c r="CMS12" s="153"/>
      <c r="CMT12" s="153"/>
      <c r="CMU12" s="153"/>
      <c r="CMV12" s="153"/>
      <c r="CMW12" s="153"/>
      <c r="CMX12" s="153"/>
      <c r="CMY12" s="153"/>
      <c r="CMZ12" s="153"/>
      <c r="CNA12" s="153"/>
      <c r="CNB12" s="153"/>
      <c r="CNC12" s="153"/>
      <c r="CND12" s="153"/>
      <c r="CNE12" s="153"/>
      <c r="CNF12" s="153"/>
      <c r="CNG12" s="153"/>
      <c r="CNH12" s="153"/>
      <c r="CNI12" s="153"/>
      <c r="CNJ12" s="153"/>
      <c r="CNK12" s="153"/>
      <c r="CNL12" s="153"/>
      <c r="CNM12" s="153"/>
      <c r="CNN12" s="153"/>
      <c r="CNO12" s="153"/>
      <c r="CNP12" s="153"/>
      <c r="CNQ12" s="153"/>
      <c r="CNR12" s="153"/>
      <c r="CNS12" s="153"/>
      <c r="CNT12" s="153"/>
      <c r="CNU12" s="153"/>
      <c r="CNV12" s="153"/>
      <c r="CNW12" s="153"/>
      <c r="CNX12" s="153"/>
      <c r="CNY12" s="153"/>
      <c r="CNZ12" s="153"/>
      <c r="COA12" s="153"/>
      <c r="COB12" s="153"/>
      <c r="COC12" s="153"/>
      <c r="COD12" s="153"/>
      <c r="COE12" s="153"/>
      <c r="COF12" s="153"/>
      <c r="COG12" s="153"/>
      <c r="COH12" s="153"/>
      <c r="COI12" s="153"/>
      <c r="COJ12" s="153"/>
      <c r="COK12" s="153"/>
      <c r="COL12" s="153"/>
      <c r="COM12" s="153"/>
      <c r="CON12" s="153"/>
      <c r="COO12" s="153"/>
      <c r="COP12" s="153"/>
      <c r="COQ12" s="153"/>
      <c r="COR12" s="153"/>
      <c r="COS12" s="153"/>
      <c r="COT12" s="153"/>
      <c r="COU12" s="153"/>
      <c r="COV12" s="153"/>
      <c r="COW12" s="153"/>
      <c r="COX12" s="153"/>
      <c r="COY12" s="153"/>
      <c r="COZ12" s="153"/>
      <c r="CPA12" s="153"/>
      <c r="CPB12" s="153"/>
      <c r="CPC12" s="153"/>
      <c r="CPD12" s="153"/>
      <c r="CPE12" s="153"/>
      <c r="CPF12" s="153"/>
      <c r="CPG12" s="153"/>
      <c r="CPH12" s="153"/>
      <c r="CPI12" s="153"/>
      <c r="CPJ12" s="153"/>
      <c r="CPK12" s="153"/>
      <c r="CPL12" s="153"/>
      <c r="CPM12" s="153"/>
      <c r="CPN12" s="153"/>
      <c r="CPO12" s="153"/>
      <c r="CPP12" s="153"/>
      <c r="CPQ12" s="153"/>
      <c r="CPR12" s="153"/>
      <c r="CPS12" s="153"/>
      <c r="CPT12" s="153"/>
      <c r="CPU12" s="153"/>
      <c r="CPV12" s="153"/>
      <c r="CPW12" s="153"/>
      <c r="CPX12" s="153"/>
      <c r="CPY12" s="153"/>
      <c r="CPZ12" s="153"/>
      <c r="CQA12" s="153"/>
      <c r="CQB12" s="153"/>
      <c r="CQC12" s="153"/>
      <c r="CQD12" s="153"/>
      <c r="CQE12" s="153"/>
      <c r="CQF12" s="153"/>
      <c r="CQG12" s="153"/>
      <c r="CQH12" s="153"/>
      <c r="CQI12" s="153"/>
      <c r="CQJ12" s="153"/>
      <c r="CQK12" s="153"/>
      <c r="CQL12" s="153"/>
      <c r="CQM12" s="153"/>
      <c r="CQN12" s="153"/>
      <c r="CQO12" s="153"/>
      <c r="CQP12" s="153"/>
      <c r="CQQ12" s="153"/>
      <c r="CQR12" s="153"/>
      <c r="CQS12" s="153"/>
      <c r="CQT12" s="153"/>
      <c r="CQU12" s="153"/>
      <c r="CQV12" s="153"/>
      <c r="CQW12" s="153"/>
      <c r="CQX12" s="153"/>
      <c r="CQY12" s="153"/>
      <c r="CQZ12" s="153"/>
      <c r="CRA12" s="153"/>
      <c r="CRB12" s="153"/>
      <c r="CRC12" s="153"/>
      <c r="CRD12" s="153"/>
      <c r="CRE12" s="153"/>
      <c r="CRF12" s="153"/>
      <c r="CRG12" s="153"/>
      <c r="CRH12" s="153"/>
      <c r="CRI12" s="153"/>
      <c r="CRJ12" s="153"/>
      <c r="CRK12" s="153"/>
      <c r="CRL12" s="153"/>
      <c r="CRM12" s="153"/>
      <c r="CRN12" s="153"/>
      <c r="CRO12" s="153"/>
      <c r="CRP12" s="153"/>
      <c r="CRQ12" s="153"/>
      <c r="CRR12" s="153"/>
      <c r="CRS12" s="153"/>
      <c r="CRT12" s="153"/>
      <c r="CRU12" s="153"/>
      <c r="CRV12" s="153"/>
      <c r="CRW12" s="153"/>
      <c r="CRX12" s="153"/>
      <c r="CRY12" s="153"/>
      <c r="CRZ12" s="153"/>
      <c r="CSA12" s="153"/>
      <c r="CSB12" s="153"/>
      <c r="CSC12" s="153"/>
      <c r="CSD12" s="153"/>
      <c r="CSE12" s="153"/>
      <c r="CSF12" s="153"/>
      <c r="CSG12" s="153"/>
      <c r="CSH12" s="153"/>
      <c r="CSI12" s="153"/>
      <c r="CSJ12" s="153"/>
      <c r="CSK12" s="153"/>
      <c r="CSL12" s="153"/>
      <c r="CSM12" s="153"/>
      <c r="CSN12" s="153"/>
      <c r="CSO12" s="153"/>
      <c r="CSP12" s="153"/>
      <c r="CSQ12" s="153"/>
      <c r="CSR12" s="153"/>
      <c r="CSS12" s="153"/>
      <c r="CST12" s="153"/>
      <c r="CSU12" s="153"/>
      <c r="CSV12" s="153"/>
      <c r="CSW12" s="153"/>
      <c r="CSX12" s="153"/>
      <c r="CSY12" s="153"/>
      <c r="CSZ12" s="153"/>
      <c r="CTA12" s="153"/>
      <c r="CTB12" s="153"/>
      <c r="CTC12" s="153"/>
      <c r="CTD12" s="153"/>
      <c r="CTE12" s="153"/>
      <c r="CTF12" s="153"/>
      <c r="CTG12" s="153"/>
      <c r="CTH12" s="153"/>
      <c r="CTI12" s="153"/>
      <c r="CTJ12" s="153"/>
      <c r="CTK12" s="153"/>
      <c r="CTL12" s="153"/>
      <c r="CTM12" s="153"/>
      <c r="CTN12" s="153"/>
      <c r="CTO12" s="153"/>
      <c r="CTP12" s="153"/>
      <c r="CTQ12" s="153"/>
      <c r="CTR12" s="153"/>
      <c r="CTS12" s="153"/>
      <c r="CTT12" s="153"/>
      <c r="CTU12" s="153"/>
      <c r="CTV12" s="153"/>
      <c r="CTW12" s="153"/>
      <c r="CTX12" s="153"/>
      <c r="CTY12" s="153"/>
      <c r="CTZ12" s="153"/>
      <c r="CUA12" s="153"/>
      <c r="CUB12" s="153"/>
      <c r="CUC12" s="153"/>
      <c r="CUD12" s="153"/>
      <c r="CUE12" s="153"/>
      <c r="CUF12" s="153"/>
      <c r="CUG12" s="153"/>
      <c r="CUH12" s="153"/>
      <c r="CUI12" s="153"/>
      <c r="CUJ12" s="153"/>
      <c r="CUK12" s="153"/>
      <c r="CUL12" s="153"/>
      <c r="CUM12" s="153"/>
      <c r="CUN12" s="153"/>
      <c r="CUO12" s="153"/>
      <c r="CUP12" s="153"/>
      <c r="CUQ12" s="153"/>
      <c r="CUR12" s="153"/>
      <c r="CUS12" s="153"/>
      <c r="CUT12" s="153"/>
      <c r="CUU12" s="153"/>
      <c r="CUV12" s="153"/>
      <c r="CUW12" s="153"/>
      <c r="CUX12" s="153"/>
      <c r="CUY12" s="153"/>
      <c r="CUZ12" s="153"/>
      <c r="CVA12" s="153"/>
      <c r="CVB12" s="153"/>
      <c r="CVC12" s="153"/>
      <c r="CVD12" s="153"/>
      <c r="CVE12" s="153"/>
      <c r="CVF12" s="153"/>
      <c r="CVG12" s="153"/>
      <c r="CVH12" s="153"/>
      <c r="CVI12" s="153"/>
      <c r="CVJ12" s="153"/>
      <c r="CVK12" s="153"/>
      <c r="CVL12" s="153"/>
      <c r="CVM12" s="153"/>
      <c r="CVN12" s="153"/>
      <c r="CVO12" s="153"/>
      <c r="CVP12" s="153"/>
      <c r="CVQ12" s="153"/>
      <c r="CVR12" s="153"/>
      <c r="CVS12" s="153"/>
      <c r="CVT12" s="153"/>
      <c r="CVU12" s="153"/>
      <c r="CVV12" s="153"/>
      <c r="CVW12" s="153"/>
      <c r="CVX12" s="153"/>
      <c r="CVY12" s="153"/>
      <c r="CVZ12" s="153"/>
      <c r="CWA12" s="153"/>
      <c r="CWB12" s="153"/>
      <c r="CWC12" s="153"/>
      <c r="CWD12" s="153"/>
      <c r="CWE12" s="153"/>
      <c r="CWF12" s="153"/>
      <c r="CWG12" s="153"/>
      <c r="CWH12" s="153"/>
      <c r="CWI12" s="153"/>
      <c r="CWJ12" s="153"/>
      <c r="CWK12" s="153"/>
      <c r="CWL12" s="153"/>
      <c r="CWM12" s="153"/>
      <c r="CWN12" s="153"/>
      <c r="CWO12" s="153"/>
      <c r="CWP12" s="153"/>
      <c r="CWQ12" s="153"/>
      <c r="CWR12" s="153"/>
      <c r="CWS12" s="153"/>
      <c r="CWT12" s="153"/>
      <c r="CWU12" s="153"/>
      <c r="CWV12" s="153"/>
      <c r="CWW12" s="153"/>
      <c r="CWX12" s="153"/>
      <c r="CWY12" s="153"/>
      <c r="CWZ12" s="153"/>
      <c r="CXA12" s="153"/>
      <c r="CXB12" s="153"/>
      <c r="CXC12" s="153"/>
      <c r="CXD12" s="153"/>
      <c r="CXE12" s="153"/>
      <c r="CXF12" s="153"/>
      <c r="CXG12" s="153"/>
      <c r="CXH12" s="153"/>
      <c r="CXI12" s="153"/>
      <c r="CXJ12" s="153"/>
      <c r="CXK12" s="153"/>
      <c r="CXL12" s="153"/>
      <c r="CXM12" s="153"/>
      <c r="CXN12" s="153"/>
      <c r="CXO12" s="153"/>
      <c r="CXP12" s="153"/>
      <c r="CXQ12" s="153"/>
      <c r="CXR12" s="153"/>
      <c r="CXS12" s="153"/>
      <c r="CXT12" s="153"/>
      <c r="CXU12" s="153"/>
      <c r="CXV12" s="153"/>
      <c r="CXW12" s="153"/>
      <c r="CXX12" s="153"/>
      <c r="CXY12" s="153"/>
      <c r="CXZ12" s="153"/>
      <c r="CYA12" s="153"/>
      <c r="CYB12" s="153"/>
      <c r="CYC12" s="153"/>
      <c r="CYD12" s="153"/>
      <c r="CYE12" s="153"/>
      <c r="CYF12" s="153"/>
      <c r="CYG12" s="153"/>
      <c r="CYH12" s="153"/>
      <c r="CYI12" s="153"/>
      <c r="CYJ12" s="153"/>
      <c r="CYK12" s="153"/>
      <c r="CYL12" s="153"/>
      <c r="CYM12" s="153"/>
      <c r="CYN12" s="153"/>
      <c r="CYO12" s="153"/>
      <c r="CYP12" s="153"/>
      <c r="CYQ12" s="153"/>
      <c r="CYR12" s="153"/>
      <c r="CYS12" s="153"/>
      <c r="CYT12" s="153"/>
      <c r="CYU12" s="153"/>
      <c r="CYV12" s="153"/>
      <c r="CYW12" s="153"/>
      <c r="CYX12" s="153"/>
      <c r="CYY12" s="153"/>
      <c r="CYZ12" s="153"/>
      <c r="CZA12" s="153"/>
      <c r="CZB12" s="153"/>
      <c r="CZC12" s="153"/>
      <c r="CZD12" s="153"/>
      <c r="CZE12" s="153"/>
      <c r="CZF12" s="153"/>
      <c r="CZG12" s="153"/>
      <c r="CZH12" s="153"/>
      <c r="CZI12" s="153"/>
      <c r="CZJ12" s="153"/>
      <c r="CZK12" s="153"/>
      <c r="CZL12" s="153"/>
      <c r="CZM12" s="153"/>
      <c r="CZN12" s="153"/>
      <c r="CZO12" s="153"/>
      <c r="CZP12" s="153"/>
      <c r="CZQ12" s="153"/>
      <c r="CZR12" s="153"/>
      <c r="CZS12" s="153"/>
      <c r="CZT12" s="153"/>
      <c r="CZU12" s="153"/>
      <c r="CZV12" s="153"/>
      <c r="CZW12" s="153"/>
      <c r="CZX12" s="153"/>
      <c r="CZY12" s="153"/>
      <c r="CZZ12" s="153"/>
      <c r="DAA12" s="153"/>
      <c r="DAB12" s="153"/>
      <c r="DAC12" s="153"/>
      <c r="DAD12" s="153"/>
      <c r="DAE12" s="153"/>
      <c r="DAF12" s="153"/>
      <c r="DAG12" s="153"/>
      <c r="DAH12" s="153"/>
      <c r="DAI12" s="153"/>
      <c r="DAJ12" s="153"/>
      <c r="DAK12" s="153"/>
      <c r="DAL12" s="153"/>
      <c r="DAM12" s="153"/>
      <c r="DAN12" s="153"/>
      <c r="DAO12" s="153"/>
      <c r="DAP12" s="153"/>
      <c r="DAQ12" s="153"/>
      <c r="DAR12" s="153"/>
      <c r="DAS12" s="153"/>
      <c r="DAT12" s="153"/>
      <c r="DAU12" s="153"/>
      <c r="DAV12" s="153"/>
      <c r="DAW12" s="153"/>
      <c r="DAX12" s="153"/>
      <c r="DAY12" s="153"/>
      <c r="DAZ12" s="153"/>
      <c r="DBA12" s="153"/>
      <c r="DBB12" s="153"/>
      <c r="DBC12" s="153"/>
      <c r="DBD12" s="153"/>
      <c r="DBE12" s="153"/>
      <c r="DBF12" s="153"/>
      <c r="DBG12" s="153"/>
      <c r="DBH12" s="153"/>
      <c r="DBI12" s="153"/>
      <c r="DBJ12" s="153"/>
      <c r="DBK12" s="153"/>
      <c r="DBL12" s="153"/>
      <c r="DBM12" s="153"/>
      <c r="DBN12" s="153"/>
      <c r="DBO12" s="153"/>
      <c r="DBP12" s="153"/>
      <c r="DBQ12" s="153"/>
      <c r="DBR12" s="153"/>
      <c r="DBS12" s="153"/>
      <c r="DBT12" s="153"/>
      <c r="DBU12" s="153"/>
      <c r="DBV12" s="153"/>
      <c r="DBW12" s="153"/>
      <c r="DBX12" s="153"/>
      <c r="DBY12" s="153"/>
      <c r="DBZ12" s="153"/>
      <c r="DCA12" s="153"/>
      <c r="DCB12" s="153"/>
      <c r="DCC12" s="153"/>
      <c r="DCD12" s="153"/>
      <c r="DCE12" s="153"/>
      <c r="DCF12" s="153"/>
      <c r="DCG12" s="153"/>
      <c r="DCH12" s="153"/>
      <c r="DCI12" s="153"/>
      <c r="DCJ12" s="153"/>
      <c r="DCK12" s="153"/>
      <c r="DCL12" s="153"/>
      <c r="DCM12" s="153"/>
      <c r="DCN12" s="153"/>
      <c r="DCO12" s="153"/>
      <c r="DCP12" s="153"/>
      <c r="DCQ12" s="153"/>
      <c r="DCR12" s="153"/>
      <c r="DCS12" s="153"/>
      <c r="DCT12" s="153"/>
      <c r="DCU12" s="153"/>
      <c r="DCV12" s="153"/>
      <c r="DCW12" s="153"/>
      <c r="DCX12" s="153"/>
      <c r="DCY12" s="153"/>
      <c r="DCZ12" s="153"/>
      <c r="DDA12" s="153"/>
      <c r="DDB12" s="153"/>
      <c r="DDC12" s="153"/>
      <c r="DDD12" s="153"/>
      <c r="DDE12" s="153"/>
      <c r="DDF12" s="153"/>
      <c r="DDG12" s="153"/>
      <c r="DDH12" s="153"/>
      <c r="DDI12" s="153"/>
      <c r="DDJ12" s="153"/>
      <c r="DDK12" s="153"/>
      <c r="DDL12" s="153"/>
      <c r="DDM12" s="153"/>
      <c r="DDN12" s="153"/>
      <c r="DDO12" s="153"/>
      <c r="DDP12" s="153"/>
      <c r="DDQ12" s="153"/>
      <c r="DDR12" s="153"/>
      <c r="DDS12" s="153"/>
      <c r="DDT12" s="153"/>
      <c r="DDU12" s="153"/>
      <c r="DDV12" s="153"/>
      <c r="DDW12" s="153"/>
      <c r="DDX12" s="153"/>
      <c r="DDY12" s="153"/>
      <c r="DDZ12" s="153"/>
      <c r="DEA12" s="153"/>
      <c r="DEB12" s="153"/>
      <c r="DEC12" s="153"/>
      <c r="DED12" s="153"/>
      <c r="DEE12" s="153"/>
      <c r="DEF12" s="153"/>
      <c r="DEG12" s="153"/>
      <c r="DEH12" s="153"/>
      <c r="DEI12" s="153"/>
      <c r="DEJ12" s="153"/>
      <c r="DEK12" s="153"/>
      <c r="DEL12" s="153"/>
      <c r="DEM12" s="153"/>
      <c r="DEN12" s="153"/>
      <c r="DEO12" s="153"/>
      <c r="DEP12" s="153"/>
      <c r="DEQ12" s="153"/>
      <c r="DER12" s="153"/>
      <c r="DES12" s="153"/>
      <c r="DET12" s="153"/>
      <c r="DEU12" s="153"/>
      <c r="DEV12" s="153"/>
      <c r="DEW12" s="153"/>
      <c r="DEX12" s="153"/>
      <c r="DEY12" s="153"/>
      <c r="DEZ12" s="153"/>
      <c r="DFA12" s="153"/>
      <c r="DFB12" s="153"/>
      <c r="DFC12" s="153"/>
      <c r="DFD12" s="153"/>
      <c r="DFE12" s="153"/>
      <c r="DFF12" s="153"/>
      <c r="DFG12" s="153"/>
      <c r="DFH12" s="153"/>
      <c r="DFI12" s="153"/>
      <c r="DFJ12" s="153"/>
      <c r="DFK12" s="153"/>
      <c r="DFL12" s="153"/>
      <c r="DFM12" s="153"/>
      <c r="DFN12" s="153"/>
      <c r="DFO12" s="153"/>
      <c r="DFP12" s="153"/>
      <c r="DFQ12" s="153"/>
      <c r="DFR12" s="153"/>
      <c r="DFS12" s="153"/>
      <c r="DFT12" s="153"/>
      <c r="DFU12" s="153"/>
      <c r="DFV12" s="153"/>
      <c r="DFW12" s="153"/>
      <c r="DFX12" s="153"/>
      <c r="DFY12" s="153"/>
      <c r="DFZ12" s="153"/>
      <c r="DGA12" s="153"/>
      <c r="DGB12" s="153"/>
      <c r="DGC12" s="153"/>
      <c r="DGD12" s="153"/>
      <c r="DGE12" s="153"/>
      <c r="DGF12" s="153"/>
      <c r="DGG12" s="153"/>
      <c r="DGH12" s="153"/>
      <c r="DGI12" s="153"/>
      <c r="DGJ12" s="153"/>
      <c r="DGK12" s="153"/>
      <c r="DGL12" s="153"/>
      <c r="DGM12" s="153"/>
      <c r="DGN12" s="153"/>
      <c r="DGO12" s="153"/>
      <c r="DGP12" s="153"/>
      <c r="DGQ12" s="153"/>
      <c r="DGR12" s="153"/>
      <c r="DGS12" s="153"/>
      <c r="DGT12" s="153"/>
      <c r="DGU12" s="153"/>
      <c r="DGV12" s="153"/>
      <c r="DGW12" s="153"/>
      <c r="DGX12" s="153"/>
      <c r="DGY12" s="153"/>
      <c r="DGZ12" s="153"/>
      <c r="DHA12" s="153"/>
      <c r="DHB12" s="153"/>
      <c r="DHC12" s="153"/>
      <c r="DHD12" s="153"/>
      <c r="DHE12" s="153"/>
      <c r="DHF12" s="153"/>
      <c r="DHG12" s="153"/>
      <c r="DHH12" s="153"/>
      <c r="DHI12" s="153"/>
      <c r="DHJ12" s="153"/>
      <c r="DHK12" s="153"/>
      <c r="DHL12" s="153"/>
      <c r="DHM12" s="153"/>
      <c r="DHN12" s="153"/>
      <c r="DHO12" s="153"/>
      <c r="DHP12" s="153"/>
      <c r="DHQ12" s="153"/>
      <c r="DHR12" s="153"/>
      <c r="DHS12" s="153"/>
      <c r="DHT12" s="153"/>
      <c r="DHU12" s="153"/>
      <c r="DHV12" s="153"/>
      <c r="DHW12" s="153"/>
      <c r="DHX12" s="153"/>
      <c r="DHY12" s="153"/>
      <c r="DHZ12" s="153"/>
      <c r="DIA12" s="153"/>
      <c r="DIB12" s="153"/>
      <c r="DIC12" s="153"/>
      <c r="DID12" s="153"/>
      <c r="DIE12" s="153"/>
      <c r="DIF12" s="153"/>
      <c r="DIG12" s="153"/>
      <c r="DIH12" s="153"/>
      <c r="DII12" s="153"/>
      <c r="DIJ12" s="153"/>
      <c r="DIK12" s="153"/>
      <c r="DIL12" s="153"/>
      <c r="DIM12" s="153"/>
      <c r="DIN12" s="153"/>
      <c r="DIO12" s="153"/>
      <c r="DIP12" s="153"/>
      <c r="DIQ12" s="153"/>
      <c r="DIR12" s="153"/>
      <c r="DIS12" s="153"/>
      <c r="DIT12" s="153"/>
      <c r="DIU12" s="153"/>
      <c r="DIV12" s="153"/>
      <c r="DIW12" s="153"/>
      <c r="DIX12" s="153"/>
      <c r="DIY12" s="153"/>
      <c r="DIZ12" s="153"/>
      <c r="DJA12" s="153"/>
      <c r="DJB12" s="153"/>
      <c r="DJC12" s="153"/>
      <c r="DJD12" s="153"/>
      <c r="DJE12" s="153"/>
      <c r="DJF12" s="153"/>
      <c r="DJG12" s="153"/>
      <c r="DJH12" s="153"/>
      <c r="DJI12" s="153"/>
      <c r="DJJ12" s="153"/>
      <c r="DJK12" s="153"/>
      <c r="DJL12" s="153"/>
      <c r="DJM12" s="153"/>
      <c r="DJN12" s="153"/>
      <c r="DJO12" s="153"/>
      <c r="DJP12" s="153"/>
      <c r="DJQ12" s="153"/>
      <c r="DJR12" s="153"/>
      <c r="DJS12" s="153"/>
      <c r="DJT12" s="153"/>
      <c r="DJU12" s="153"/>
      <c r="DJV12" s="153"/>
      <c r="DJW12" s="153"/>
      <c r="DJX12" s="153"/>
      <c r="DJY12" s="153"/>
      <c r="DJZ12" s="153"/>
      <c r="DKA12" s="153"/>
      <c r="DKB12" s="153"/>
      <c r="DKC12" s="153"/>
      <c r="DKD12" s="153"/>
      <c r="DKE12" s="153"/>
      <c r="DKF12" s="153"/>
      <c r="DKG12" s="153"/>
      <c r="DKH12" s="153"/>
      <c r="DKI12" s="153"/>
      <c r="DKJ12" s="153"/>
      <c r="DKK12" s="153"/>
      <c r="DKL12" s="153"/>
      <c r="DKM12" s="153"/>
      <c r="DKN12" s="153"/>
      <c r="DKO12" s="153"/>
      <c r="DKP12" s="153"/>
      <c r="DKQ12" s="153"/>
      <c r="DKR12" s="153"/>
      <c r="DKS12" s="153"/>
      <c r="DKT12" s="153"/>
      <c r="DKU12" s="153"/>
      <c r="DKV12" s="153"/>
      <c r="DKW12" s="153"/>
      <c r="DKX12" s="153"/>
      <c r="DKY12" s="153"/>
      <c r="DKZ12" s="153"/>
      <c r="DLA12" s="153"/>
      <c r="DLB12" s="153"/>
      <c r="DLC12" s="153"/>
      <c r="DLD12" s="153"/>
      <c r="DLE12" s="153"/>
      <c r="DLF12" s="153"/>
      <c r="DLG12" s="153"/>
      <c r="DLH12" s="153"/>
      <c r="DLI12" s="153"/>
      <c r="DLJ12" s="153"/>
      <c r="DLK12" s="153"/>
      <c r="DLL12" s="153"/>
      <c r="DLM12" s="153"/>
      <c r="DLN12" s="153"/>
      <c r="DLO12" s="153"/>
      <c r="DLP12" s="153"/>
      <c r="DLQ12" s="153"/>
      <c r="DLR12" s="153"/>
      <c r="DLS12" s="153"/>
      <c r="DLT12" s="153"/>
      <c r="DLU12" s="153"/>
      <c r="DLV12" s="153"/>
      <c r="DLW12" s="153"/>
      <c r="DLX12" s="153"/>
      <c r="DLY12" s="153"/>
      <c r="DLZ12" s="153"/>
      <c r="DMA12" s="153"/>
      <c r="DMB12" s="153"/>
      <c r="DMC12" s="153"/>
      <c r="DMD12" s="153"/>
      <c r="DME12" s="153"/>
      <c r="DMF12" s="153"/>
      <c r="DMG12" s="153"/>
      <c r="DMH12" s="153"/>
      <c r="DMI12" s="153"/>
      <c r="DMJ12" s="153"/>
      <c r="DMK12" s="153"/>
      <c r="DML12" s="153"/>
      <c r="DMM12" s="153"/>
      <c r="DMN12" s="153"/>
      <c r="DMO12" s="153"/>
      <c r="DMP12" s="153"/>
      <c r="DMQ12" s="153"/>
      <c r="DMR12" s="153"/>
      <c r="DMS12" s="153"/>
      <c r="DMT12" s="153"/>
      <c r="DMU12" s="153"/>
      <c r="DMV12" s="153"/>
      <c r="DMW12" s="153"/>
      <c r="DMX12" s="153"/>
      <c r="DMY12" s="153"/>
      <c r="DMZ12" s="153"/>
      <c r="DNA12" s="153"/>
      <c r="DNB12" s="153"/>
      <c r="DNC12" s="153"/>
      <c r="DND12" s="153"/>
      <c r="DNE12" s="153"/>
      <c r="DNF12" s="153"/>
      <c r="DNG12" s="153"/>
      <c r="DNH12" s="153"/>
      <c r="DNI12" s="153"/>
      <c r="DNJ12" s="153"/>
      <c r="DNK12" s="153"/>
      <c r="DNL12" s="153"/>
      <c r="DNM12" s="153"/>
      <c r="DNN12" s="153"/>
      <c r="DNO12" s="153"/>
      <c r="DNP12" s="153"/>
      <c r="DNQ12" s="153"/>
      <c r="DNR12" s="153"/>
      <c r="DNS12" s="153"/>
      <c r="DNT12" s="153"/>
      <c r="DNU12" s="153"/>
      <c r="DNV12" s="153"/>
      <c r="DNW12" s="153"/>
      <c r="DNX12" s="153"/>
      <c r="DNY12" s="153"/>
      <c r="DNZ12" s="153"/>
      <c r="DOA12" s="153"/>
      <c r="DOB12" s="153"/>
      <c r="DOC12" s="153"/>
      <c r="DOD12" s="153"/>
      <c r="DOE12" s="153"/>
      <c r="DOF12" s="153"/>
      <c r="DOG12" s="153"/>
      <c r="DOH12" s="153"/>
      <c r="DOI12" s="153"/>
      <c r="DOJ12" s="153"/>
      <c r="DOK12" s="153"/>
      <c r="DOL12" s="153"/>
      <c r="DOM12" s="153"/>
      <c r="DON12" s="153"/>
      <c r="DOO12" s="153"/>
      <c r="DOP12" s="153"/>
      <c r="DOQ12" s="153"/>
      <c r="DOR12" s="153"/>
      <c r="DOS12" s="153"/>
      <c r="DOT12" s="153"/>
      <c r="DOU12" s="153"/>
      <c r="DOV12" s="153"/>
      <c r="DOW12" s="153"/>
      <c r="DOX12" s="153"/>
      <c r="DOY12" s="153"/>
      <c r="DOZ12" s="153"/>
      <c r="DPA12" s="153"/>
      <c r="DPB12" s="153"/>
      <c r="DPC12" s="153"/>
      <c r="DPD12" s="153"/>
      <c r="DPE12" s="153"/>
      <c r="DPF12" s="153"/>
      <c r="DPG12" s="153"/>
      <c r="DPH12" s="153"/>
      <c r="DPI12" s="153"/>
      <c r="DPJ12" s="153"/>
      <c r="DPK12" s="153"/>
      <c r="DPL12" s="153"/>
      <c r="DPM12" s="153"/>
      <c r="DPN12" s="153"/>
      <c r="DPO12" s="153"/>
      <c r="DPP12" s="153"/>
      <c r="DPQ12" s="153"/>
      <c r="DPR12" s="153"/>
      <c r="DPS12" s="153"/>
      <c r="DPT12" s="153"/>
      <c r="DPU12" s="153"/>
      <c r="DPV12" s="153"/>
      <c r="DPW12" s="153"/>
      <c r="DPX12" s="153"/>
      <c r="DPY12" s="153"/>
      <c r="DPZ12" s="153"/>
      <c r="DQA12" s="153"/>
      <c r="DQB12" s="153"/>
      <c r="DQC12" s="153"/>
      <c r="DQD12" s="153"/>
      <c r="DQE12" s="153"/>
      <c r="DQF12" s="153"/>
      <c r="DQG12" s="153"/>
      <c r="DQH12" s="153"/>
      <c r="DQI12" s="153"/>
      <c r="DQJ12" s="153"/>
      <c r="DQK12" s="153"/>
      <c r="DQL12" s="153"/>
      <c r="DQM12" s="153"/>
      <c r="DQN12" s="153"/>
      <c r="DQO12" s="153"/>
      <c r="DQP12" s="153"/>
      <c r="DQQ12" s="153"/>
      <c r="DQR12" s="153"/>
      <c r="DQS12" s="153"/>
      <c r="DQT12" s="153"/>
      <c r="DQU12" s="153"/>
      <c r="DQV12" s="153"/>
      <c r="DQW12" s="153"/>
      <c r="DQX12" s="153"/>
      <c r="DQY12" s="153"/>
      <c r="DQZ12" s="153"/>
      <c r="DRA12" s="153"/>
      <c r="DRB12" s="153"/>
      <c r="DRC12" s="153"/>
      <c r="DRD12" s="153"/>
      <c r="DRE12" s="153"/>
      <c r="DRF12" s="153"/>
      <c r="DRG12" s="153"/>
      <c r="DRH12" s="153"/>
      <c r="DRI12" s="153"/>
      <c r="DRJ12" s="153"/>
      <c r="DRK12" s="153"/>
      <c r="DRL12" s="153"/>
      <c r="DRM12" s="153"/>
      <c r="DRN12" s="153"/>
      <c r="DRO12" s="153"/>
      <c r="DRP12" s="153"/>
      <c r="DRQ12" s="153"/>
      <c r="DRR12" s="153"/>
      <c r="DRS12" s="153"/>
      <c r="DRT12" s="153"/>
      <c r="DRU12" s="153"/>
      <c r="DRV12" s="153"/>
      <c r="DRW12" s="153"/>
      <c r="DRX12" s="153"/>
      <c r="DRY12" s="153"/>
      <c r="DRZ12" s="153"/>
      <c r="DSA12" s="153"/>
      <c r="DSB12" s="153"/>
      <c r="DSC12" s="153"/>
      <c r="DSD12" s="153"/>
      <c r="DSE12" s="153"/>
      <c r="DSF12" s="153"/>
      <c r="DSG12" s="153"/>
      <c r="DSH12" s="153"/>
      <c r="DSI12" s="153"/>
      <c r="DSJ12" s="153"/>
      <c r="DSK12" s="153"/>
      <c r="DSL12" s="153"/>
      <c r="DSM12" s="153"/>
      <c r="DSN12" s="153"/>
      <c r="DSO12" s="153"/>
      <c r="DSP12" s="153"/>
      <c r="DSQ12" s="153"/>
      <c r="DSR12" s="153"/>
      <c r="DSS12" s="153"/>
      <c r="DST12" s="153"/>
      <c r="DSU12" s="153"/>
      <c r="DSV12" s="153"/>
      <c r="DSW12" s="153"/>
      <c r="DSX12" s="153"/>
      <c r="DSY12" s="153"/>
      <c r="DSZ12" s="153"/>
      <c r="DTA12" s="153"/>
      <c r="DTB12" s="153"/>
      <c r="DTC12" s="153"/>
      <c r="DTD12" s="153"/>
      <c r="DTE12" s="153"/>
      <c r="DTF12" s="153"/>
      <c r="DTG12" s="153"/>
      <c r="DTH12" s="153"/>
      <c r="DTI12" s="153"/>
      <c r="DTJ12" s="153"/>
      <c r="DTK12" s="153"/>
      <c r="DTL12" s="153"/>
      <c r="DTM12" s="153"/>
      <c r="DTN12" s="153"/>
      <c r="DTO12" s="153"/>
      <c r="DTP12" s="153"/>
      <c r="DTQ12" s="153"/>
      <c r="DTR12" s="153"/>
      <c r="DTS12" s="153"/>
      <c r="DTT12" s="153"/>
      <c r="DTU12" s="153"/>
      <c r="DTV12" s="153"/>
      <c r="DTW12" s="153"/>
      <c r="DTX12" s="153"/>
      <c r="DTY12" s="153"/>
      <c r="DTZ12" s="153"/>
      <c r="DUA12" s="153"/>
      <c r="DUB12" s="153"/>
      <c r="DUC12" s="153"/>
      <c r="DUD12" s="153"/>
      <c r="DUE12" s="153"/>
      <c r="DUF12" s="153"/>
      <c r="DUG12" s="153"/>
      <c r="DUH12" s="153"/>
      <c r="DUI12" s="153"/>
      <c r="DUJ12" s="153"/>
      <c r="DUK12" s="153"/>
      <c r="DUL12" s="153"/>
      <c r="DUM12" s="153"/>
      <c r="DUN12" s="153"/>
      <c r="DUO12" s="153"/>
      <c r="DUP12" s="153"/>
      <c r="DUQ12" s="153"/>
      <c r="DUR12" s="153"/>
      <c r="DUS12" s="153"/>
      <c r="DUT12" s="153"/>
      <c r="DUU12" s="153"/>
      <c r="DUV12" s="153"/>
      <c r="DUW12" s="153"/>
      <c r="DUX12" s="153"/>
      <c r="DUY12" s="153"/>
      <c r="DUZ12" s="153"/>
      <c r="DVA12" s="153"/>
      <c r="DVB12" s="153"/>
      <c r="DVC12" s="153"/>
      <c r="DVD12" s="153"/>
      <c r="DVE12" s="153"/>
      <c r="DVF12" s="153"/>
      <c r="DVG12" s="153"/>
      <c r="DVH12" s="153"/>
      <c r="DVI12" s="153"/>
      <c r="DVJ12" s="153"/>
      <c r="DVK12" s="153"/>
      <c r="DVL12" s="153"/>
      <c r="DVM12" s="153"/>
      <c r="DVN12" s="153"/>
      <c r="DVO12" s="153"/>
      <c r="DVP12" s="153"/>
      <c r="DVQ12" s="153"/>
      <c r="DVR12" s="153"/>
      <c r="DVS12" s="153"/>
      <c r="DVT12" s="153"/>
      <c r="DVU12" s="153"/>
      <c r="DVV12" s="153"/>
      <c r="DVW12" s="153"/>
      <c r="DVX12" s="153"/>
      <c r="DVY12" s="153"/>
      <c r="DVZ12" s="153"/>
      <c r="DWA12" s="153"/>
      <c r="DWB12" s="153"/>
      <c r="DWC12" s="153"/>
      <c r="DWD12" s="153"/>
      <c r="DWE12" s="153"/>
      <c r="DWF12" s="153"/>
      <c r="DWG12" s="153"/>
      <c r="DWH12" s="153"/>
      <c r="DWI12" s="153"/>
      <c r="DWJ12" s="153"/>
      <c r="DWK12" s="153"/>
      <c r="DWL12" s="153"/>
      <c r="DWM12" s="153"/>
      <c r="DWN12" s="153"/>
      <c r="DWO12" s="153"/>
      <c r="DWP12" s="153"/>
      <c r="DWQ12" s="153"/>
      <c r="DWR12" s="153"/>
      <c r="DWS12" s="153"/>
      <c r="DWT12" s="153"/>
      <c r="DWU12" s="153"/>
      <c r="DWV12" s="153"/>
      <c r="DWW12" s="153"/>
      <c r="DWX12" s="153"/>
      <c r="DWY12" s="153"/>
      <c r="DWZ12" s="153"/>
      <c r="DXA12" s="153"/>
      <c r="DXB12" s="153"/>
      <c r="DXC12" s="153"/>
      <c r="DXD12" s="153"/>
      <c r="DXE12" s="153"/>
      <c r="DXF12" s="153"/>
      <c r="DXG12" s="153"/>
      <c r="DXH12" s="153"/>
      <c r="DXI12" s="153"/>
      <c r="DXJ12" s="153"/>
      <c r="DXK12" s="153"/>
      <c r="DXL12" s="153"/>
      <c r="DXM12" s="153"/>
      <c r="DXN12" s="153"/>
      <c r="DXO12" s="153"/>
      <c r="DXP12" s="153"/>
      <c r="DXQ12" s="153"/>
      <c r="DXR12" s="153"/>
      <c r="DXS12" s="153"/>
      <c r="DXT12" s="153"/>
      <c r="DXU12" s="153"/>
      <c r="DXV12" s="153"/>
      <c r="DXW12" s="153"/>
      <c r="DXX12" s="153"/>
      <c r="DXY12" s="153"/>
      <c r="DXZ12" s="153"/>
      <c r="DYA12" s="153"/>
      <c r="DYB12" s="153"/>
      <c r="DYC12" s="153"/>
      <c r="DYD12" s="153"/>
      <c r="DYE12" s="153"/>
      <c r="DYF12" s="153"/>
      <c r="DYG12" s="153"/>
      <c r="DYH12" s="153"/>
      <c r="DYI12" s="153"/>
      <c r="DYJ12" s="153"/>
      <c r="DYK12" s="153"/>
      <c r="DYL12" s="153"/>
      <c r="DYM12" s="153"/>
      <c r="DYN12" s="153"/>
      <c r="DYO12" s="153"/>
      <c r="DYP12" s="153"/>
      <c r="DYQ12" s="153"/>
      <c r="DYR12" s="153"/>
      <c r="DYS12" s="153"/>
      <c r="DYT12" s="153"/>
      <c r="DYU12" s="153"/>
      <c r="DYV12" s="153"/>
      <c r="DYW12" s="153"/>
      <c r="DYX12" s="153"/>
      <c r="DYY12" s="153"/>
      <c r="DYZ12" s="153"/>
      <c r="DZA12" s="153"/>
      <c r="DZB12" s="153"/>
      <c r="DZC12" s="153"/>
      <c r="DZD12" s="153"/>
      <c r="DZE12" s="153"/>
      <c r="DZF12" s="153"/>
      <c r="DZG12" s="153"/>
      <c r="DZH12" s="153"/>
      <c r="DZI12" s="153"/>
      <c r="DZJ12" s="153"/>
      <c r="DZK12" s="153"/>
      <c r="DZL12" s="153"/>
      <c r="DZM12" s="153"/>
      <c r="DZN12" s="153"/>
      <c r="DZO12" s="153"/>
      <c r="DZP12" s="153"/>
      <c r="DZQ12" s="153"/>
      <c r="DZR12" s="153"/>
      <c r="DZS12" s="153"/>
      <c r="DZT12" s="153"/>
      <c r="DZU12" s="153"/>
      <c r="DZV12" s="153"/>
      <c r="DZW12" s="153"/>
      <c r="DZX12" s="153"/>
      <c r="DZY12" s="153"/>
      <c r="DZZ12" s="153"/>
      <c r="EAA12" s="153"/>
      <c r="EAB12" s="153"/>
      <c r="EAC12" s="153"/>
      <c r="EAD12" s="153"/>
      <c r="EAE12" s="153"/>
      <c r="EAF12" s="153"/>
      <c r="EAG12" s="153"/>
      <c r="EAH12" s="153"/>
      <c r="EAI12" s="153"/>
      <c r="EAJ12" s="153"/>
      <c r="EAK12" s="153"/>
      <c r="EAL12" s="153"/>
      <c r="EAM12" s="153"/>
      <c r="EAN12" s="153"/>
      <c r="EAO12" s="153"/>
      <c r="EAP12" s="153"/>
      <c r="EAQ12" s="153"/>
      <c r="EAR12" s="153"/>
      <c r="EAS12" s="153"/>
      <c r="EAT12" s="153"/>
      <c r="EAU12" s="153"/>
      <c r="EAV12" s="153"/>
      <c r="EAW12" s="153"/>
      <c r="EAX12" s="153"/>
      <c r="EAY12" s="153"/>
      <c r="EAZ12" s="153"/>
      <c r="EBA12" s="153"/>
      <c r="EBB12" s="153"/>
      <c r="EBC12" s="153"/>
      <c r="EBD12" s="153"/>
      <c r="EBE12" s="153"/>
      <c r="EBF12" s="153"/>
      <c r="EBG12" s="153"/>
      <c r="EBH12" s="153"/>
      <c r="EBI12" s="153"/>
      <c r="EBJ12" s="153"/>
      <c r="EBK12" s="153"/>
      <c r="EBL12" s="153"/>
      <c r="EBM12" s="153"/>
      <c r="EBN12" s="153"/>
      <c r="EBO12" s="153"/>
      <c r="EBP12" s="153"/>
      <c r="EBQ12" s="153"/>
      <c r="EBR12" s="153"/>
      <c r="EBS12" s="153"/>
      <c r="EBT12" s="153"/>
      <c r="EBU12" s="153"/>
      <c r="EBV12" s="153"/>
      <c r="EBW12" s="153"/>
      <c r="EBX12" s="153"/>
      <c r="EBY12" s="153"/>
      <c r="EBZ12" s="153"/>
      <c r="ECA12" s="153"/>
      <c r="ECB12" s="153"/>
      <c r="ECC12" s="153"/>
      <c r="ECD12" s="153"/>
      <c r="ECE12" s="153"/>
      <c r="ECF12" s="153"/>
      <c r="ECG12" s="153"/>
      <c r="ECH12" s="153"/>
      <c r="ECI12" s="153"/>
      <c r="ECJ12" s="153"/>
      <c r="ECK12" s="153"/>
      <c r="ECL12" s="153"/>
      <c r="ECM12" s="153"/>
      <c r="ECN12" s="153"/>
      <c r="ECO12" s="153"/>
      <c r="ECP12" s="153"/>
      <c r="ECQ12" s="153"/>
      <c r="ECR12" s="153"/>
      <c r="ECS12" s="153"/>
      <c r="ECT12" s="153"/>
      <c r="ECU12" s="153"/>
      <c r="ECV12" s="153"/>
      <c r="ECW12" s="153"/>
      <c r="ECX12" s="153"/>
      <c r="ECY12" s="153"/>
      <c r="ECZ12" s="153"/>
      <c r="EDA12" s="153"/>
      <c r="EDB12" s="153"/>
      <c r="EDC12" s="153"/>
      <c r="EDD12" s="153"/>
      <c r="EDE12" s="153"/>
      <c r="EDF12" s="153"/>
      <c r="EDG12" s="153"/>
      <c r="EDH12" s="153"/>
      <c r="EDI12" s="153"/>
      <c r="EDJ12" s="153"/>
      <c r="EDK12" s="153"/>
      <c r="EDL12" s="153"/>
      <c r="EDM12" s="153"/>
      <c r="EDN12" s="153"/>
      <c r="EDO12" s="153"/>
      <c r="EDP12" s="153"/>
      <c r="EDQ12" s="153"/>
      <c r="EDR12" s="153"/>
      <c r="EDS12" s="153"/>
      <c r="EDT12" s="153"/>
      <c r="EDU12" s="153"/>
      <c r="EDV12" s="153"/>
      <c r="EDW12" s="153"/>
      <c r="EDX12" s="153"/>
      <c r="EDY12" s="153"/>
      <c r="EDZ12" s="153"/>
      <c r="EEA12" s="153"/>
      <c r="EEB12" s="153"/>
      <c r="EEC12" s="153"/>
      <c r="EED12" s="153"/>
      <c r="EEE12" s="153"/>
      <c r="EEF12" s="153"/>
      <c r="EEG12" s="153"/>
      <c r="EEH12" s="153"/>
      <c r="EEI12" s="153"/>
      <c r="EEJ12" s="153"/>
      <c r="EEK12" s="153"/>
      <c r="EEL12" s="153"/>
      <c r="EEM12" s="153"/>
      <c r="EEN12" s="153"/>
      <c r="EEO12" s="153"/>
      <c r="EEP12" s="153"/>
      <c r="EEQ12" s="153"/>
      <c r="EER12" s="153"/>
      <c r="EES12" s="153"/>
      <c r="EET12" s="153"/>
      <c r="EEU12" s="153"/>
      <c r="EEV12" s="153"/>
      <c r="EEW12" s="153"/>
      <c r="EEX12" s="153"/>
      <c r="EEY12" s="153"/>
      <c r="EEZ12" s="153"/>
      <c r="EFA12" s="153"/>
      <c r="EFB12" s="153"/>
      <c r="EFC12" s="153"/>
      <c r="EFD12" s="153"/>
      <c r="EFE12" s="153"/>
      <c r="EFF12" s="153"/>
      <c r="EFG12" s="153"/>
      <c r="EFH12" s="153"/>
      <c r="EFI12" s="153"/>
      <c r="EFJ12" s="153"/>
      <c r="EFK12" s="153"/>
      <c r="EFL12" s="153"/>
      <c r="EFM12" s="153"/>
      <c r="EFN12" s="153"/>
      <c r="EFO12" s="153"/>
      <c r="EFP12" s="153"/>
      <c r="EFQ12" s="153"/>
      <c r="EFR12" s="153"/>
      <c r="EFS12" s="153"/>
      <c r="EFT12" s="153"/>
      <c r="EFU12" s="153"/>
      <c r="EFV12" s="153"/>
      <c r="EFW12" s="153"/>
      <c r="EFX12" s="153"/>
      <c r="EFY12" s="153"/>
      <c r="EFZ12" s="153"/>
      <c r="EGA12" s="153"/>
      <c r="EGB12" s="153"/>
      <c r="EGC12" s="153"/>
      <c r="EGD12" s="153"/>
      <c r="EGE12" s="153"/>
      <c r="EGF12" s="153"/>
      <c r="EGG12" s="153"/>
      <c r="EGH12" s="153"/>
      <c r="EGI12" s="153"/>
      <c r="EGJ12" s="153"/>
      <c r="EGK12" s="153"/>
      <c r="EGL12" s="153"/>
      <c r="EGM12" s="153"/>
      <c r="EGN12" s="153"/>
      <c r="EGO12" s="153"/>
      <c r="EGP12" s="153"/>
      <c r="EGQ12" s="153"/>
      <c r="EGR12" s="153"/>
      <c r="EGS12" s="153"/>
      <c r="EGT12" s="153"/>
      <c r="EGU12" s="153"/>
      <c r="EGV12" s="153"/>
      <c r="EGW12" s="153"/>
      <c r="EGX12" s="153"/>
      <c r="EGY12" s="153"/>
      <c r="EGZ12" s="153"/>
      <c r="EHA12" s="153"/>
      <c r="EHB12" s="153"/>
      <c r="EHC12" s="153"/>
      <c r="EHD12" s="153"/>
      <c r="EHE12" s="153"/>
      <c r="EHF12" s="153"/>
      <c r="EHG12" s="153"/>
      <c r="EHH12" s="153"/>
      <c r="EHI12" s="153"/>
      <c r="EHJ12" s="153"/>
      <c r="EHK12" s="153"/>
      <c r="EHL12" s="153"/>
      <c r="EHM12" s="153"/>
      <c r="EHN12" s="153"/>
      <c r="EHO12" s="153"/>
      <c r="EHP12" s="153"/>
      <c r="EHQ12" s="153"/>
      <c r="EHR12" s="153"/>
      <c r="EHS12" s="153"/>
      <c r="EHT12" s="153"/>
      <c r="EHU12" s="153"/>
      <c r="EHV12" s="153"/>
      <c r="EHW12" s="153"/>
      <c r="EHX12" s="153"/>
      <c r="EHY12" s="153"/>
      <c r="EHZ12" s="153"/>
      <c r="EIA12" s="153"/>
      <c r="EIB12" s="153"/>
      <c r="EIC12" s="153"/>
      <c r="EID12" s="153"/>
      <c r="EIE12" s="153"/>
      <c r="EIF12" s="153"/>
      <c r="EIG12" s="153"/>
      <c r="EIH12" s="153"/>
      <c r="EII12" s="153"/>
      <c r="EIJ12" s="153"/>
      <c r="EIK12" s="153"/>
      <c r="EIL12" s="153"/>
      <c r="EIM12" s="153"/>
      <c r="EIN12" s="153"/>
      <c r="EIO12" s="153"/>
      <c r="EIP12" s="153"/>
      <c r="EIQ12" s="153"/>
      <c r="EIR12" s="153"/>
      <c r="EIS12" s="153"/>
      <c r="EIT12" s="153"/>
      <c r="EIU12" s="153"/>
      <c r="EIV12" s="153"/>
      <c r="EIW12" s="153"/>
      <c r="EIX12" s="153"/>
      <c r="EIY12" s="153"/>
      <c r="EIZ12" s="153"/>
      <c r="EJA12" s="153"/>
      <c r="EJB12" s="153"/>
      <c r="EJC12" s="153"/>
      <c r="EJD12" s="153"/>
      <c r="EJE12" s="153"/>
      <c r="EJF12" s="153"/>
      <c r="EJG12" s="153"/>
      <c r="EJH12" s="153"/>
      <c r="EJI12" s="153"/>
      <c r="EJJ12" s="153"/>
      <c r="EJK12" s="153"/>
      <c r="EJL12" s="153"/>
      <c r="EJM12" s="153"/>
      <c r="EJN12" s="153"/>
      <c r="EJO12" s="153"/>
      <c r="EJP12" s="153"/>
      <c r="EJQ12" s="153"/>
      <c r="EJR12" s="153"/>
      <c r="EJS12" s="153"/>
      <c r="EJT12" s="153"/>
      <c r="EJU12" s="153"/>
      <c r="EJV12" s="153"/>
      <c r="EJW12" s="153"/>
      <c r="EJX12" s="153"/>
      <c r="EJY12" s="153"/>
      <c r="EJZ12" s="153"/>
      <c r="EKA12" s="153"/>
      <c r="EKB12" s="153"/>
      <c r="EKC12" s="153"/>
      <c r="EKD12" s="153"/>
      <c r="EKE12" s="153"/>
      <c r="EKF12" s="153"/>
      <c r="EKG12" s="153"/>
      <c r="EKH12" s="153"/>
      <c r="EKI12" s="153"/>
      <c r="EKJ12" s="153"/>
      <c r="EKK12" s="153"/>
      <c r="EKL12" s="153"/>
      <c r="EKM12" s="153"/>
      <c r="EKN12" s="153"/>
      <c r="EKO12" s="153"/>
      <c r="EKP12" s="153"/>
      <c r="EKQ12" s="153"/>
      <c r="EKR12" s="153"/>
      <c r="EKS12" s="153"/>
      <c r="EKT12" s="153"/>
      <c r="EKU12" s="153"/>
      <c r="EKV12" s="153"/>
      <c r="EKW12" s="153"/>
      <c r="EKX12" s="153"/>
      <c r="EKY12" s="153"/>
      <c r="EKZ12" s="153"/>
      <c r="ELA12" s="153"/>
      <c r="ELB12" s="153"/>
      <c r="ELC12" s="153"/>
      <c r="ELD12" s="153"/>
      <c r="ELE12" s="153"/>
      <c r="ELF12" s="153"/>
      <c r="ELG12" s="153"/>
      <c r="ELH12" s="153"/>
      <c r="ELI12" s="153"/>
      <c r="ELJ12" s="153"/>
      <c r="ELK12" s="153"/>
      <c r="ELL12" s="153"/>
      <c r="ELM12" s="153"/>
      <c r="ELN12" s="153"/>
      <c r="ELO12" s="153"/>
      <c r="ELP12" s="153"/>
      <c r="ELQ12" s="153"/>
      <c r="ELR12" s="153"/>
      <c r="ELS12" s="153"/>
      <c r="ELT12" s="153"/>
      <c r="ELU12" s="153"/>
      <c r="ELV12" s="153"/>
      <c r="ELW12" s="153"/>
      <c r="ELX12" s="153"/>
      <c r="ELY12" s="153"/>
      <c r="ELZ12" s="153"/>
      <c r="EMA12" s="153"/>
      <c r="EMB12" s="153"/>
      <c r="EMC12" s="153"/>
      <c r="EMD12" s="153"/>
      <c r="EME12" s="153"/>
      <c r="EMF12" s="153"/>
      <c r="EMG12" s="153"/>
      <c r="EMH12" s="153"/>
      <c r="EMI12" s="153"/>
      <c r="EMJ12" s="153"/>
      <c r="EMK12" s="153"/>
      <c r="EML12" s="153"/>
      <c r="EMM12" s="153"/>
      <c r="EMN12" s="153"/>
      <c r="EMO12" s="153"/>
      <c r="EMP12" s="153"/>
      <c r="EMQ12" s="153"/>
      <c r="EMR12" s="153"/>
      <c r="EMS12" s="153"/>
      <c r="EMT12" s="153"/>
      <c r="EMU12" s="153"/>
      <c r="EMV12" s="153"/>
      <c r="EMW12" s="153"/>
      <c r="EMX12" s="153"/>
      <c r="EMY12" s="153"/>
      <c r="EMZ12" s="153"/>
      <c r="ENA12" s="153"/>
      <c r="ENB12" s="153"/>
      <c r="ENC12" s="153"/>
      <c r="END12" s="153"/>
      <c r="ENE12" s="153"/>
      <c r="ENF12" s="153"/>
      <c r="ENG12" s="153"/>
      <c r="ENH12" s="153"/>
      <c r="ENI12" s="153"/>
      <c r="ENJ12" s="153"/>
      <c r="ENK12" s="153"/>
      <c r="ENL12" s="153"/>
      <c r="ENM12" s="153"/>
      <c r="ENN12" s="153"/>
      <c r="ENO12" s="153"/>
      <c r="ENP12" s="153"/>
      <c r="ENQ12" s="153"/>
      <c r="ENR12" s="153"/>
      <c r="ENS12" s="153"/>
      <c r="ENT12" s="153"/>
      <c r="ENU12" s="153"/>
      <c r="ENV12" s="153"/>
      <c r="ENW12" s="153"/>
      <c r="ENX12" s="153"/>
      <c r="ENY12" s="153"/>
      <c r="ENZ12" s="153"/>
      <c r="EOA12" s="153"/>
      <c r="EOB12" s="153"/>
      <c r="EOC12" s="153"/>
      <c r="EOD12" s="153"/>
      <c r="EOE12" s="153"/>
      <c r="EOF12" s="153"/>
      <c r="EOG12" s="153"/>
      <c r="EOH12" s="153"/>
      <c r="EOI12" s="153"/>
      <c r="EOJ12" s="153"/>
      <c r="EOK12" s="153"/>
      <c r="EOL12" s="153"/>
      <c r="EOM12" s="153"/>
      <c r="EON12" s="153"/>
      <c r="EOO12" s="153"/>
      <c r="EOP12" s="153"/>
      <c r="EOQ12" s="153"/>
      <c r="EOR12" s="153"/>
      <c r="EOS12" s="153"/>
      <c r="EOT12" s="153"/>
      <c r="EOU12" s="153"/>
      <c r="EOV12" s="153"/>
      <c r="EOW12" s="153"/>
      <c r="EOX12" s="153"/>
      <c r="EOY12" s="153"/>
      <c r="EOZ12" s="153"/>
      <c r="EPA12" s="153"/>
      <c r="EPB12" s="153"/>
      <c r="EPC12" s="153"/>
      <c r="EPD12" s="153"/>
      <c r="EPE12" s="153"/>
      <c r="EPF12" s="153"/>
      <c r="EPG12" s="153"/>
      <c r="EPH12" s="153"/>
      <c r="EPI12" s="153"/>
      <c r="EPJ12" s="153"/>
      <c r="EPK12" s="153"/>
      <c r="EPL12" s="153"/>
      <c r="EPM12" s="153"/>
      <c r="EPN12" s="153"/>
      <c r="EPO12" s="153"/>
      <c r="EPP12" s="153"/>
      <c r="EPQ12" s="153"/>
      <c r="EPR12" s="153"/>
      <c r="EPS12" s="153"/>
      <c r="EPT12" s="153"/>
      <c r="EPU12" s="153"/>
      <c r="EPV12" s="153"/>
      <c r="EPW12" s="153"/>
      <c r="EPX12" s="153"/>
      <c r="EPY12" s="153"/>
      <c r="EPZ12" s="153"/>
      <c r="EQA12" s="153"/>
      <c r="EQB12" s="153"/>
      <c r="EQC12" s="153"/>
      <c r="EQD12" s="153"/>
      <c r="EQE12" s="153"/>
      <c r="EQF12" s="153"/>
      <c r="EQG12" s="153"/>
      <c r="EQH12" s="153"/>
      <c r="EQI12" s="153"/>
      <c r="EQJ12" s="153"/>
      <c r="EQK12" s="153"/>
      <c r="EQL12" s="153"/>
      <c r="EQM12" s="153"/>
      <c r="EQN12" s="153"/>
      <c r="EQO12" s="153"/>
      <c r="EQP12" s="153"/>
      <c r="EQQ12" s="153"/>
      <c r="EQR12" s="153"/>
      <c r="EQS12" s="153"/>
      <c r="EQT12" s="153"/>
      <c r="EQU12" s="153"/>
      <c r="EQV12" s="153"/>
      <c r="EQW12" s="153"/>
      <c r="EQX12" s="153"/>
      <c r="EQY12" s="153"/>
      <c r="EQZ12" s="153"/>
      <c r="ERA12" s="153"/>
      <c r="ERB12" s="153"/>
      <c r="ERC12" s="153"/>
      <c r="ERD12" s="153"/>
      <c r="ERE12" s="153"/>
      <c r="ERF12" s="153"/>
      <c r="ERG12" s="153"/>
      <c r="ERH12" s="153"/>
      <c r="ERI12" s="153"/>
      <c r="ERJ12" s="153"/>
      <c r="ERK12" s="153"/>
      <c r="ERL12" s="153"/>
      <c r="ERM12" s="153"/>
      <c r="ERN12" s="153"/>
      <c r="ERO12" s="153"/>
      <c r="ERP12" s="153"/>
      <c r="ERQ12" s="153"/>
      <c r="ERR12" s="153"/>
      <c r="ERS12" s="153"/>
      <c r="ERT12" s="153"/>
      <c r="ERU12" s="153"/>
      <c r="ERV12" s="153"/>
      <c r="ERW12" s="153"/>
      <c r="ERX12" s="153"/>
      <c r="ERY12" s="153"/>
      <c r="ERZ12" s="153"/>
      <c r="ESA12" s="153"/>
      <c r="ESB12" s="153"/>
      <c r="ESC12" s="153"/>
      <c r="ESD12" s="153"/>
      <c r="ESE12" s="153"/>
      <c r="ESF12" s="153"/>
      <c r="ESG12" s="153"/>
      <c r="ESH12" s="153"/>
      <c r="ESI12" s="153"/>
      <c r="ESJ12" s="153"/>
      <c r="ESK12" s="153"/>
      <c r="ESL12" s="153"/>
      <c r="ESM12" s="153"/>
      <c r="ESN12" s="153"/>
      <c r="ESO12" s="153"/>
      <c r="ESP12" s="153"/>
      <c r="ESQ12" s="153"/>
      <c r="ESR12" s="153"/>
      <c r="ESS12" s="153"/>
      <c r="EST12" s="153"/>
      <c r="ESU12" s="153"/>
      <c r="ESV12" s="153"/>
      <c r="ESW12" s="153"/>
      <c r="ESX12" s="153"/>
      <c r="ESY12" s="153"/>
      <c r="ESZ12" s="153"/>
      <c r="ETA12" s="153"/>
      <c r="ETB12" s="153"/>
      <c r="ETC12" s="153"/>
      <c r="ETD12" s="153"/>
      <c r="ETE12" s="153"/>
      <c r="ETF12" s="153"/>
      <c r="ETG12" s="153"/>
      <c r="ETH12" s="153"/>
      <c r="ETI12" s="153"/>
      <c r="ETJ12" s="153"/>
      <c r="ETK12" s="153"/>
      <c r="ETL12" s="153"/>
      <c r="ETM12" s="153"/>
      <c r="ETN12" s="153"/>
      <c r="ETO12" s="153"/>
      <c r="ETP12" s="153"/>
      <c r="ETQ12" s="153"/>
      <c r="ETR12" s="153"/>
      <c r="ETS12" s="153"/>
      <c r="ETT12" s="153"/>
      <c r="ETU12" s="153"/>
      <c r="ETV12" s="153"/>
      <c r="ETW12" s="153"/>
      <c r="ETX12" s="153"/>
      <c r="ETY12" s="153"/>
      <c r="ETZ12" s="153"/>
      <c r="EUA12" s="153"/>
      <c r="EUB12" s="153"/>
      <c r="EUC12" s="153"/>
      <c r="EUD12" s="153"/>
      <c r="EUE12" s="153"/>
      <c r="EUF12" s="153"/>
      <c r="EUG12" s="153"/>
      <c r="EUH12" s="153"/>
      <c r="EUI12" s="153"/>
      <c r="EUJ12" s="153"/>
      <c r="EUK12" s="153"/>
      <c r="EUL12" s="153"/>
      <c r="EUM12" s="153"/>
      <c r="EUN12" s="153"/>
      <c r="EUO12" s="153"/>
      <c r="EUP12" s="153"/>
      <c r="EUQ12" s="153"/>
      <c r="EUR12" s="153"/>
      <c r="EUS12" s="153"/>
      <c r="EUT12" s="153"/>
      <c r="EUU12" s="153"/>
      <c r="EUV12" s="153"/>
      <c r="EUW12" s="153"/>
      <c r="EUX12" s="153"/>
      <c r="EUY12" s="153"/>
      <c r="EUZ12" s="153"/>
      <c r="EVA12" s="153"/>
      <c r="EVB12" s="153"/>
      <c r="EVC12" s="153"/>
      <c r="EVD12" s="153"/>
      <c r="EVE12" s="153"/>
      <c r="EVF12" s="153"/>
      <c r="EVG12" s="153"/>
      <c r="EVH12" s="153"/>
      <c r="EVI12" s="153"/>
      <c r="EVJ12" s="153"/>
      <c r="EVK12" s="153"/>
      <c r="EVL12" s="153"/>
      <c r="EVM12" s="153"/>
      <c r="EVN12" s="153"/>
      <c r="EVO12" s="153"/>
      <c r="EVP12" s="153"/>
      <c r="EVQ12" s="153"/>
      <c r="EVR12" s="153"/>
      <c r="EVS12" s="153"/>
      <c r="EVT12" s="153"/>
      <c r="EVU12" s="153"/>
      <c r="EVV12" s="153"/>
      <c r="EVW12" s="153"/>
      <c r="EVX12" s="153"/>
      <c r="EVY12" s="153"/>
      <c r="EVZ12" s="153"/>
      <c r="EWA12" s="153"/>
      <c r="EWB12" s="153"/>
      <c r="EWC12" s="153"/>
      <c r="EWD12" s="153"/>
      <c r="EWE12" s="153"/>
      <c r="EWF12" s="153"/>
      <c r="EWG12" s="153"/>
      <c r="EWH12" s="153"/>
      <c r="EWI12" s="153"/>
      <c r="EWJ12" s="153"/>
      <c r="EWK12" s="153"/>
      <c r="EWL12" s="153"/>
      <c r="EWM12" s="153"/>
      <c r="EWN12" s="153"/>
      <c r="EWO12" s="153"/>
      <c r="EWP12" s="153"/>
      <c r="EWQ12" s="153"/>
      <c r="EWR12" s="153"/>
      <c r="EWS12" s="153"/>
      <c r="EWT12" s="153"/>
      <c r="EWU12" s="153"/>
      <c r="EWV12" s="153"/>
      <c r="EWW12" s="153"/>
      <c r="EWX12" s="153"/>
      <c r="EWY12" s="153"/>
      <c r="EWZ12" s="153"/>
      <c r="EXA12" s="153"/>
      <c r="EXB12" s="153"/>
      <c r="EXC12" s="153"/>
      <c r="EXD12" s="153"/>
      <c r="EXE12" s="153"/>
      <c r="EXF12" s="153"/>
      <c r="EXG12" s="153"/>
      <c r="EXH12" s="153"/>
      <c r="EXI12" s="153"/>
      <c r="EXJ12" s="153"/>
      <c r="EXK12" s="153"/>
      <c r="EXL12" s="153"/>
      <c r="EXM12" s="153"/>
      <c r="EXN12" s="153"/>
      <c r="EXO12" s="153"/>
      <c r="EXP12" s="153"/>
      <c r="EXQ12" s="153"/>
      <c r="EXR12" s="153"/>
      <c r="EXS12" s="153"/>
      <c r="EXT12" s="153"/>
      <c r="EXU12" s="153"/>
      <c r="EXV12" s="153"/>
      <c r="EXW12" s="153"/>
      <c r="EXX12" s="153"/>
      <c r="EXY12" s="153"/>
      <c r="EXZ12" s="153"/>
      <c r="EYA12" s="153"/>
      <c r="EYB12" s="153"/>
      <c r="EYC12" s="153"/>
      <c r="EYD12" s="153"/>
      <c r="EYE12" s="153"/>
      <c r="EYF12" s="153"/>
      <c r="EYG12" s="153"/>
      <c r="EYH12" s="153"/>
      <c r="EYI12" s="153"/>
      <c r="EYJ12" s="153"/>
      <c r="EYK12" s="153"/>
      <c r="EYL12" s="153"/>
      <c r="EYM12" s="153"/>
      <c r="EYN12" s="153"/>
      <c r="EYO12" s="153"/>
      <c r="EYP12" s="153"/>
      <c r="EYQ12" s="153"/>
      <c r="EYR12" s="153"/>
      <c r="EYS12" s="153"/>
      <c r="EYT12" s="153"/>
      <c r="EYU12" s="153"/>
      <c r="EYV12" s="153"/>
      <c r="EYW12" s="153"/>
      <c r="EYX12" s="153"/>
      <c r="EYY12" s="153"/>
      <c r="EYZ12" s="153"/>
      <c r="EZA12" s="153"/>
      <c r="EZB12" s="153"/>
      <c r="EZC12" s="153"/>
      <c r="EZD12" s="153"/>
      <c r="EZE12" s="153"/>
      <c r="EZF12" s="153"/>
      <c r="EZG12" s="153"/>
      <c r="EZH12" s="153"/>
      <c r="EZI12" s="153"/>
      <c r="EZJ12" s="153"/>
      <c r="EZK12" s="153"/>
      <c r="EZL12" s="153"/>
      <c r="EZM12" s="153"/>
      <c r="EZN12" s="153"/>
      <c r="EZO12" s="153"/>
      <c r="EZP12" s="153"/>
      <c r="EZQ12" s="153"/>
      <c r="EZR12" s="153"/>
      <c r="EZS12" s="153"/>
      <c r="EZT12" s="153"/>
      <c r="EZU12" s="153"/>
      <c r="EZV12" s="153"/>
      <c r="EZW12" s="153"/>
      <c r="EZX12" s="153"/>
      <c r="EZY12" s="153"/>
      <c r="EZZ12" s="153"/>
      <c r="FAA12" s="153"/>
      <c r="FAB12" s="153"/>
      <c r="FAC12" s="153"/>
      <c r="FAD12" s="153"/>
      <c r="FAE12" s="153"/>
      <c r="FAF12" s="153"/>
      <c r="FAG12" s="153"/>
      <c r="FAH12" s="153"/>
      <c r="FAI12" s="153"/>
      <c r="FAJ12" s="153"/>
      <c r="FAK12" s="153"/>
      <c r="FAL12" s="153"/>
      <c r="FAM12" s="153"/>
      <c r="FAN12" s="153"/>
      <c r="FAO12" s="153"/>
      <c r="FAP12" s="153"/>
      <c r="FAQ12" s="153"/>
      <c r="FAR12" s="153"/>
      <c r="FAS12" s="153"/>
      <c r="FAT12" s="153"/>
      <c r="FAU12" s="153"/>
      <c r="FAV12" s="153"/>
      <c r="FAW12" s="153"/>
      <c r="FAX12" s="153"/>
      <c r="FAY12" s="153"/>
      <c r="FAZ12" s="153"/>
      <c r="FBA12" s="153"/>
      <c r="FBB12" s="153"/>
      <c r="FBC12" s="153"/>
      <c r="FBD12" s="153"/>
      <c r="FBE12" s="153"/>
      <c r="FBF12" s="153"/>
      <c r="FBG12" s="153"/>
      <c r="FBH12" s="153"/>
      <c r="FBI12" s="153"/>
      <c r="FBJ12" s="153"/>
      <c r="FBK12" s="153"/>
      <c r="FBL12" s="153"/>
      <c r="FBM12" s="153"/>
      <c r="FBN12" s="153"/>
      <c r="FBO12" s="153"/>
      <c r="FBP12" s="153"/>
      <c r="FBQ12" s="153"/>
      <c r="FBR12" s="153"/>
      <c r="FBS12" s="153"/>
      <c r="FBT12" s="153"/>
      <c r="FBU12" s="153"/>
      <c r="FBV12" s="153"/>
      <c r="FBW12" s="153"/>
      <c r="FBX12" s="153"/>
      <c r="FBY12" s="153"/>
      <c r="FBZ12" s="153"/>
      <c r="FCA12" s="153"/>
      <c r="FCB12" s="153"/>
      <c r="FCC12" s="153"/>
      <c r="FCD12" s="153"/>
      <c r="FCE12" s="153"/>
      <c r="FCF12" s="153"/>
      <c r="FCG12" s="153"/>
      <c r="FCH12" s="153"/>
      <c r="FCI12" s="153"/>
      <c r="FCJ12" s="153"/>
      <c r="FCK12" s="153"/>
      <c r="FCL12" s="153"/>
      <c r="FCM12" s="153"/>
      <c r="FCN12" s="153"/>
      <c r="FCO12" s="153"/>
      <c r="FCP12" s="153"/>
      <c r="FCQ12" s="153"/>
      <c r="FCR12" s="153"/>
      <c r="FCS12" s="153"/>
      <c r="FCT12" s="153"/>
      <c r="FCU12" s="153"/>
      <c r="FCV12" s="153"/>
      <c r="FCW12" s="153"/>
      <c r="FCX12" s="153"/>
      <c r="FCY12" s="153"/>
      <c r="FCZ12" s="153"/>
      <c r="FDA12" s="153"/>
      <c r="FDB12" s="153"/>
      <c r="FDC12" s="153"/>
      <c r="FDD12" s="153"/>
      <c r="FDE12" s="153"/>
      <c r="FDF12" s="153"/>
      <c r="FDG12" s="153"/>
      <c r="FDH12" s="153"/>
      <c r="FDI12" s="153"/>
      <c r="FDJ12" s="153"/>
      <c r="FDK12" s="153"/>
      <c r="FDL12" s="153"/>
      <c r="FDM12" s="153"/>
      <c r="FDN12" s="153"/>
      <c r="FDO12" s="153"/>
      <c r="FDP12" s="153"/>
      <c r="FDQ12" s="153"/>
      <c r="FDR12" s="153"/>
      <c r="FDS12" s="153"/>
      <c r="FDT12" s="153"/>
      <c r="FDU12" s="153"/>
      <c r="FDV12" s="153"/>
      <c r="FDW12" s="153"/>
      <c r="FDX12" s="153"/>
      <c r="FDY12" s="153"/>
      <c r="FDZ12" s="153"/>
      <c r="FEA12" s="153"/>
      <c r="FEB12" s="153"/>
      <c r="FEC12" s="153"/>
      <c r="FED12" s="153"/>
      <c r="FEE12" s="153"/>
      <c r="FEF12" s="153"/>
      <c r="FEG12" s="153"/>
      <c r="FEH12" s="153"/>
      <c r="FEI12" s="153"/>
      <c r="FEJ12" s="153"/>
      <c r="FEK12" s="153"/>
      <c r="FEL12" s="153"/>
      <c r="FEM12" s="153"/>
      <c r="FEN12" s="153"/>
      <c r="FEO12" s="153"/>
      <c r="FEP12" s="153"/>
      <c r="FEQ12" s="153"/>
      <c r="FER12" s="153"/>
      <c r="FES12" s="153"/>
      <c r="FET12" s="153"/>
      <c r="FEU12" s="153"/>
      <c r="FEV12" s="153"/>
      <c r="FEW12" s="153"/>
      <c r="FEX12" s="153"/>
      <c r="FEY12" s="153"/>
      <c r="FEZ12" s="153"/>
      <c r="FFA12" s="153"/>
      <c r="FFB12" s="153"/>
      <c r="FFC12" s="153"/>
      <c r="FFD12" s="153"/>
      <c r="FFE12" s="153"/>
      <c r="FFF12" s="153"/>
      <c r="FFG12" s="153"/>
      <c r="FFH12" s="153"/>
      <c r="FFI12" s="153"/>
      <c r="FFJ12" s="153"/>
      <c r="FFK12" s="153"/>
      <c r="FFL12" s="153"/>
      <c r="FFM12" s="153"/>
      <c r="FFN12" s="153"/>
      <c r="FFO12" s="153"/>
      <c r="FFP12" s="153"/>
      <c r="FFQ12" s="153"/>
      <c r="FFR12" s="153"/>
      <c r="FFS12" s="153"/>
      <c r="FFT12" s="153"/>
      <c r="FFU12" s="153"/>
      <c r="FFV12" s="153"/>
      <c r="FFW12" s="153"/>
      <c r="FFX12" s="153"/>
      <c r="FFY12" s="153"/>
      <c r="FFZ12" s="153"/>
      <c r="FGA12" s="153"/>
      <c r="FGB12" s="153"/>
      <c r="FGC12" s="153"/>
      <c r="FGD12" s="153"/>
      <c r="FGE12" s="153"/>
      <c r="FGF12" s="153"/>
      <c r="FGG12" s="153"/>
      <c r="FGH12" s="153"/>
      <c r="FGI12" s="153"/>
      <c r="FGJ12" s="153"/>
      <c r="FGK12" s="153"/>
      <c r="FGL12" s="153"/>
      <c r="FGM12" s="153"/>
      <c r="FGN12" s="153"/>
      <c r="FGO12" s="153"/>
      <c r="FGP12" s="153"/>
      <c r="FGQ12" s="153"/>
      <c r="FGR12" s="153"/>
      <c r="FGS12" s="153"/>
      <c r="FGT12" s="153"/>
      <c r="FGU12" s="153"/>
      <c r="FGV12" s="153"/>
      <c r="FGW12" s="153"/>
      <c r="FGX12" s="153"/>
      <c r="FGY12" s="153"/>
      <c r="FGZ12" s="153"/>
      <c r="FHA12" s="153"/>
      <c r="FHB12" s="153"/>
      <c r="FHC12" s="153"/>
      <c r="FHD12" s="153"/>
      <c r="FHE12" s="153"/>
      <c r="FHF12" s="153"/>
      <c r="FHG12" s="153"/>
      <c r="FHH12" s="153"/>
      <c r="FHI12" s="153"/>
      <c r="FHJ12" s="153"/>
      <c r="FHK12" s="153"/>
      <c r="FHL12" s="153"/>
      <c r="FHM12" s="153"/>
      <c r="FHN12" s="153"/>
      <c r="FHO12" s="153"/>
      <c r="FHP12" s="153"/>
      <c r="FHQ12" s="153"/>
      <c r="FHR12" s="153"/>
      <c r="FHS12" s="153"/>
      <c r="FHT12" s="153"/>
      <c r="FHU12" s="153"/>
      <c r="FHV12" s="153"/>
      <c r="FHW12" s="153"/>
      <c r="FHX12" s="153"/>
      <c r="FHY12" s="153"/>
      <c r="FHZ12" s="153"/>
      <c r="FIA12" s="153"/>
      <c r="FIB12" s="153"/>
      <c r="FIC12" s="153"/>
      <c r="FID12" s="153"/>
      <c r="FIE12" s="153"/>
      <c r="FIF12" s="153"/>
      <c r="FIG12" s="153"/>
      <c r="FIH12" s="153"/>
      <c r="FII12" s="153"/>
      <c r="FIJ12" s="153"/>
      <c r="FIK12" s="153"/>
      <c r="FIL12" s="153"/>
      <c r="FIM12" s="153"/>
      <c r="FIN12" s="153"/>
      <c r="FIO12" s="153"/>
      <c r="FIP12" s="153"/>
      <c r="FIQ12" s="153"/>
      <c r="FIR12" s="153"/>
      <c r="FIS12" s="153"/>
      <c r="FIT12" s="153"/>
      <c r="FIU12" s="153"/>
      <c r="FIV12" s="153"/>
      <c r="FIW12" s="153"/>
      <c r="FIX12" s="153"/>
      <c r="FIY12" s="153"/>
      <c r="FIZ12" s="153"/>
      <c r="FJA12" s="153"/>
      <c r="FJB12" s="153"/>
      <c r="FJC12" s="153"/>
      <c r="FJD12" s="153"/>
      <c r="FJE12" s="153"/>
      <c r="FJF12" s="153"/>
      <c r="FJG12" s="153"/>
      <c r="FJH12" s="153"/>
      <c r="FJI12" s="153"/>
      <c r="FJJ12" s="153"/>
      <c r="FJK12" s="153"/>
      <c r="FJL12" s="153"/>
      <c r="FJM12" s="153"/>
      <c r="FJN12" s="153"/>
      <c r="FJO12" s="153"/>
      <c r="FJP12" s="153"/>
      <c r="FJQ12" s="153"/>
      <c r="FJR12" s="153"/>
      <c r="FJS12" s="153"/>
      <c r="FJT12" s="153"/>
      <c r="FJU12" s="153"/>
      <c r="FJV12" s="153"/>
      <c r="FJW12" s="153"/>
      <c r="FJX12" s="153"/>
      <c r="FJY12" s="153"/>
      <c r="FJZ12" s="153"/>
      <c r="FKA12" s="153"/>
      <c r="FKB12" s="153"/>
      <c r="FKC12" s="153"/>
      <c r="FKD12" s="153"/>
      <c r="FKE12" s="153"/>
      <c r="FKF12" s="153"/>
      <c r="FKG12" s="153"/>
      <c r="FKH12" s="153"/>
      <c r="FKI12" s="153"/>
      <c r="FKJ12" s="153"/>
      <c r="FKK12" s="153"/>
      <c r="FKL12" s="153"/>
      <c r="FKM12" s="153"/>
      <c r="FKN12" s="153"/>
      <c r="FKO12" s="153"/>
      <c r="FKP12" s="153"/>
      <c r="FKQ12" s="153"/>
      <c r="FKR12" s="153"/>
      <c r="FKS12" s="153"/>
      <c r="FKT12" s="153"/>
      <c r="FKU12" s="153"/>
      <c r="FKV12" s="153"/>
      <c r="FKW12" s="153"/>
      <c r="FKX12" s="153"/>
      <c r="FKY12" s="153"/>
      <c r="FKZ12" s="153"/>
      <c r="FLA12" s="153"/>
      <c r="FLB12" s="153"/>
      <c r="FLC12" s="153"/>
      <c r="FLD12" s="153"/>
      <c r="FLE12" s="153"/>
      <c r="FLF12" s="153"/>
      <c r="FLG12" s="153"/>
      <c r="FLH12" s="153"/>
      <c r="FLI12" s="153"/>
      <c r="FLJ12" s="153"/>
      <c r="FLK12" s="153"/>
      <c r="FLL12" s="153"/>
      <c r="FLM12" s="153"/>
      <c r="FLN12" s="153"/>
      <c r="FLO12" s="153"/>
      <c r="FLP12" s="153"/>
      <c r="FLQ12" s="153"/>
      <c r="FLR12" s="153"/>
      <c r="FLS12" s="153"/>
      <c r="FLT12" s="153"/>
      <c r="FLU12" s="153"/>
      <c r="FLV12" s="153"/>
      <c r="FLW12" s="153"/>
      <c r="FLX12" s="153"/>
      <c r="FLY12" s="153"/>
      <c r="FLZ12" s="153"/>
      <c r="FMA12" s="153"/>
      <c r="FMB12" s="153"/>
      <c r="FMC12" s="153"/>
      <c r="FMD12" s="153"/>
      <c r="FME12" s="153"/>
      <c r="FMF12" s="153"/>
      <c r="FMG12" s="153"/>
      <c r="FMH12" s="153"/>
      <c r="FMI12" s="153"/>
      <c r="FMJ12" s="153"/>
      <c r="FMK12" s="153"/>
      <c r="FML12" s="153"/>
      <c r="FMM12" s="153"/>
      <c r="FMN12" s="153"/>
      <c r="FMO12" s="153"/>
      <c r="FMP12" s="153"/>
      <c r="FMQ12" s="153"/>
      <c r="FMR12" s="153"/>
      <c r="FMS12" s="153"/>
      <c r="FMT12" s="153"/>
      <c r="FMU12" s="153"/>
      <c r="FMV12" s="153"/>
      <c r="FMW12" s="153"/>
      <c r="FMX12" s="153"/>
      <c r="FMY12" s="153"/>
      <c r="FMZ12" s="153"/>
      <c r="FNA12" s="153"/>
      <c r="FNB12" s="153"/>
      <c r="FNC12" s="153"/>
      <c r="FND12" s="153"/>
      <c r="FNE12" s="153"/>
      <c r="FNF12" s="153"/>
      <c r="FNG12" s="153"/>
      <c r="FNH12" s="153"/>
      <c r="FNI12" s="153"/>
      <c r="FNJ12" s="153"/>
      <c r="FNK12" s="153"/>
      <c r="FNL12" s="153"/>
      <c r="FNM12" s="153"/>
      <c r="FNN12" s="153"/>
      <c r="FNO12" s="153"/>
      <c r="FNP12" s="153"/>
      <c r="FNQ12" s="153"/>
      <c r="FNR12" s="153"/>
      <c r="FNS12" s="153"/>
      <c r="FNT12" s="153"/>
      <c r="FNU12" s="153"/>
      <c r="FNV12" s="153"/>
      <c r="FNW12" s="153"/>
      <c r="FNX12" s="153"/>
      <c r="FNY12" s="153"/>
      <c r="FNZ12" s="153"/>
      <c r="FOA12" s="153"/>
      <c r="FOB12" s="153"/>
      <c r="FOC12" s="153"/>
      <c r="FOD12" s="153"/>
      <c r="FOE12" s="153"/>
      <c r="FOF12" s="153"/>
      <c r="FOG12" s="153"/>
      <c r="FOH12" s="153"/>
      <c r="FOI12" s="153"/>
      <c r="FOJ12" s="153"/>
      <c r="FOK12" s="153"/>
      <c r="FOL12" s="153"/>
      <c r="FOM12" s="153"/>
      <c r="FON12" s="153"/>
      <c r="FOO12" s="153"/>
      <c r="FOP12" s="153"/>
      <c r="FOQ12" s="153"/>
      <c r="FOR12" s="153"/>
      <c r="FOS12" s="153"/>
      <c r="FOT12" s="153"/>
      <c r="FOU12" s="153"/>
      <c r="FOV12" s="153"/>
      <c r="FOW12" s="153"/>
      <c r="FOX12" s="153"/>
      <c r="FOY12" s="153"/>
      <c r="FOZ12" s="153"/>
      <c r="FPA12" s="153"/>
      <c r="FPB12" s="153"/>
      <c r="FPC12" s="153"/>
      <c r="FPD12" s="153"/>
      <c r="FPE12" s="153"/>
      <c r="FPF12" s="153"/>
      <c r="FPG12" s="153"/>
      <c r="FPH12" s="153"/>
      <c r="FPI12" s="153"/>
      <c r="FPJ12" s="153"/>
      <c r="FPK12" s="153"/>
      <c r="FPL12" s="153"/>
      <c r="FPM12" s="153"/>
      <c r="FPN12" s="153"/>
      <c r="FPO12" s="153"/>
      <c r="FPP12" s="153"/>
      <c r="FPQ12" s="153"/>
      <c r="FPR12" s="153"/>
      <c r="FPS12" s="153"/>
      <c r="FPT12" s="153"/>
      <c r="FPU12" s="153"/>
      <c r="FPV12" s="153"/>
      <c r="FPW12" s="153"/>
      <c r="FPX12" s="153"/>
      <c r="FPY12" s="153"/>
      <c r="FPZ12" s="153"/>
      <c r="FQA12" s="153"/>
      <c r="FQB12" s="153"/>
      <c r="FQC12" s="153"/>
      <c r="FQD12" s="153"/>
      <c r="FQE12" s="153"/>
      <c r="FQF12" s="153"/>
      <c r="FQG12" s="153"/>
      <c r="FQH12" s="153"/>
      <c r="FQI12" s="153"/>
      <c r="FQJ12" s="153"/>
      <c r="FQK12" s="153"/>
      <c r="FQL12" s="153"/>
      <c r="FQM12" s="153"/>
      <c r="FQN12" s="153"/>
      <c r="FQO12" s="153"/>
      <c r="FQP12" s="153"/>
      <c r="FQQ12" s="153"/>
      <c r="FQR12" s="153"/>
      <c r="FQS12" s="153"/>
      <c r="FQT12" s="153"/>
      <c r="FQU12" s="153"/>
      <c r="FQV12" s="153"/>
      <c r="FQW12" s="153"/>
      <c r="FQX12" s="153"/>
      <c r="FQY12" s="153"/>
      <c r="FQZ12" s="153"/>
      <c r="FRA12" s="153"/>
      <c r="FRB12" s="153"/>
      <c r="FRC12" s="153"/>
      <c r="FRD12" s="153"/>
      <c r="FRE12" s="153"/>
      <c r="FRF12" s="153"/>
      <c r="FRG12" s="153"/>
      <c r="FRH12" s="153"/>
      <c r="FRI12" s="153"/>
      <c r="FRJ12" s="153"/>
      <c r="FRK12" s="153"/>
      <c r="FRL12" s="153"/>
      <c r="FRM12" s="153"/>
      <c r="FRN12" s="153"/>
      <c r="FRO12" s="153"/>
      <c r="FRP12" s="153"/>
      <c r="FRQ12" s="153"/>
      <c r="FRR12" s="153"/>
      <c r="FRS12" s="153"/>
      <c r="FRT12" s="153"/>
      <c r="FRU12" s="153"/>
      <c r="FRV12" s="153"/>
      <c r="FRW12" s="153"/>
      <c r="FRX12" s="153"/>
      <c r="FRY12" s="153"/>
      <c r="FRZ12" s="153"/>
      <c r="FSA12" s="153"/>
      <c r="FSB12" s="153"/>
      <c r="FSC12" s="153"/>
      <c r="FSD12" s="153"/>
      <c r="FSE12" s="153"/>
      <c r="FSF12" s="153"/>
      <c r="FSG12" s="153"/>
      <c r="FSH12" s="153"/>
      <c r="FSI12" s="153"/>
      <c r="FSJ12" s="153"/>
      <c r="FSK12" s="153"/>
      <c r="FSL12" s="153"/>
      <c r="FSM12" s="153"/>
      <c r="FSN12" s="153"/>
      <c r="FSO12" s="153"/>
      <c r="FSP12" s="153"/>
      <c r="FSQ12" s="153"/>
      <c r="FSR12" s="153"/>
      <c r="FSS12" s="153"/>
      <c r="FST12" s="153"/>
      <c r="FSU12" s="153"/>
      <c r="FSV12" s="153"/>
      <c r="FSW12" s="153"/>
      <c r="FSX12" s="153"/>
      <c r="FSY12" s="153"/>
      <c r="FSZ12" s="153"/>
      <c r="FTA12" s="153"/>
      <c r="FTB12" s="153"/>
      <c r="FTC12" s="153"/>
      <c r="FTD12" s="153"/>
      <c r="FTE12" s="153"/>
      <c r="FTF12" s="153"/>
      <c r="FTG12" s="153"/>
      <c r="FTH12" s="153"/>
      <c r="FTI12" s="153"/>
      <c r="FTJ12" s="153"/>
      <c r="FTK12" s="153"/>
      <c r="FTL12" s="153"/>
      <c r="FTM12" s="153"/>
      <c r="FTN12" s="153"/>
      <c r="FTO12" s="153"/>
      <c r="FTP12" s="153"/>
      <c r="FTQ12" s="153"/>
      <c r="FTR12" s="153"/>
      <c r="FTS12" s="153"/>
      <c r="FTT12" s="153"/>
      <c r="FTU12" s="153"/>
      <c r="FTV12" s="153"/>
      <c r="FTW12" s="153"/>
      <c r="FTX12" s="153"/>
      <c r="FTY12" s="153"/>
      <c r="FTZ12" s="153"/>
      <c r="FUA12" s="153"/>
      <c r="FUB12" s="153"/>
      <c r="FUC12" s="153"/>
      <c r="FUD12" s="153"/>
      <c r="FUE12" s="153"/>
      <c r="FUF12" s="153"/>
      <c r="FUG12" s="153"/>
      <c r="FUH12" s="153"/>
      <c r="FUI12" s="153"/>
      <c r="FUJ12" s="153"/>
      <c r="FUK12" s="153"/>
      <c r="FUL12" s="153"/>
      <c r="FUM12" s="153"/>
      <c r="FUN12" s="153"/>
      <c r="FUO12" s="153"/>
      <c r="FUP12" s="153"/>
      <c r="FUQ12" s="153"/>
      <c r="FUR12" s="153"/>
      <c r="FUS12" s="153"/>
      <c r="FUT12" s="153"/>
      <c r="FUU12" s="153"/>
      <c r="FUV12" s="153"/>
      <c r="FUW12" s="153"/>
      <c r="FUX12" s="153"/>
      <c r="FUY12" s="153"/>
      <c r="FUZ12" s="153"/>
      <c r="FVA12" s="153"/>
      <c r="FVB12" s="153"/>
      <c r="FVC12" s="153"/>
      <c r="FVD12" s="153"/>
      <c r="FVE12" s="153"/>
      <c r="FVF12" s="153"/>
      <c r="FVG12" s="153"/>
      <c r="FVH12" s="153"/>
      <c r="FVI12" s="153"/>
      <c r="FVJ12" s="153"/>
      <c r="FVK12" s="153"/>
      <c r="FVL12" s="153"/>
      <c r="FVM12" s="153"/>
      <c r="FVN12" s="153"/>
      <c r="FVO12" s="153"/>
      <c r="FVP12" s="153"/>
      <c r="FVQ12" s="153"/>
      <c r="FVR12" s="153"/>
      <c r="FVS12" s="153"/>
      <c r="FVT12" s="153"/>
      <c r="FVU12" s="153"/>
      <c r="FVV12" s="153"/>
      <c r="FVW12" s="153"/>
      <c r="FVX12" s="153"/>
      <c r="FVY12" s="153"/>
      <c r="FVZ12" s="153"/>
      <c r="FWA12" s="153"/>
      <c r="FWB12" s="153"/>
      <c r="FWC12" s="153"/>
      <c r="FWD12" s="153"/>
      <c r="FWE12" s="153"/>
      <c r="FWF12" s="153"/>
      <c r="FWG12" s="153"/>
      <c r="FWH12" s="153"/>
      <c r="FWI12" s="153"/>
      <c r="FWJ12" s="153"/>
      <c r="FWK12" s="153"/>
      <c r="FWL12" s="153"/>
      <c r="FWM12" s="153"/>
      <c r="FWN12" s="153"/>
      <c r="FWO12" s="153"/>
      <c r="FWP12" s="153"/>
      <c r="FWQ12" s="153"/>
      <c r="FWR12" s="153"/>
      <c r="FWS12" s="153"/>
      <c r="FWT12" s="153"/>
      <c r="FWU12" s="153"/>
      <c r="FWV12" s="153"/>
      <c r="FWW12" s="153"/>
      <c r="FWX12" s="153"/>
      <c r="FWY12" s="153"/>
      <c r="FWZ12" s="153"/>
      <c r="FXA12" s="153"/>
      <c r="FXB12" s="153"/>
      <c r="FXC12" s="153"/>
      <c r="FXD12" s="153"/>
      <c r="FXE12" s="153"/>
      <c r="FXF12" s="153"/>
      <c r="FXG12" s="153"/>
      <c r="FXH12" s="153"/>
      <c r="FXI12" s="153"/>
      <c r="FXJ12" s="153"/>
      <c r="FXK12" s="153"/>
      <c r="FXL12" s="153"/>
      <c r="FXM12" s="153"/>
      <c r="FXN12" s="153"/>
      <c r="FXO12" s="153"/>
      <c r="FXP12" s="153"/>
      <c r="FXQ12" s="153"/>
      <c r="FXR12" s="153"/>
      <c r="FXS12" s="153"/>
      <c r="FXT12" s="153"/>
      <c r="FXU12" s="153"/>
      <c r="FXV12" s="153"/>
      <c r="FXW12" s="153"/>
      <c r="FXX12" s="153"/>
      <c r="FXY12" s="153"/>
      <c r="FXZ12" s="153"/>
      <c r="FYA12" s="153"/>
      <c r="FYB12" s="153"/>
      <c r="FYC12" s="153"/>
      <c r="FYD12" s="153"/>
      <c r="FYE12" s="153"/>
      <c r="FYF12" s="153"/>
      <c r="FYG12" s="153"/>
      <c r="FYH12" s="153"/>
      <c r="FYI12" s="153"/>
      <c r="FYJ12" s="153"/>
      <c r="FYK12" s="153"/>
      <c r="FYL12" s="153"/>
      <c r="FYM12" s="153"/>
      <c r="FYN12" s="153"/>
      <c r="FYO12" s="153"/>
      <c r="FYP12" s="153"/>
      <c r="FYQ12" s="153"/>
      <c r="FYR12" s="153"/>
      <c r="FYS12" s="153"/>
      <c r="FYT12" s="153"/>
      <c r="FYU12" s="153"/>
      <c r="FYV12" s="153"/>
      <c r="FYW12" s="153"/>
      <c r="FYX12" s="153"/>
      <c r="FYY12" s="153"/>
      <c r="FYZ12" s="153"/>
      <c r="FZA12" s="153"/>
      <c r="FZB12" s="153"/>
      <c r="FZC12" s="153"/>
      <c r="FZD12" s="153"/>
      <c r="FZE12" s="153"/>
      <c r="FZF12" s="153"/>
      <c r="FZG12" s="153"/>
      <c r="FZH12" s="153"/>
      <c r="FZI12" s="153"/>
      <c r="FZJ12" s="153"/>
      <c r="FZK12" s="153"/>
      <c r="FZL12" s="153"/>
      <c r="FZM12" s="153"/>
      <c r="FZN12" s="153"/>
      <c r="FZO12" s="153"/>
      <c r="FZP12" s="153"/>
      <c r="FZQ12" s="153"/>
      <c r="FZR12" s="153"/>
      <c r="FZS12" s="153"/>
      <c r="FZT12" s="153"/>
      <c r="FZU12" s="153"/>
      <c r="FZV12" s="153"/>
      <c r="FZW12" s="153"/>
      <c r="FZX12" s="153"/>
      <c r="FZY12" s="153"/>
      <c r="FZZ12" s="153"/>
      <c r="GAA12" s="153"/>
      <c r="GAB12" s="153"/>
      <c r="GAC12" s="153"/>
      <c r="GAD12" s="153"/>
      <c r="GAE12" s="153"/>
      <c r="GAF12" s="153"/>
      <c r="GAG12" s="153"/>
      <c r="GAH12" s="153"/>
      <c r="GAI12" s="153"/>
      <c r="GAJ12" s="153"/>
      <c r="GAK12" s="153"/>
      <c r="GAL12" s="153"/>
      <c r="GAM12" s="153"/>
      <c r="GAN12" s="153"/>
      <c r="GAO12" s="153"/>
      <c r="GAP12" s="153"/>
      <c r="GAQ12" s="153"/>
      <c r="GAR12" s="153"/>
      <c r="GAS12" s="153"/>
      <c r="GAT12" s="153"/>
      <c r="GAU12" s="153"/>
      <c r="GAV12" s="153"/>
      <c r="GAW12" s="153"/>
      <c r="GAX12" s="153"/>
      <c r="GAY12" s="153"/>
      <c r="GAZ12" s="153"/>
      <c r="GBA12" s="153"/>
      <c r="GBB12" s="153"/>
      <c r="GBC12" s="153"/>
      <c r="GBD12" s="153"/>
      <c r="GBE12" s="153"/>
      <c r="GBF12" s="153"/>
      <c r="GBG12" s="153"/>
      <c r="GBH12" s="153"/>
      <c r="GBI12" s="153"/>
      <c r="GBJ12" s="153"/>
      <c r="GBK12" s="153"/>
      <c r="GBL12" s="153"/>
      <c r="GBM12" s="153"/>
      <c r="GBN12" s="153"/>
      <c r="GBO12" s="153"/>
      <c r="GBP12" s="153"/>
      <c r="GBQ12" s="153"/>
      <c r="GBR12" s="153"/>
      <c r="GBS12" s="153"/>
      <c r="GBT12" s="153"/>
      <c r="GBU12" s="153"/>
      <c r="GBV12" s="153"/>
      <c r="GBW12" s="153"/>
      <c r="GBX12" s="153"/>
      <c r="GBY12" s="153"/>
      <c r="GBZ12" s="153"/>
      <c r="GCA12" s="153"/>
      <c r="GCB12" s="153"/>
      <c r="GCC12" s="153"/>
      <c r="GCD12" s="153"/>
      <c r="GCE12" s="153"/>
      <c r="GCF12" s="153"/>
      <c r="GCG12" s="153"/>
      <c r="GCH12" s="153"/>
      <c r="GCI12" s="153"/>
      <c r="GCJ12" s="153"/>
      <c r="GCK12" s="153"/>
      <c r="GCL12" s="153"/>
      <c r="GCM12" s="153"/>
      <c r="GCN12" s="153"/>
      <c r="GCO12" s="153"/>
      <c r="GCP12" s="153"/>
      <c r="GCQ12" s="153"/>
      <c r="GCR12" s="153"/>
      <c r="GCS12" s="153"/>
      <c r="GCT12" s="153"/>
      <c r="GCU12" s="153"/>
      <c r="GCV12" s="153"/>
      <c r="GCW12" s="153"/>
      <c r="GCX12" s="153"/>
      <c r="GCY12" s="153"/>
      <c r="GCZ12" s="153"/>
      <c r="GDA12" s="153"/>
      <c r="GDB12" s="153"/>
      <c r="GDC12" s="153"/>
      <c r="GDD12" s="153"/>
      <c r="GDE12" s="153"/>
      <c r="GDF12" s="153"/>
      <c r="GDG12" s="153"/>
      <c r="GDH12" s="153"/>
      <c r="GDI12" s="153"/>
      <c r="GDJ12" s="153"/>
      <c r="GDK12" s="153"/>
      <c r="GDL12" s="153"/>
      <c r="GDM12" s="153"/>
      <c r="GDN12" s="153"/>
      <c r="GDO12" s="153"/>
      <c r="GDP12" s="153"/>
      <c r="GDQ12" s="153"/>
      <c r="GDR12" s="153"/>
      <c r="GDS12" s="153"/>
      <c r="GDT12" s="153"/>
      <c r="GDU12" s="153"/>
      <c r="GDV12" s="153"/>
      <c r="GDW12" s="153"/>
      <c r="GDX12" s="153"/>
      <c r="GDY12" s="153"/>
      <c r="GDZ12" s="153"/>
      <c r="GEA12" s="153"/>
      <c r="GEB12" s="153"/>
      <c r="GEC12" s="153"/>
      <c r="GED12" s="153"/>
      <c r="GEE12" s="153"/>
      <c r="GEF12" s="153"/>
      <c r="GEG12" s="153"/>
      <c r="GEH12" s="153"/>
      <c r="GEI12" s="153"/>
      <c r="GEJ12" s="153"/>
      <c r="GEK12" s="153"/>
      <c r="GEL12" s="153"/>
      <c r="GEM12" s="153"/>
      <c r="GEN12" s="153"/>
      <c r="GEO12" s="153"/>
      <c r="GEP12" s="153"/>
      <c r="GEQ12" s="153"/>
      <c r="GER12" s="153"/>
      <c r="GES12" s="153"/>
      <c r="GET12" s="153"/>
      <c r="GEU12" s="153"/>
      <c r="GEV12" s="153"/>
      <c r="GEW12" s="153"/>
      <c r="GEX12" s="153"/>
      <c r="GEY12" s="153"/>
      <c r="GEZ12" s="153"/>
      <c r="GFA12" s="153"/>
      <c r="GFB12" s="153"/>
      <c r="GFC12" s="153"/>
      <c r="GFD12" s="153"/>
      <c r="GFE12" s="153"/>
      <c r="GFF12" s="153"/>
      <c r="GFG12" s="153"/>
      <c r="GFH12" s="153"/>
      <c r="GFI12" s="153"/>
      <c r="GFJ12" s="153"/>
      <c r="GFK12" s="153"/>
      <c r="GFL12" s="153"/>
      <c r="GFM12" s="153"/>
      <c r="GFN12" s="153"/>
      <c r="GFO12" s="153"/>
      <c r="GFP12" s="153"/>
      <c r="GFQ12" s="153"/>
      <c r="GFR12" s="153"/>
      <c r="GFS12" s="153"/>
      <c r="GFT12" s="153"/>
      <c r="GFU12" s="153"/>
      <c r="GFV12" s="153"/>
      <c r="GFW12" s="153"/>
      <c r="GFX12" s="153"/>
      <c r="GFY12" s="153"/>
      <c r="GFZ12" s="153"/>
      <c r="GGA12" s="153"/>
      <c r="GGB12" s="153"/>
      <c r="GGC12" s="153"/>
      <c r="GGD12" s="153"/>
      <c r="GGE12" s="153"/>
      <c r="GGF12" s="153"/>
      <c r="GGG12" s="153"/>
      <c r="GGH12" s="153"/>
      <c r="GGI12" s="153"/>
      <c r="GGJ12" s="153"/>
      <c r="GGK12" s="153"/>
      <c r="GGL12" s="153"/>
      <c r="GGM12" s="153"/>
      <c r="GGN12" s="153"/>
      <c r="GGO12" s="153"/>
      <c r="GGP12" s="153"/>
      <c r="GGQ12" s="153"/>
      <c r="GGR12" s="153"/>
      <c r="GGS12" s="153"/>
      <c r="GGT12" s="153"/>
      <c r="GGU12" s="153"/>
      <c r="GGV12" s="153"/>
      <c r="GGW12" s="153"/>
      <c r="GGX12" s="153"/>
      <c r="GGY12" s="153"/>
      <c r="GGZ12" s="153"/>
      <c r="GHA12" s="153"/>
      <c r="GHB12" s="153"/>
      <c r="GHC12" s="153"/>
      <c r="GHD12" s="153"/>
      <c r="GHE12" s="153"/>
      <c r="GHF12" s="153"/>
      <c r="GHG12" s="153"/>
      <c r="GHH12" s="153"/>
      <c r="GHI12" s="153"/>
      <c r="GHJ12" s="153"/>
      <c r="GHK12" s="153"/>
      <c r="GHL12" s="153"/>
      <c r="GHM12" s="153"/>
      <c r="GHN12" s="153"/>
      <c r="GHO12" s="153"/>
      <c r="GHP12" s="153"/>
      <c r="GHQ12" s="153"/>
      <c r="GHR12" s="153"/>
      <c r="GHS12" s="153"/>
      <c r="GHT12" s="153"/>
      <c r="GHU12" s="153"/>
      <c r="GHV12" s="153"/>
      <c r="GHW12" s="153"/>
      <c r="GHX12" s="153"/>
      <c r="GHY12" s="153"/>
      <c r="GHZ12" s="153"/>
      <c r="GIA12" s="153"/>
      <c r="GIB12" s="153"/>
      <c r="GIC12" s="153"/>
      <c r="GID12" s="153"/>
      <c r="GIE12" s="153"/>
      <c r="GIF12" s="153"/>
      <c r="GIG12" s="153"/>
      <c r="GIH12" s="153"/>
      <c r="GII12" s="153"/>
      <c r="GIJ12" s="153"/>
      <c r="GIK12" s="153"/>
      <c r="GIL12" s="153"/>
      <c r="GIM12" s="153"/>
      <c r="GIN12" s="153"/>
      <c r="GIO12" s="153"/>
      <c r="GIP12" s="153"/>
      <c r="GIQ12" s="153"/>
      <c r="GIR12" s="153"/>
      <c r="GIS12" s="153"/>
      <c r="GIT12" s="153"/>
      <c r="GIU12" s="153"/>
      <c r="GIV12" s="153"/>
      <c r="GIW12" s="153"/>
      <c r="GIX12" s="153"/>
      <c r="GIY12" s="153"/>
      <c r="GIZ12" s="153"/>
      <c r="GJA12" s="153"/>
      <c r="GJB12" s="153"/>
      <c r="GJC12" s="153"/>
      <c r="GJD12" s="153"/>
      <c r="GJE12" s="153"/>
      <c r="GJF12" s="153"/>
      <c r="GJG12" s="153"/>
      <c r="GJH12" s="153"/>
      <c r="GJI12" s="153"/>
      <c r="GJJ12" s="153"/>
      <c r="GJK12" s="153"/>
      <c r="GJL12" s="153"/>
      <c r="GJM12" s="153"/>
      <c r="GJN12" s="153"/>
      <c r="GJO12" s="153"/>
      <c r="GJP12" s="153"/>
      <c r="GJQ12" s="153"/>
      <c r="GJR12" s="153"/>
      <c r="GJS12" s="153"/>
      <c r="GJT12" s="153"/>
      <c r="GJU12" s="153"/>
      <c r="GJV12" s="153"/>
      <c r="GJW12" s="153"/>
      <c r="GJX12" s="153"/>
      <c r="GJY12" s="153"/>
      <c r="GJZ12" s="153"/>
      <c r="GKA12" s="153"/>
      <c r="GKB12" s="153"/>
      <c r="GKC12" s="153"/>
      <c r="GKD12" s="153"/>
      <c r="GKE12" s="153"/>
      <c r="GKF12" s="153"/>
      <c r="GKG12" s="153"/>
      <c r="GKH12" s="153"/>
      <c r="GKI12" s="153"/>
      <c r="GKJ12" s="153"/>
      <c r="GKK12" s="153"/>
      <c r="GKL12" s="153"/>
      <c r="GKM12" s="153"/>
      <c r="GKN12" s="153"/>
      <c r="GKO12" s="153"/>
      <c r="GKP12" s="153"/>
      <c r="GKQ12" s="153"/>
      <c r="GKR12" s="153"/>
      <c r="GKS12" s="153"/>
      <c r="GKT12" s="153"/>
      <c r="GKU12" s="153"/>
      <c r="GKV12" s="153"/>
      <c r="GKW12" s="153"/>
      <c r="GKX12" s="153"/>
      <c r="GKY12" s="153"/>
      <c r="GKZ12" s="153"/>
      <c r="GLA12" s="153"/>
      <c r="GLB12" s="153"/>
      <c r="GLC12" s="153"/>
      <c r="GLD12" s="153"/>
      <c r="GLE12" s="153"/>
      <c r="GLF12" s="153"/>
      <c r="GLG12" s="153"/>
      <c r="GLH12" s="153"/>
      <c r="GLI12" s="153"/>
      <c r="GLJ12" s="153"/>
      <c r="GLK12" s="153"/>
      <c r="GLL12" s="153"/>
      <c r="GLM12" s="153"/>
      <c r="GLN12" s="153"/>
      <c r="GLO12" s="153"/>
      <c r="GLP12" s="153"/>
      <c r="GLQ12" s="153"/>
      <c r="GLR12" s="153"/>
      <c r="GLS12" s="153"/>
      <c r="GLT12" s="153"/>
      <c r="GLU12" s="153"/>
      <c r="GLV12" s="153"/>
      <c r="GLW12" s="153"/>
      <c r="GLX12" s="153"/>
      <c r="GLY12" s="153"/>
      <c r="GLZ12" s="153"/>
      <c r="GMA12" s="153"/>
      <c r="GMB12" s="153"/>
      <c r="GMC12" s="153"/>
      <c r="GMD12" s="153"/>
      <c r="GME12" s="153"/>
      <c r="GMF12" s="153"/>
      <c r="GMG12" s="153"/>
      <c r="GMH12" s="153"/>
      <c r="GMI12" s="153"/>
      <c r="GMJ12" s="153"/>
      <c r="GMK12" s="153"/>
      <c r="GML12" s="153"/>
      <c r="GMM12" s="153"/>
      <c r="GMN12" s="153"/>
      <c r="GMO12" s="153"/>
      <c r="GMP12" s="153"/>
      <c r="GMQ12" s="153"/>
      <c r="GMR12" s="153"/>
      <c r="GMS12" s="153"/>
      <c r="GMT12" s="153"/>
      <c r="GMU12" s="153"/>
      <c r="GMV12" s="153"/>
      <c r="GMW12" s="153"/>
      <c r="GMX12" s="153"/>
      <c r="GMY12" s="153"/>
      <c r="GMZ12" s="153"/>
      <c r="GNA12" s="153"/>
      <c r="GNB12" s="153"/>
      <c r="GNC12" s="153"/>
      <c r="GND12" s="153"/>
      <c r="GNE12" s="153"/>
      <c r="GNF12" s="153"/>
      <c r="GNG12" s="153"/>
      <c r="GNH12" s="153"/>
      <c r="GNI12" s="153"/>
      <c r="GNJ12" s="153"/>
      <c r="GNK12" s="153"/>
      <c r="GNL12" s="153"/>
      <c r="GNM12" s="153"/>
      <c r="GNN12" s="153"/>
      <c r="GNO12" s="153"/>
      <c r="GNP12" s="153"/>
      <c r="GNQ12" s="153"/>
      <c r="GNR12" s="153"/>
      <c r="GNS12" s="153"/>
      <c r="GNT12" s="153"/>
      <c r="GNU12" s="153"/>
      <c r="GNV12" s="153"/>
      <c r="GNW12" s="153"/>
      <c r="GNX12" s="153"/>
      <c r="GNY12" s="153"/>
      <c r="GNZ12" s="153"/>
      <c r="GOA12" s="153"/>
      <c r="GOB12" s="153"/>
      <c r="GOC12" s="153"/>
      <c r="GOD12" s="153"/>
      <c r="GOE12" s="153"/>
      <c r="GOF12" s="153"/>
      <c r="GOG12" s="153"/>
      <c r="GOH12" s="153"/>
      <c r="GOI12" s="153"/>
      <c r="GOJ12" s="153"/>
      <c r="GOK12" s="153"/>
      <c r="GOL12" s="153"/>
      <c r="GOM12" s="153"/>
      <c r="GON12" s="153"/>
      <c r="GOO12" s="153"/>
      <c r="GOP12" s="153"/>
      <c r="GOQ12" s="153"/>
      <c r="GOR12" s="153"/>
      <c r="GOS12" s="153"/>
      <c r="GOT12" s="153"/>
      <c r="GOU12" s="153"/>
      <c r="GOV12" s="153"/>
      <c r="GOW12" s="153"/>
      <c r="GOX12" s="153"/>
      <c r="GOY12" s="153"/>
      <c r="GOZ12" s="153"/>
      <c r="GPA12" s="153"/>
      <c r="GPB12" s="153"/>
      <c r="GPC12" s="153"/>
      <c r="GPD12" s="153"/>
      <c r="GPE12" s="153"/>
      <c r="GPF12" s="153"/>
      <c r="GPG12" s="153"/>
      <c r="GPH12" s="153"/>
      <c r="GPI12" s="153"/>
      <c r="GPJ12" s="153"/>
      <c r="GPK12" s="153"/>
      <c r="GPL12" s="153"/>
      <c r="GPM12" s="153"/>
      <c r="GPN12" s="153"/>
      <c r="GPO12" s="153"/>
      <c r="GPP12" s="153"/>
      <c r="GPQ12" s="153"/>
      <c r="GPR12" s="153"/>
      <c r="GPS12" s="153"/>
      <c r="GPT12" s="153"/>
      <c r="GPU12" s="153"/>
      <c r="GPV12" s="153"/>
      <c r="GPW12" s="153"/>
      <c r="GPX12" s="153"/>
      <c r="GPY12" s="153"/>
      <c r="GPZ12" s="153"/>
      <c r="GQA12" s="153"/>
      <c r="GQB12" s="153"/>
      <c r="GQC12" s="153"/>
      <c r="GQD12" s="153"/>
      <c r="GQE12" s="153"/>
      <c r="GQF12" s="153"/>
      <c r="GQG12" s="153"/>
      <c r="GQH12" s="153"/>
      <c r="GQI12" s="153"/>
      <c r="GQJ12" s="153"/>
      <c r="GQK12" s="153"/>
      <c r="GQL12" s="153"/>
      <c r="GQM12" s="153"/>
      <c r="GQN12" s="153"/>
      <c r="GQO12" s="153"/>
      <c r="GQP12" s="153"/>
      <c r="GQQ12" s="153"/>
      <c r="GQR12" s="153"/>
      <c r="GQS12" s="153"/>
      <c r="GQT12" s="153"/>
      <c r="GQU12" s="153"/>
      <c r="GQV12" s="153"/>
      <c r="GQW12" s="153"/>
      <c r="GQX12" s="153"/>
      <c r="GQY12" s="153"/>
      <c r="GQZ12" s="153"/>
      <c r="GRA12" s="153"/>
      <c r="GRB12" s="153"/>
      <c r="GRC12" s="153"/>
      <c r="GRD12" s="153"/>
      <c r="GRE12" s="153"/>
      <c r="GRF12" s="153"/>
      <c r="GRG12" s="153"/>
      <c r="GRH12" s="153"/>
      <c r="GRI12" s="153"/>
      <c r="GRJ12" s="153"/>
      <c r="GRK12" s="153"/>
      <c r="GRL12" s="153"/>
      <c r="GRM12" s="153"/>
      <c r="GRN12" s="153"/>
      <c r="GRO12" s="153"/>
      <c r="GRP12" s="153"/>
      <c r="GRQ12" s="153"/>
      <c r="GRR12" s="153"/>
      <c r="GRS12" s="153"/>
      <c r="GRT12" s="153"/>
      <c r="GRU12" s="153"/>
      <c r="GRV12" s="153"/>
      <c r="GRW12" s="153"/>
      <c r="GRX12" s="153"/>
      <c r="GRY12" s="153"/>
      <c r="GRZ12" s="153"/>
      <c r="GSA12" s="153"/>
      <c r="GSB12" s="153"/>
      <c r="GSC12" s="153"/>
      <c r="GSD12" s="153"/>
      <c r="GSE12" s="153"/>
      <c r="GSF12" s="153"/>
      <c r="GSG12" s="153"/>
      <c r="GSH12" s="153"/>
      <c r="GSI12" s="153"/>
      <c r="GSJ12" s="153"/>
      <c r="GSK12" s="153"/>
      <c r="GSL12" s="153"/>
      <c r="GSM12" s="153"/>
      <c r="GSN12" s="153"/>
      <c r="GSO12" s="153"/>
      <c r="GSP12" s="153"/>
      <c r="GSQ12" s="153"/>
      <c r="GSR12" s="153"/>
      <c r="GSS12" s="153"/>
      <c r="GST12" s="153"/>
      <c r="GSU12" s="153"/>
      <c r="GSV12" s="153"/>
      <c r="GSW12" s="153"/>
      <c r="GSX12" s="153"/>
      <c r="GSY12" s="153"/>
      <c r="GSZ12" s="153"/>
      <c r="GTA12" s="153"/>
      <c r="GTB12" s="153"/>
      <c r="GTC12" s="153"/>
      <c r="GTD12" s="153"/>
      <c r="GTE12" s="153"/>
      <c r="GTF12" s="153"/>
      <c r="GTG12" s="153"/>
      <c r="GTH12" s="153"/>
      <c r="GTI12" s="153"/>
      <c r="GTJ12" s="153"/>
      <c r="GTK12" s="153"/>
      <c r="GTL12" s="153"/>
      <c r="GTM12" s="153"/>
      <c r="GTN12" s="153"/>
      <c r="GTO12" s="153"/>
      <c r="GTP12" s="153"/>
      <c r="GTQ12" s="153"/>
      <c r="GTR12" s="153"/>
      <c r="GTS12" s="153"/>
      <c r="GTT12" s="153"/>
      <c r="GTU12" s="153"/>
      <c r="GTV12" s="153"/>
      <c r="GTW12" s="153"/>
      <c r="GTX12" s="153"/>
      <c r="GTY12" s="153"/>
      <c r="GTZ12" s="153"/>
      <c r="GUA12" s="153"/>
      <c r="GUB12" s="153"/>
      <c r="GUC12" s="153"/>
      <c r="GUD12" s="153"/>
      <c r="GUE12" s="153"/>
      <c r="GUF12" s="153"/>
      <c r="GUG12" s="153"/>
      <c r="GUH12" s="153"/>
      <c r="GUI12" s="153"/>
      <c r="GUJ12" s="153"/>
      <c r="GUK12" s="153"/>
      <c r="GUL12" s="153"/>
      <c r="GUM12" s="153"/>
      <c r="GUN12" s="153"/>
      <c r="GUO12" s="153"/>
      <c r="GUP12" s="153"/>
      <c r="GUQ12" s="153"/>
      <c r="GUR12" s="153"/>
      <c r="GUS12" s="153"/>
      <c r="GUT12" s="153"/>
      <c r="GUU12" s="153"/>
      <c r="GUV12" s="153"/>
      <c r="GUW12" s="153"/>
      <c r="GUX12" s="153"/>
      <c r="GUY12" s="153"/>
      <c r="GUZ12" s="153"/>
      <c r="GVA12" s="153"/>
      <c r="GVB12" s="153"/>
      <c r="GVC12" s="153"/>
      <c r="GVD12" s="153"/>
      <c r="GVE12" s="153"/>
      <c r="GVF12" s="153"/>
      <c r="GVG12" s="153"/>
      <c r="GVH12" s="153"/>
      <c r="GVI12" s="153"/>
      <c r="GVJ12" s="153"/>
      <c r="GVK12" s="153"/>
      <c r="GVL12" s="153"/>
      <c r="GVM12" s="153"/>
      <c r="GVN12" s="153"/>
      <c r="GVO12" s="153"/>
      <c r="GVP12" s="153"/>
      <c r="GVQ12" s="153"/>
      <c r="GVR12" s="153"/>
      <c r="GVS12" s="153"/>
      <c r="GVT12" s="153"/>
      <c r="GVU12" s="153"/>
      <c r="GVV12" s="153"/>
      <c r="GVW12" s="153"/>
      <c r="GVX12" s="153"/>
      <c r="GVY12" s="153"/>
      <c r="GVZ12" s="153"/>
      <c r="GWA12" s="153"/>
      <c r="GWB12" s="153"/>
      <c r="GWC12" s="153"/>
      <c r="GWD12" s="153"/>
      <c r="GWE12" s="153"/>
      <c r="GWF12" s="153"/>
      <c r="GWG12" s="153"/>
      <c r="GWH12" s="153"/>
      <c r="GWI12" s="153"/>
      <c r="GWJ12" s="153"/>
      <c r="GWK12" s="153"/>
      <c r="GWL12" s="153"/>
      <c r="GWM12" s="153"/>
      <c r="GWN12" s="153"/>
      <c r="GWO12" s="153"/>
      <c r="GWP12" s="153"/>
      <c r="GWQ12" s="153"/>
      <c r="GWR12" s="153"/>
      <c r="GWS12" s="153"/>
      <c r="GWT12" s="153"/>
      <c r="GWU12" s="153"/>
      <c r="GWV12" s="153"/>
      <c r="GWW12" s="153"/>
      <c r="GWX12" s="153"/>
      <c r="GWY12" s="153"/>
      <c r="GWZ12" s="153"/>
      <c r="GXA12" s="153"/>
      <c r="GXB12" s="153"/>
      <c r="GXC12" s="153"/>
      <c r="GXD12" s="153"/>
      <c r="GXE12" s="153"/>
      <c r="GXF12" s="153"/>
      <c r="GXG12" s="153"/>
      <c r="GXH12" s="153"/>
      <c r="GXI12" s="153"/>
      <c r="GXJ12" s="153"/>
      <c r="GXK12" s="153"/>
      <c r="GXL12" s="153"/>
      <c r="GXM12" s="153"/>
      <c r="GXN12" s="153"/>
      <c r="GXO12" s="153"/>
      <c r="GXP12" s="153"/>
      <c r="GXQ12" s="153"/>
      <c r="GXR12" s="153"/>
      <c r="GXS12" s="153"/>
      <c r="GXT12" s="153"/>
      <c r="GXU12" s="153"/>
      <c r="GXV12" s="153"/>
      <c r="GXW12" s="153"/>
      <c r="GXX12" s="153"/>
      <c r="GXY12" s="153"/>
      <c r="GXZ12" s="153"/>
      <c r="GYA12" s="153"/>
      <c r="GYB12" s="153"/>
      <c r="GYC12" s="153"/>
      <c r="GYD12" s="153"/>
      <c r="GYE12" s="153"/>
      <c r="GYF12" s="153"/>
      <c r="GYG12" s="153"/>
      <c r="GYH12" s="153"/>
      <c r="GYI12" s="153"/>
      <c r="GYJ12" s="153"/>
      <c r="GYK12" s="153"/>
      <c r="GYL12" s="153"/>
      <c r="GYM12" s="153"/>
      <c r="GYN12" s="153"/>
      <c r="GYO12" s="153"/>
      <c r="GYP12" s="153"/>
      <c r="GYQ12" s="153"/>
      <c r="GYR12" s="153"/>
      <c r="GYS12" s="153"/>
      <c r="GYT12" s="153"/>
      <c r="GYU12" s="153"/>
      <c r="GYV12" s="153"/>
      <c r="GYW12" s="153"/>
      <c r="GYX12" s="153"/>
      <c r="GYY12" s="153"/>
      <c r="GYZ12" s="153"/>
      <c r="GZA12" s="153"/>
      <c r="GZB12" s="153"/>
      <c r="GZC12" s="153"/>
      <c r="GZD12" s="153"/>
      <c r="GZE12" s="153"/>
      <c r="GZF12" s="153"/>
      <c r="GZG12" s="153"/>
      <c r="GZH12" s="153"/>
      <c r="GZI12" s="153"/>
      <c r="GZJ12" s="153"/>
      <c r="GZK12" s="153"/>
      <c r="GZL12" s="153"/>
      <c r="GZM12" s="153"/>
      <c r="GZN12" s="153"/>
      <c r="GZO12" s="153"/>
      <c r="GZP12" s="153"/>
      <c r="GZQ12" s="153"/>
      <c r="GZR12" s="153"/>
      <c r="GZS12" s="153"/>
      <c r="GZT12" s="153"/>
      <c r="GZU12" s="153"/>
      <c r="GZV12" s="153"/>
      <c r="GZW12" s="153"/>
      <c r="GZX12" s="153"/>
      <c r="GZY12" s="153"/>
      <c r="GZZ12" s="153"/>
      <c r="HAA12" s="153"/>
      <c r="HAB12" s="153"/>
      <c r="HAC12" s="153"/>
      <c r="HAD12" s="153"/>
      <c r="HAE12" s="153"/>
      <c r="HAF12" s="153"/>
      <c r="HAG12" s="153"/>
      <c r="HAH12" s="153"/>
      <c r="HAI12" s="153"/>
      <c r="HAJ12" s="153"/>
      <c r="HAK12" s="153"/>
      <c r="HAL12" s="153"/>
      <c r="HAM12" s="153"/>
      <c r="HAN12" s="153"/>
      <c r="HAO12" s="153"/>
      <c r="HAP12" s="153"/>
      <c r="HAQ12" s="153"/>
      <c r="HAR12" s="153"/>
      <c r="HAS12" s="153"/>
      <c r="HAT12" s="153"/>
      <c r="HAU12" s="153"/>
      <c r="HAV12" s="153"/>
      <c r="HAW12" s="153"/>
      <c r="HAX12" s="153"/>
      <c r="HAY12" s="153"/>
      <c r="HAZ12" s="153"/>
      <c r="HBA12" s="153"/>
      <c r="HBB12" s="153"/>
      <c r="HBC12" s="153"/>
      <c r="HBD12" s="153"/>
      <c r="HBE12" s="153"/>
      <c r="HBF12" s="153"/>
      <c r="HBG12" s="153"/>
      <c r="HBH12" s="153"/>
      <c r="HBI12" s="153"/>
      <c r="HBJ12" s="153"/>
      <c r="HBK12" s="153"/>
      <c r="HBL12" s="153"/>
      <c r="HBM12" s="153"/>
      <c r="HBN12" s="153"/>
      <c r="HBO12" s="153"/>
      <c r="HBP12" s="153"/>
      <c r="HBQ12" s="153"/>
      <c r="HBR12" s="153"/>
      <c r="HBS12" s="153"/>
      <c r="HBT12" s="153"/>
      <c r="HBU12" s="153"/>
      <c r="HBV12" s="153"/>
      <c r="HBW12" s="153"/>
      <c r="HBX12" s="153"/>
      <c r="HBY12" s="153"/>
      <c r="HBZ12" s="153"/>
      <c r="HCA12" s="153"/>
      <c r="HCB12" s="153"/>
      <c r="HCC12" s="153"/>
      <c r="HCD12" s="153"/>
      <c r="HCE12" s="153"/>
      <c r="HCF12" s="153"/>
      <c r="HCG12" s="153"/>
      <c r="HCH12" s="153"/>
      <c r="HCI12" s="153"/>
      <c r="HCJ12" s="153"/>
      <c r="HCK12" s="153"/>
      <c r="HCL12" s="153"/>
      <c r="HCM12" s="153"/>
      <c r="HCN12" s="153"/>
      <c r="HCO12" s="153"/>
      <c r="HCP12" s="153"/>
      <c r="HCQ12" s="153"/>
      <c r="HCR12" s="153"/>
      <c r="HCS12" s="153"/>
      <c r="HCT12" s="153"/>
      <c r="HCU12" s="153"/>
      <c r="HCV12" s="153"/>
      <c r="HCW12" s="153"/>
      <c r="HCX12" s="153"/>
      <c r="HCY12" s="153"/>
      <c r="HCZ12" s="153"/>
      <c r="HDA12" s="153"/>
      <c r="HDB12" s="153"/>
      <c r="HDC12" s="153"/>
      <c r="HDD12" s="153"/>
      <c r="HDE12" s="153"/>
      <c r="HDF12" s="153"/>
      <c r="HDG12" s="153"/>
      <c r="HDH12" s="153"/>
      <c r="HDI12" s="153"/>
      <c r="HDJ12" s="153"/>
      <c r="HDK12" s="153"/>
      <c r="HDL12" s="153"/>
      <c r="HDM12" s="153"/>
      <c r="HDN12" s="153"/>
      <c r="HDO12" s="153"/>
      <c r="HDP12" s="153"/>
      <c r="HDQ12" s="153"/>
      <c r="HDR12" s="153"/>
      <c r="HDS12" s="153"/>
      <c r="HDT12" s="153"/>
      <c r="HDU12" s="153"/>
      <c r="HDV12" s="153"/>
      <c r="HDW12" s="153"/>
      <c r="HDX12" s="153"/>
      <c r="HDY12" s="153"/>
      <c r="HDZ12" s="153"/>
      <c r="HEA12" s="153"/>
      <c r="HEB12" s="153"/>
      <c r="HEC12" s="153"/>
      <c r="HED12" s="153"/>
      <c r="HEE12" s="153"/>
      <c r="HEF12" s="153"/>
      <c r="HEG12" s="153"/>
      <c r="HEH12" s="153"/>
      <c r="HEI12" s="153"/>
      <c r="HEJ12" s="153"/>
      <c r="HEK12" s="153"/>
      <c r="HEL12" s="153"/>
      <c r="HEM12" s="153"/>
      <c r="HEN12" s="153"/>
      <c r="HEO12" s="153"/>
      <c r="HEP12" s="153"/>
      <c r="HEQ12" s="153"/>
      <c r="HER12" s="153"/>
      <c r="HES12" s="153"/>
      <c r="HET12" s="153"/>
      <c r="HEU12" s="153"/>
      <c r="HEV12" s="153"/>
      <c r="HEW12" s="153"/>
      <c r="HEX12" s="153"/>
      <c r="HEY12" s="153"/>
      <c r="HEZ12" s="153"/>
      <c r="HFA12" s="153"/>
      <c r="HFB12" s="153"/>
      <c r="HFC12" s="153"/>
      <c r="HFD12" s="153"/>
      <c r="HFE12" s="153"/>
      <c r="HFF12" s="153"/>
      <c r="HFG12" s="153"/>
      <c r="HFH12" s="153"/>
      <c r="HFI12" s="153"/>
      <c r="HFJ12" s="153"/>
      <c r="HFK12" s="153"/>
      <c r="HFL12" s="153"/>
      <c r="HFM12" s="153"/>
      <c r="HFN12" s="153"/>
      <c r="HFO12" s="153"/>
      <c r="HFP12" s="153"/>
      <c r="HFQ12" s="153"/>
      <c r="HFR12" s="153"/>
      <c r="HFS12" s="153"/>
      <c r="HFT12" s="153"/>
      <c r="HFU12" s="153"/>
      <c r="HFV12" s="153"/>
      <c r="HFW12" s="153"/>
      <c r="HFX12" s="153"/>
      <c r="HFY12" s="153"/>
      <c r="HFZ12" s="153"/>
      <c r="HGA12" s="153"/>
      <c r="HGB12" s="153"/>
      <c r="HGC12" s="153"/>
      <c r="HGD12" s="153"/>
      <c r="HGE12" s="153"/>
      <c r="HGF12" s="153"/>
      <c r="HGG12" s="153"/>
      <c r="HGH12" s="153"/>
      <c r="HGI12" s="153"/>
      <c r="HGJ12" s="153"/>
      <c r="HGK12" s="153"/>
      <c r="HGL12" s="153"/>
      <c r="HGM12" s="153"/>
      <c r="HGN12" s="153"/>
      <c r="HGO12" s="153"/>
      <c r="HGP12" s="153"/>
      <c r="HGQ12" s="153"/>
      <c r="HGR12" s="153"/>
      <c r="HGS12" s="153"/>
      <c r="HGT12" s="153"/>
      <c r="HGU12" s="153"/>
      <c r="HGV12" s="153"/>
      <c r="HGW12" s="153"/>
      <c r="HGX12" s="153"/>
      <c r="HGY12" s="153"/>
      <c r="HGZ12" s="153"/>
      <c r="HHA12" s="153"/>
      <c r="HHB12" s="153"/>
      <c r="HHC12" s="153"/>
      <c r="HHD12" s="153"/>
      <c r="HHE12" s="153"/>
      <c r="HHF12" s="153"/>
      <c r="HHG12" s="153"/>
      <c r="HHH12" s="153"/>
      <c r="HHI12" s="153"/>
      <c r="HHJ12" s="153"/>
      <c r="HHK12" s="153"/>
      <c r="HHL12" s="153"/>
      <c r="HHM12" s="153"/>
      <c r="HHN12" s="153"/>
      <c r="HHO12" s="153"/>
      <c r="HHP12" s="153"/>
      <c r="HHQ12" s="153"/>
      <c r="HHR12" s="153"/>
      <c r="HHS12" s="153"/>
      <c r="HHT12" s="153"/>
      <c r="HHU12" s="153"/>
      <c r="HHV12" s="153"/>
      <c r="HHW12" s="153"/>
      <c r="HHX12" s="153"/>
      <c r="HHY12" s="153"/>
      <c r="HHZ12" s="153"/>
      <c r="HIA12" s="153"/>
      <c r="HIB12" s="153"/>
      <c r="HIC12" s="153"/>
      <c r="HID12" s="153"/>
      <c r="HIE12" s="153"/>
      <c r="HIF12" s="153"/>
      <c r="HIG12" s="153"/>
      <c r="HIH12" s="153"/>
      <c r="HII12" s="153"/>
      <c r="HIJ12" s="153"/>
      <c r="HIK12" s="153"/>
      <c r="HIL12" s="153"/>
      <c r="HIM12" s="153"/>
      <c r="HIN12" s="153"/>
      <c r="HIO12" s="153"/>
      <c r="HIP12" s="153"/>
      <c r="HIQ12" s="153"/>
      <c r="HIR12" s="153"/>
      <c r="HIS12" s="153"/>
      <c r="HIT12" s="153"/>
      <c r="HIU12" s="153"/>
      <c r="HIV12" s="153"/>
      <c r="HIW12" s="153"/>
      <c r="HIX12" s="153"/>
      <c r="HIY12" s="153"/>
      <c r="HIZ12" s="153"/>
      <c r="HJA12" s="153"/>
      <c r="HJB12" s="153"/>
      <c r="HJC12" s="153"/>
      <c r="HJD12" s="153"/>
      <c r="HJE12" s="153"/>
      <c r="HJF12" s="153"/>
      <c r="HJG12" s="153"/>
      <c r="HJH12" s="153"/>
      <c r="HJI12" s="153"/>
      <c r="HJJ12" s="153"/>
      <c r="HJK12" s="153"/>
      <c r="HJL12" s="153"/>
      <c r="HJM12" s="153"/>
      <c r="HJN12" s="153"/>
      <c r="HJO12" s="153"/>
      <c r="HJP12" s="153"/>
      <c r="HJQ12" s="153"/>
      <c r="HJR12" s="153"/>
      <c r="HJS12" s="153"/>
      <c r="HJT12" s="153"/>
      <c r="HJU12" s="153"/>
      <c r="HJV12" s="153"/>
      <c r="HJW12" s="153"/>
      <c r="HJX12" s="153"/>
      <c r="HJY12" s="153"/>
      <c r="HJZ12" s="153"/>
      <c r="HKA12" s="153"/>
      <c r="HKB12" s="153"/>
      <c r="HKC12" s="153"/>
      <c r="HKD12" s="153"/>
      <c r="HKE12" s="153"/>
      <c r="HKF12" s="153"/>
      <c r="HKG12" s="153"/>
      <c r="HKH12" s="153"/>
      <c r="HKI12" s="153"/>
      <c r="HKJ12" s="153"/>
      <c r="HKK12" s="153"/>
      <c r="HKL12" s="153"/>
      <c r="HKM12" s="153"/>
      <c r="HKN12" s="153"/>
      <c r="HKO12" s="153"/>
      <c r="HKP12" s="153"/>
      <c r="HKQ12" s="153"/>
      <c r="HKR12" s="153"/>
      <c r="HKS12" s="153"/>
      <c r="HKT12" s="153"/>
      <c r="HKU12" s="153"/>
      <c r="HKV12" s="153"/>
      <c r="HKW12" s="153"/>
      <c r="HKX12" s="153"/>
      <c r="HKY12" s="153"/>
      <c r="HKZ12" s="153"/>
      <c r="HLA12" s="153"/>
      <c r="HLB12" s="153"/>
      <c r="HLC12" s="153"/>
      <c r="HLD12" s="153"/>
      <c r="HLE12" s="153"/>
      <c r="HLF12" s="153"/>
      <c r="HLG12" s="153"/>
      <c r="HLH12" s="153"/>
      <c r="HLI12" s="153"/>
      <c r="HLJ12" s="153"/>
      <c r="HLK12" s="153"/>
      <c r="HLL12" s="153"/>
      <c r="HLM12" s="153"/>
      <c r="HLN12" s="153"/>
      <c r="HLO12" s="153"/>
      <c r="HLP12" s="153"/>
      <c r="HLQ12" s="153"/>
      <c r="HLR12" s="153"/>
      <c r="HLS12" s="153"/>
      <c r="HLT12" s="153"/>
      <c r="HLU12" s="153"/>
      <c r="HLV12" s="153"/>
      <c r="HLW12" s="153"/>
      <c r="HLX12" s="153"/>
      <c r="HLY12" s="153"/>
      <c r="HLZ12" s="153"/>
      <c r="HMA12" s="153"/>
      <c r="HMB12" s="153"/>
      <c r="HMC12" s="153"/>
      <c r="HMD12" s="153"/>
      <c r="HME12" s="153"/>
      <c r="HMF12" s="153"/>
      <c r="HMG12" s="153"/>
      <c r="HMH12" s="153"/>
      <c r="HMI12" s="153"/>
      <c r="HMJ12" s="153"/>
      <c r="HMK12" s="153"/>
      <c r="HML12" s="153"/>
      <c r="HMM12" s="153"/>
      <c r="HMN12" s="153"/>
      <c r="HMO12" s="153"/>
      <c r="HMP12" s="153"/>
      <c r="HMQ12" s="153"/>
      <c r="HMR12" s="153"/>
      <c r="HMS12" s="153"/>
      <c r="HMT12" s="153"/>
      <c r="HMU12" s="153"/>
      <c r="HMV12" s="153"/>
      <c r="HMW12" s="153"/>
      <c r="HMX12" s="153"/>
      <c r="HMY12" s="153"/>
      <c r="HMZ12" s="153"/>
      <c r="HNA12" s="153"/>
      <c r="HNB12" s="153"/>
      <c r="HNC12" s="153"/>
      <c r="HND12" s="153"/>
      <c r="HNE12" s="153"/>
      <c r="HNF12" s="153"/>
      <c r="HNG12" s="153"/>
      <c r="HNH12" s="153"/>
      <c r="HNI12" s="153"/>
      <c r="HNJ12" s="153"/>
      <c r="HNK12" s="153"/>
      <c r="HNL12" s="153"/>
      <c r="HNM12" s="153"/>
      <c r="HNN12" s="153"/>
      <c r="HNO12" s="153"/>
      <c r="HNP12" s="153"/>
      <c r="HNQ12" s="153"/>
      <c r="HNR12" s="153"/>
      <c r="HNS12" s="153"/>
      <c r="HNT12" s="153"/>
      <c r="HNU12" s="153"/>
      <c r="HNV12" s="153"/>
      <c r="HNW12" s="153"/>
      <c r="HNX12" s="153"/>
      <c r="HNY12" s="153"/>
      <c r="HNZ12" s="153"/>
      <c r="HOA12" s="153"/>
      <c r="HOB12" s="153"/>
      <c r="HOC12" s="153"/>
      <c r="HOD12" s="153"/>
      <c r="HOE12" s="153"/>
      <c r="HOF12" s="153"/>
      <c r="HOG12" s="153"/>
      <c r="HOH12" s="153"/>
      <c r="HOI12" s="153"/>
      <c r="HOJ12" s="153"/>
      <c r="HOK12" s="153"/>
      <c r="HOL12" s="153"/>
      <c r="HOM12" s="153"/>
      <c r="HON12" s="153"/>
      <c r="HOO12" s="153"/>
      <c r="HOP12" s="153"/>
      <c r="HOQ12" s="153"/>
      <c r="HOR12" s="153"/>
      <c r="HOS12" s="153"/>
      <c r="HOT12" s="153"/>
      <c r="HOU12" s="153"/>
      <c r="HOV12" s="153"/>
      <c r="HOW12" s="153"/>
      <c r="HOX12" s="153"/>
      <c r="HOY12" s="153"/>
      <c r="HOZ12" s="153"/>
      <c r="HPA12" s="153"/>
      <c r="HPB12" s="153"/>
      <c r="HPC12" s="153"/>
      <c r="HPD12" s="153"/>
      <c r="HPE12" s="153"/>
      <c r="HPF12" s="153"/>
      <c r="HPG12" s="153"/>
      <c r="HPH12" s="153"/>
      <c r="HPI12" s="153"/>
      <c r="HPJ12" s="153"/>
      <c r="HPK12" s="153"/>
      <c r="HPL12" s="153"/>
      <c r="HPM12" s="153"/>
      <c r="HPN12" s="153"/>
      <c r="HPO12" s="153"/>
      <c r="HPP12" s="153"/>
      <c r="HPQ12" s="153"/>
      <c r="HPR12" s="153"/>
      <c r="HPS12" s="153"/>
      <c r="HPT12" s="153"/>
      <c r="HPU12" s="153"/>
      <c r="HPV12" s="153"/>
      <c r="HPW12" s="153"/>
      <c r="HPX12" s="153"/>
      <c r="HPY12" s="153"/>
      <c r="HPZ12" s="153"/>
      <c r="HQA12" s="153"/>
      <c r="HQB12" s="153"/>
      <c r="HQC12" s="153"/>
      <c r="HQD12" s="153"/>
      <c r="HQE12" s="153"/>
      <c r="HQF12" s="153"/>
      <c r="HQG12" s="153"/>
      <c r="HQH12" s="153"/>
      <c r="HQI12" s="153"/>
      <c r="HQJ12" s="153"/>
      <c r="HQK12" s="153"/>
      <c r="HQL12" s="153"/>
      <c r="HQM12" s="153"/>
      <c r="HQN12" s="153"/>
      <c r="HQO12" s="153"/>
      <c r="HQP12" s="153"/>
      <c r="HQQ12" s="153"/>
      <c r="HQR12" s="153"/>
      <c r="HQS12" s="153"/>
      <c r="HQT12" s="153"/>
      <c r="HQU12" s="153"/>
      <c r="HQV12" s="153"/>
      <c r="HQW12" s="153"/>
      <c r="HQX12" s="153"/>
      <c r="HQY12" s="153"/>
      <c r="HQZ12" s="153"/>
      <c r="HRA12" s="153"/>
      <c r="HRB12" s="153"/>
      <c r="HRC12" s="153"/>
      <c r="HRD12" s="153"/>
      <c r="HRE12" s="153"/>
      <c r="HRF12" s="153"/>
      <c r="HRG12" s="153"/>
      <c r="HRH12" s="153"/>
      <c r="HRI12" s="153"/>
      <c r="HRJ12" s="153"/>
      <c r="HRK12" s="153"/>
      <c r="HRL12" s="153"/>
      <c r="HRM12" s="153"/>
      <c r="HRN12" s="153"/>
      <c r="HRO12" s="153"/>
      <c r="HRP12" s="153"/>
      <c r="HRQ12" s="153"/>
      <c r="HRR12" s="153"/>
      <c r="HRS12" s="153"/>
      <c r="HRT12" s="153"/>
      <c r="HRU12" s="153"/>
      <c r="HRV12" s="153"/>
      <c r="HRW12" s="153"/>
      <c r="HRX12" s="153"/>
      <c r="HRY12" s="153"/>
      <c r="HRZ12" s="153"/>
      <c r="HSA12" s="153"/>
      <c r="HSB12" s="153"/>
      <c r="HSC12" s="153"/>
      <c r="HSD12" s="153"/>
      <c r="HSE12" s="153"/>
      <c r="HSF12" s="153"/>
      <c r="HSG12" s="153"/>
      <c r="HSH12" s="153"/>
      <c r="HSI12" s="153"/>
      <c r="HSJ12" s="153"/>
      <c r="HSK12" s="153"/>
      <c r="HSL12" s="153"/>
      <c r="HSM12" s="153"/>
      <c r="HSN12" s="153"/>
      <c r="HSO12" s="153"/>
      <c r="HSP12" s="153"/>
      <c r="HSQ12" s="153"/>
      <c r="HSR12" s="153"/>
      <c r="HSS12" s="153"/>
      <c r="HST12" s="153"/>
      <c r="HSU12" s="153"/>
      <c r="HSV12" s="153"/>
      <c r="HSW12" s="153"/>
      <c r="HSX12" s="153"/>
      <c r="HSY12" s="153"/>
      <c r="HSZ12" s="153"/>
      <c r="HTA12" s="153"/>
      <c r="HTB12" s="153"/>
      <c r="HTC12" s="153"/>
      <c r="HTD12" s="153"/>
      <c r="HTE12" s="153"/>
      <c r="HTF12" s="153"/>
      <c r="HTG12" s="153"/>
      <c r="HTH12" s="153"/>
      <c r="HTI12" s="153"/>
      <c r="HTJ12" s="153"/>
      <c r="HTK12" s="153"/>
      <c r="HTL12" s="153"/>
      <c r="HTM12" s="153"/>
      <c r="HTN12" s="153"/>
      <c r="HTO12" s="153"/>
      <c r="HTP12" s="153"/>
      <c r="HTQ12" s="153"/>
      <c r="HTR12" s="153"/>
      <c r="HTS12" s="153"/>
      <c r="HTT12" s="153"/>
      <c r="HTU12" s="153"/>
      <c r="HTV12" s="153"/>
      <c r="HTW12" s="153"/>
      <c r="HTX12" s="153"/>
      <c r="HTY12" s="153"/>
      <c r="HTZ12" s="153"/>
      <c r="HUA12" s="153"/>
      <c r="HUB12" s="153"/>
      <c r="HUC12" s="153"/>
      <c r="HUD12" s="153"/>
      <c r="HUE12" s="153"/>
      <c r="HUF12" s="153"/>
      <c r="HUG12" s="153"/>
      <c r="HUH12" s="153"/>
      <c r="HUI12" s="153"/>
      <c r="HUJ12" s="153"/>
      <c r="HUK12" s="153"/>
      <c r="HUL12" s="153"/>
      <c r="HUM12" s="153"/>
      <c r="HUN12" s="153"/>
      <c r="HUO12" s="153"/>
      <c r="HUP12" s="153"/>
      <c r="HUQ12" s="153"/>
      <c r="HUR12" s="153"/>
      <c r="HUS12" s="153"/>
      <c r="HUT12" s="153"/>
      <c r="HUU12" s="153"/>
      <c r="HUV12" s="153"/>
      <c r="HUW12" s="153"/>
      <c r="HUX12" s="153"/>
      <c r="HUY12" s="153"/>
      <c r="HUZ12" s="153"/>
      <c r="HVA12" s="153"/>
      <c r="HVB12" s="153"/>
      <c r="HVC12" s="153"/>
      <c r="HVD12" s="153"/>
      <c r="HVE12" s="153"/>
      <c r="HVF12" s="153"/>
      <c r="HVG12" s="153"/>
      <c r="HVH12" s="153"/>
      <c r="HVI12" s="153"/>
      <c r="HVJ12" s="153"/>
      <c r="HVK12" s="153"/>
      <c r="HVL12" s="153"/>
      <c r="HVM12" s="153"/>
      <c r="HVN12" s="153"/>
      <c r="HVO12" s="153"/>
      <c r="HVP12" s="153"/>
      <c r="HVQ12" s="153"/>
      <c r="HVR12" s="153"/>
      <c r="HVS12" s="153"/>
      <c r="HVT12" s="153"/>
      <c r="HVU12" s="153"/>
      <c r="HVV12" s="153"/>
      <c r="HVW12" s="153"/>
      <c r="HVX12" s="153"/>
      <c r="HVY12" s="153"/>
      <c r="HVZ12" s="153"/>
      <c r="HWA12" s="153"/>
      <c r="HWB12" s="153"/>
      <c r="HWC12" s="153"/>
      <c r="HWD12" s="153"/>
      <c r="HWE12" s="153"/>
      <c r="HWF12" s="153"/>
      <c r="HWG12" s="153"/>
      <c r="HWH12" s="153"/>
      <c r="HWI12" s="153"/>
      <c r="HWJ12" s="153"/>
      <c r="HWK12" s="153"/>
      <c r="HWL12" s="153"/>
      <c r="HWM12" s="153"/>
      <c r="HWN12" s="153"/>
      <c r="HWO12" s="153"/>
      <c r="HWP12" s="153"/>
      <c r="HWQ12" s="153"/>
      <c r="HWR12" s="153"/>
      <c r="HWS12" s="153"/>
      <c r="HWT12" s="153"/>
      <c r="HWU12" s="153"/>
      <c r="HWV12" s="153"/>
      <c r="HWW12" s="153"/>
      <c r="HWX12" s="153"/>
      <c r="HWY12" s="153"/>
      <c r="HWZ12" s="153"/>
      <c r="HXA12" s="153"/>
      <c r="HXB12" s="153"/>
      <c r="HXC12" s="153"/>
      <c r="HXD12" s="153"/>
      <c r="HXE12" s="153"/>
      <c r="HXF12" s="153"/>
      <c r="HXG12" s="153"/>
      <c r="HXH12" s="153"/>
      <c r="HXI12" s="153"/>
      <c r="HXJ12" s="153"/>
      <c r="HXK12" s="153"/>
      <c r="HXL12" s="153"/>
      <c r="HXM12" s="153"/>
      <c r="HXN12" s="153"/>
      <c r="HXO12" s="153"/>
      <c r="HXP12" s="153"/>
      <c r="HXQ12" s="153"/>
      <c r="HXR12" s="153"/>
      <c r="HXS12" s="153"/>
      <c r="HXT12" s="153"/>
      <c r="HXU12" s="153"/>
      <c r="HXV12" s="153"/>
      <c r="HXW12" s="153"/>
      <c r="HXX12" s="153"/>
      <c r="HXY12" s="153"/>
      <c r="HXZ12" s="153"/>
      <c r="HYA12" s="153"/>
      <c r="HYB12" s="153"/>
      <c r="HYC12" s="153"/>
      <c r="HYD12" s="153"/>
      <c r="HYE12" s="153"/>
      <c r="HYF12" s="153"/>
      <c r="HYG12" s="153"/>
      <c r="HYH12" s="153"/>
      <c r="HYI12" s="153"/>
      <c r="HYJ12" s="153"/>
      <c r="HYK12" s="153"/>
      <c r="HYL12" s="153"/>
      <c r="HYM12" s="153"/>
      <c r="HYN12" s="153"/>
      <c r="HYO12" s="153"/>
      <c r="HYP12" s="153"/>
      <c r="HYQ12" s="153"/>
      <c r="HYR12" s="153"/>
      <c r="HYS12" s="153"/>
      <c r="HYT12" s="153"/>
      <c r="HYU12" s="153"/>
      <c r="HYV12" s="153"/>
      <c r="HYW12" s="153"/>
      <c r="HYX12" s="153"/>
      <c r="HYY12" s="153"/>
      <c r="HYZ12" s="153"/>
      <c r="HZA12" s="153"/>
      <c r="HZB12" s="153"/>
      <c r="HZC12" s="153"/>
      <c r="HZD12" s="153"/>
      <c r="HZE12" s="153"/>
      <c r="HZF12" s="153"/>
      <c r="HZG12" s="153"/>
      <c r="HZH12" s="153"/>
      <c r="HZI12" s="153"/>
      <c r="HZJ12" s="153"/>
      <c r="HZK12" s="153"/>
      <c r="HZL12" s="153"/>
      <c r="HZM12" s="153"/>
      <c r="HZN12" s="153"/>
      <c r="HZO12" s="153"/>
      <c r="HZP12" s="153"/>
      <c r="HZQ12" s="153"/>
      <c r="HZR12" s="153"/>
      <c r="HZS12" s="153"/>
      <c r="HZT12" s="153"/>
      <c r="HZU12" s="153"/>
      <c r="HZV12" s="153"/>
      <c r="HZW12" s="153"/>
      <c r="HZX12" s="153"/>
      <c r="HZY12" s="153"/>
      <c r="HZZ12" s="153"/>
      <c r="IAA12" s="153"/>
      <c r="IAB12" s="153"/>
      <c r="IAC12" s="153"/>
      <c r="IAD12" s="153"/>
      <c r="IAE12" s="153"/>
      <c r="IAF12" s="153"/>
      <c r="IAG12" s="153"/>
      <c r="IAH12" s="153"/>
      <c r="IAI12" s="153"/>
      <c r="IAJ12" s="153"/>
      <c r="IAK12" s="153"/>
      <c r="IAL12" s="153"/>
      <c r="IAM12" s="153"/>
      <c r="IAN12" s="153"/>
      <c r="IAO12" s="153"/>
      <c r="IAP12" s="153"/>
      <c r="IAQ12" s="153"/>
      <c r="IAR12" s="153"/>
      <c r="IAS12" s="153"/>
      <c r="IAT12" s="153"/>
      <c r="IAU12" s="153"/>
      <c r="IAV12" s="153"/>
      <c r="IAW12" s="153"/>
      <c r="IAX12" s="153"/>
      <c r="IAY12" s="153"/>
      <c r="IAZ12" s="153"/>
      <c r="IBA12" s="153"/>
      <c r="IBB12" s="153"/>
      <c r="IBC12" s="153"/>
      <c r="IBD12" s="153"/>
      <c r="IBE12" s="153"/>
      <c r="IBF12" s="153"/>
      <c r="IBG12" s="153"/>
      <c r="IBH12" s="153"/>
      <c r="IBI12" s="153"/>
      <c r="IBJ12" s="153"/>
      <c r="IBK12" s="153"/>
      <c r="IBL12" s="153"/>
      <c r="IBM12" s="153"/>
      <c r="IBN12" s="153"/>
      <c r="IBO12" s="153"/>
      <c r="IBP12" s="153"/>
      <c r="IBQ12" s="153"/>
      <c r="IBR12" s="153"/>
      <c r="IBS12" s="153"/>
      <c r="IBT12" s="153"/>
      <c r="IBU12" s="153"/>
      <c r="IBV12" s="153"/>
      <c r="IBW12" s="153"/>
      <c r="IBX12" s="153"/>
      <c r="IBY12" s="153"/>
      <c r="IBZ12" s="153"/>
      <c r="ICA12" s="153"/>
      <c r="ICB12" s="153"/>
      <c r="ICC12" s="153"/>
      <c r="ICD12" s="153"/>
      <c r="ICE12" s="153"/>
      <c r="ICF12" s="153"/>
      <c r="ICG12" s="153"/>
      <c r="ICH12" s="153"/>
      <c r="ICI12" s="153"/>
      <c r="ICJ12" s="153"/>
      <c r="ICK12" s="153"/>
      <c r="ICL12" s="153"/>
      <c r="ICM12" s="153"/>
      <c r="ICN12" s="153"/>
      <c r="ICO12" s="153"/>
      <c r="ICP12" s="153"/>
      <c r="ICQ12" s="153"/>
      <c r="ICR12" s="153"/>
      <c r="ICS12" s="153"/>
      <c r="ICT12" s="153"/>
      <c r="ICU12" s="153"/>
      <c r="ICV12" s="153"/>
      <c r="ICW12" s="153"/>
      <c r="ICX12" s="153"/>
      <c r="ICY12" s="153"/>
      <c r="ICZ12" s="153"/>
      <c r="IDA12" s="153"/>
      <c r="IDB12" s="153"/>
      <c r="IDC12" s="153"/>
      <c r="IDD12" s="153"/>
      <c r="IDE12" s="153"/>
      <c r="IDF12" s="153"/>
      <c r="IDG12" s="153"/>
      <c r="IDH12" s="153"/>
      <c r="IDI12" s="153"/>
      <c r="IDJ12" s="153"/>
      <c r="IDK12" s="153"/>
      <c r="IDL12" s="153"/>
      <c r="IDM12" s="153"/>
      <c r="IDN12" s="153"/>
      <c r="IDO12" s="153"/>
      <c r="IDP12" s="153"/>
      <c r="IDQ12" s="153"/>
      <c r="IDR12" s="153"/>
      <c r="IDS12" s="153"/>
      <c r="IDT12" s="153"/>
      <c r="IDU12" s="153"/>
      <c r="IDV12" s="153"/>
      <c r="IDW12" s="153"/>
      <c r="IDX12" s="153"/>
      <c r="IDY12" s="153"/>
      <c r="IDZ12" s="153"/>
      <c r="IEA12" s="153"/>
      <c r="IEB12" s="153"/>
      <c r="IEC12" s="153"/>
      <c r="IED12" s="153"/>
      <c r="IEE12" s="153"/>
      <c r="IEF12" s="153"/>
      <c r="IEG12" s="153"/>
      <c r="IEH12" s="153"/>
      <c r="IEI12" s="153"/>
      <c r="IEJ12" s="153"/>
      <c r="IEK12" s="153"/>
      <c r="IEL12" s="153"/>
      <c r="IEM12" s="153"/>
      <c r="IEN12" s="153"/>
      <c r="IEO12" s="153"/>
      <c r="IEP12" s="153"/>
      <c r="IEQ12" s="153"/>
      <c r="IER12" s="153"/>
      <c r="IES12" s="153"/>
      <c r="IET12" s="153"/>
      <c r="IEU12" s="153"/>
      <c r="IEV12" s="153"/>
      <c r="IEW12" s="153"/>
      <c r="IEX12" s="153"/>
      <c r="IEY12" s="153"/>
      <c r="IEZ12" s="153"/>
      <c r="IFA12" s="153"/>
      <c r="IFB12" s="153"/>
      <c r="IFC12" s="153"/>
      <c r="IFD12" s="153"/>
      <c r="IFE12" s="153"/>
      <c r="IFF12" s="153"/>
      <c r="IFG12" s="153"/>
      <c r="IFH12" s="153"/>
      <c r="IFI12" s="153"/>
      <c r="IFJ12" s="153"/>
      <c r="IFK12" s="153"/>
      <c r="IFL12" s="153"/>
      <c r="IFM12" s="153"/>
      <c r="IFN12" s="153"/>
      <c r="IFO12" s="153"/>
      <c r="IFP12" s="153"/>
      <c r="IFQ12" s="153"/>
      <c r="IFR12" s="153"/>
      <c r="IFS12" s="153"/>
      <c r="IFT12" s="153"/>
      <c r="IFU12" s="153"/>
      <c r="IFV12" s="153"/>
      <c r="IFW12" s="153"/>
      <c r="IFX12" s="153"/>
      <c r="IFY12" s="153"/>
      <c r="IFZ12" s="153"/>
      <c r="IGA12" s="153"/>
      <c r="IGB12" s="153"/>
      <c r="IGC12" s="153"/>
      <c r="IGD12" s="153"/>
      <c r="IGE12" s="153"/>
      <c r="IGF12" s="153"/>
      <c r="IGG12" s="153"/>
      <c r="IGH12" s="153"/>
      <c r="IGI12" s="153"/>
      <c r="IGJ12" s="153"/>
      <c r="IGK12" s="153"/>
      <c r="IGL12" s="153"/>
      <c r="IGM12" s="153"/>
      <c r="IGN12" s="153"/>
      <c r="IGO12" s="153"/>
      <c r="IGP12" s="153"/>
      <c r="IGQ12" s="153"/>
      <c r="IGR12" s="153"/>
      <c r="IGS12" s="153"/>
      <c r="IGT12" s="153"/>
      <c r="IGU12" s="153"/>
      <c r="IGV12" s="153"/>
      <c r="IGW12" s="153"/>
      <c r="IGX12" s="153"/>
      <c r="IGY12" s="153"/>
      <c r="IGZ12" s="153"/>
      <c r="IHA12" s="153"/>
      <c r="IHB12" s="153"/>
      <c r="IHC12" s="153"/>
      <c r="IHD12" s="153"/>
      <c r="IHE12" s="153"/>
      <c r="IHF12" s="153"/>
      <c r="IHG12" s="153"/>
      <c r="IHH12" s="153"/>
      <c r="IHI12" s="153"/>
      <c r="IHJ12" s="153"/>
      <c r="IHK12" s="153"/>
      <c r="IHL12" s="153"/>
      <c r="IHM12" s="153"/>
      <c r="IHN12" s="153"/>
      <c r="IHO12" s="153"/>
      <c r="IHP12" s="153"/>
      <c r="IHQ12" s="153"/>
      <c r="IHR12" s="153"/>
      <c r="IHS12" s="153"/>
      <c r="IHT12" s="153"/>
      <c r="IHU12" s="153"/>
      <c r="IHV12" s="153"/>
      <c r="IHW12" s="153"/>
      <c r="IHX12" s="153"/>
      <c r="IHY12" s="153"/>
      <c r="IHZ12" s="153"/>
      <c r="IIA12" s="153"/>
      <c r="IIB12" s="153"/>
      <c r="IIC12" s="153"/>
      <c r="IID12" s="153"/>
      <c r="IIE12" s="153"/>
      <c r="IIF12" s="153"/>
      <c r="IIG12" s="153"/>
      <c r="IIH12" s="153"/>
      <c r="III12" s="153"/>
      <c r="IIJ12" s="153"/>
      <c r="IIK12" s="153"/>
      <c r="IIL12" s="153"/>
      <c r="IIM12" s="153"/>
      <c r="IIN12" s="153"/>
      <c r="IIO12" s="153"/>
      <c r="IIP12" s="153"/>
      <c r="IIQ12" s="153"/>
      <c r="IIR12" s="153"/>
      <c r="IIS12" s="153"/>
      <c r="IIT12" s="153"/>
      <c r="IIU12" s="153"/>
      <c r="IIV12" s="153"/>
      <c r="IIW12" s="153"/>
      <c r="IIX12" s="153"/>
      <c r="IIY12" s="153"/>
      <c r="IIZ12" s="153"/>
      <c r="IJA12" s="153"/>
      <c r="IJB12" s="153"/>
      <c r="IJC12" s="153"/>
      <c r="IJD12" s="153"/>
      <c r="IJE12" s="153"/>
      <c r="IJF12" s="153"/>
      <c r="IJG12" s="153"/>
      <c r="IJH12" s="153"/>
      <c r="IJI12" s="153"/>
      <c r="IJJ12" s="153"/>
      <c r="IJK12" s="153"/>
      <c r="IJL12" s="153"/>
      <c r="IJM12" s="153"/>
      <c r="IJN12" s="153"/>
      <c r="IJO12" s="153"/>
      <c r="IJP12" s="153"/>
      <c r="IJQ12" s="153"/>
      <c r="IJR12" s="153"/>
      <c r="IJS12" s="153"/>
      <c r="IJT12" s="153"/>
      <c r="IJU12" s="153"/>
      <c r="IJV12" s="153"/>
      <c r="IJW12" s="153"/>
      <c r="IJX12" s="153"/>
      <c r="IJY12" s="153"/>
      <c r="IJZ12" s="153"/>
      <c r="IKA12" s="153"/>
      <c r="IKB12" s="153"/>
      <c r="IKC12" s="153"/>
      <c r="IKD12" s="153"/>
      <c r="IKE12" s="153"/>
      <c r="IKF12" s="153"/>
      <c r="IKG12" s="153"/>
      <c r="IKH12" s="153"/>
      <c r="IKI12" s="153"/>
      <c r="IKJ12" s="153"/>
      <c r="IKK12" s="153"/>
      <c r="IKL12" s="153"/>
      <c r="IKM12" s="153"/>
      <c r="IKN12" s="153"/>
      <c r="IKO12" s="153"/>
      <c r="IKP12" s="153"/>
      <c r="IKQ12" s="153"/>
      <c r="IKR12" s="153"/>
      <c r="IKS12" s="153"/>
      <c r="IKT12" s="153"/>
      <c r="IKU12" s="153"/>
      <c r="IKV12" s="153"/>
      <c r="IKW12" s="153"/>
      <c r="IKX12" s="153"/>
      <c r="IKY12" s="153"/>
      <c r="IKZ12" s="153"/>
      <c r="ILA12" s="153"/>
      <c r="ILB12" s="153"/>
      <c r="ILC12" s="153"/>
      <c r="ILD12" s="153"/>
      <c r="ILE12" s="153"/>
      <c r="ILF12" s="153"/>
      <c r="ILG12" s="153"/>
      <c r="ILH12" s="153"/>
      <c r="ILI12" s="153"/>
      <c r="ILJ12" s="153"/>
      <c r="ILK12" s="153"/>
      <c r="ILL12" s="153"/>
      <c r="ILM12" s="153"/>
      <c r="ILN12" s="153"/>
      <c r="ILO12" s="153"/>
      <c r="ILP12" s="153"/>
      <c r="ILQ12" s="153"/>
      <c r="ILR12" s="153"/>
      <c r="ILS12" s="153"/>
      <c r="ILT12" s="153"/>
      <c r="ILU12" s="153"/>
      <c r="ILV12" s="153"/>
      <c r="ILW12" s="153"/>
      <c r="ILX12" s="153"/>
      <c r="ILY12" s="153"/>
      <c r="ILZ12" s="153"/>
      <c r="IMA12" s="153"/>
      <c r="IMB12" s="153"/>
      <c r="IMC12" s="153"/>
      <c r="IMD12" s="153"/>
      <c r="IME12" s="153"/>
      <c r="IMF12" s="153"/>
      <c r="IMG12" s="153"/>
      <c r="IMH12" s="153"/>
      <c r="IMI12" s="153"/>
      <c r="IMJ12" s="153"/>
      <c r="IMK12" s="153"/>
      <c r="IML12" s="153"/>
      <c r="IMM12" s="153"/>
      <c r="IMN12" s="153"/>
      <c r="IMO12" s="153"/>
      <c r="IMP12" s="153"/>
      <c r="IMQ12" s="153"/>
      <c r="IMR12" s="153"/>
      <c r="IMS12" s="153"/>
      <c r="IMT12" s="153"/>
      <c r="IMU12" s="153"/>
      <c r="IMV12" s="153"/>
      <c r="IMW12" s="153"/>
      <c r="IMX12" s="153"/>
      <c r="IMY12" s="153"/>
      <c r="IMZ12" s="153"/>
      <c r="INA12" s="153"/>
      <c r="INB12" s="153"/>
      <c r="INC12" s="153"/>
      <c r="IND12" s="153"/>
      <c r="INE12" s="153"/>
      <c r="INF12" s="153"/>
      <c r="ING12" s="153"/>
      <c r="INH12" s="153"/>
      <c r="INI12" s="153"/>
      <c r="INJ12" s="153"/>
      <c r="INK12" s="153"/>
      <c r="INL12" s="153"/>
      <c r="INM12" s="153"/>
      <c r="INN12" s="153"/>
      <c r="INO12" s="153"/>
      <c r="INP12" s="153"/>
      <c r="INQ12" s="153"/>
      <c r="INR12" s="153"/>
      <c r="INS12" s="153"/>
      <c r="INT12" s="153"/>
      <c r="INU12" s="153"/>
      <c r="INV12" s="153"/>
      <c r="INW12" s="153"/>
      <c r="INX12" s="153"/>
      <c r="INY12" s="153"/>
      <c r="INZ12" s="153"/>
      <c r="IOA12" s="153"/>
      <c r="IOB12" s="153"/>
      <c r="IOC12" s="153"/>
      <c r="IOD12" s="153"/>
      <c r="IOE12" s="153"/>
      <c r="IOF12" s="153"/>
      <c r="IOG12" s="153"/>
      <c r="IOH12" s="153"/>
      <c r="IOI12" s="153"/>
      <c r="IOJ12" s="153"/>
      <c r="IOK12" s="153"/>
      <c r="IOL12" s="153"/>
      <c r="IOM12" s="153"/>
      <c r="ION12" s="153"/>
      <c r="IOO12" s="153"/>
      <c r="IOP12" s="153"/>
      <c r="IOQ12" s="153"/>
      <c r="IOR12" s="153"/>
      <c r="IOS12" s="153"/>
      <c r="IOT12" s="153"/>
      <c r="IOU12" s="153"/>
      <c r="IOV12" s="153"/>
      <c r="IOW12" s="153"/>
      <c r="IOX12" s="153"/>
      <c r="IOY12" s="153"/>
      <c r="IOZ12" s="153"/>
      <c r="IPA12" s="153"/>
      <c r="IPB12" s="153"/>
      <c r="IPC12" s="153"/>
      <c r="IPD12" s="153"/>
      <c r="IPE12" s="153"/>
      <c r="IPF12" s="153"/>
      <c r="IPG12" s="153"/>
      <c r="IPH12" s="153"/>
      <c r="IPI12" s="153"/>
      <c r="IPJ12" s="153"/>
      <c r="IPK12" s="153"/>
      <c r="IPL12" s="153"/>
      <c r="IPM12" s="153"/>
      <c r="IPN12" s="153"/>
      <c r="IPO12" s="153"/>
      <c r="IPP12" s="153"/>
      <c r="IPQ12" s="153"/>
      <c r="IPR12" s="153"/>
      <c r="IPS12" s="153"/>
      <c r="IPT12" s="153"/>
      <c r="IPU12" s="153"/>
      <c r="IPV12" s="153"/>
      <c r="IPW12" s="153"/>
      <c r="IPX12" s="153"/>
      <c r="IPY12" s="153"/>
      <c r="IPZ12" s="153"/>
      <c r="IQA12" s="153"/>
      <c r="IQB12" s="153"/>
      <c r="IQC12" s="153"/>
      <c r="IQD12" s="153"/>
      <c r="IQE12" s="153"/>
      <c r="IQF12" s="153"/>
      <c r="IQG12" s="153"/>
      <c r="IQH12" s="153"/>
      <c r="IQI12" s="153"/>
      <c r="IQJ12" s="153"/>
      <c r="IQK12" s="153"/>
      <c r="IQL12" s="153"/>
      <c r="IQM12" s="153"/>
      <c r="IQN12" s="153"/>
      <c r="IQO12" s="153"/>
      <c r="IQP12" s="153"/>
      <c r="IQQ12" s="153"/>
      <c r="IQR12" s="153"/>
      <c r="IQS12" s="153"/>
      <c r="IQT12" s="153"/>
      <c r="IQU12" s="153"/>
      <c r="IQV12" s="153"/>
      <c r="IQW12" s="153"/>
      <c r="IQX12" s="153"/>
      <c r="IQY12" s="153"/>
      <c r="IQZ12" s="153"/>
      <c r="IRA12" s="153"/>
      <c r="IRB12" s="153"/>
      <c r="IRC12" s="153"/>
      <c r="IRD12" s="153"/>
      <c r="IRE12" s="153"/>
      <c r="IRF12" s="153"/>
      <c r="IRG12" s="153"/>
      <c r="IRH12" s="153"/>
      <c r="IRI12" s="153"/>
      <c r="IRJ12" s="153"/>
      <c r="IRK12" s="153"/>
      <c r="IRL12" s="153"/>
      <c r="IRM12" s="153"/>
      <c r="IRN12" s="153"/>
      <c r="IRO12" s="153"/>
      <c r="IRP12" s="153"/>
      <c r="IRQ12" s="153"/>
      <c r="IRR12" s="153"/>
      <c r="IRS12" s="153"/>
      <c r="IRT12" s="153"/>
      <c r="IRU12" s="153"/>
      <c r="IRV12" s="153"/>
      <c r="IRW12" s="153"/>
      <c r="IRX12" s="153"/>
      <c r="IRY12" s="153"/>
      <c r="IRZ12" s="153"/>
      <c r="ISA12" s="153"/>
      <c r="ISB12" s="153"/>
      <c r="ISC12" s="153"/>
      <c r="ISD12" s="153"/>
      <c r="ISE12" s="153"/>
      <c r="ISF12" s="153"/>
      <c r="ISG12" s="153"/>
      <c r="ISH12" s="153"/>
      <c r="ISI12" s="153"/>
      <c r="ISJ12" s="153"/>
      <c r="ISK12" s="153"/>
      <c r="ISL12" s="153"/>
      <c r="ISM12" s="153"/>
      <c r="ISN12" s="153"/>
      <c r="ISO12" s="153"/>
      <c r="ISP12" s="153"/>
      <c r="ISQ12" s="153"/>
      <c r="ISR12" s="153"/>
      <c r="ISS12" s="153"/>
      <c r="IST12" s="153"/>
      <c r="ISU12" s="153"/>
      <c r="ISV12" s="153"/>
      <c r="ISW12" s="153"/>
      <c r="ISX12" s="153"/>
      <c r="ISY12" s="153"/>
      <c r="ISZ12" s="153"/>
      <c r="ITA12" s="153"/>
      <c r="ITB12" s="153"/>
      <c r="ITC12" s="153"/>
      <c r="ITD12" s="153"/>
      <c r="ITE12" s="153"/>
      <c r="ITF12" s="153"/>
      <c r="ITG12" s="153"/>
      <c r="ITH12" s="153"/>
      <c r="ITI12" s="153"/>
      <c r="ITJ12" s="153"/>
      <c r="ITK12" s="153"/>
      <c r="ITL12" s="153"/>
      <c r="ITM12" s="153"/>
      <c r="ITN12" s="153"/>
      <c r="ITO12" s="153"/>
      <c r="ITP12" s="153"/>
      <c r="ITQ12" s="153"/>
      <c r="ITR12" s="153"/>
      <c r="ITS12" s="153"/>
      <c r="ITT12" s="153"/>
      <c r="ITU12" s="153"/>
      <c r="ITV12" s="153"/>
      <c r="ITW12" s="153"/>
      <c r="ITX12" s="153"/>
      <c r="ITY12" s="153"/>
      <c r="ITZ12" s="153"/>
      <c r="IUA12" s="153"/>
      <c r="IUB12" s="153"/>
      <c r="IUC12" s="153"/>
      <c r="IUD12" s="153"/>
      <c r="IUE12" s="153"/>
      <c r="IUF12" s="153"/>
      <c r="IUG12" s="153"/>
      <c r="IUH12" s="153"/>
      <c r="IUI12" s="153"/>
      <c r="IUJ12" s="153"/>
      <c r="IUK12" s="153"/>
      <c r="IUL12" s="153"/>
      <c r="IUM12" s="153"/>
      <c r="IUN12" s="153"/>
      <c r="IUO12" s="153"/>
      <c r="IUP12" s="153"/>
      <c r="IUQ12" s="153"/>
      <c r="IUR12" s="153"/>
      <c r="IUS12" s="153"/>
      <c r="IUT12" s="153"/>
      <c r="IUU12" s="153"/>
      <c r="IUV12" s="153"/>
      <c r="IUW12" s="153"/>
      <c r="IUX12" s="153"/>
      <c r="IUY12" s="153"/>
      <c r="IUZ12" s="153"/>
      <c r="IVA12" s="153"/>
      <c r="IVB12" s="153"/>
      <c r="IVC12" s="153"/>
      <c r="IVD12" s="153"/>
      <c r="IVE12" s="153"/>
      <c r="IVF12" s="153"/>
      <c r="IVG12" s="153"/>
      <c r="IVH12" s="153"/>
      <c r="IVI12" s="153"/>
      <c r="IVJ12" s="153"/>
      <c r="IVK12" s="153"/>
      <c r="IVL12" s="153"/>
      <c r="IVM12" s="153"/>
      <c r="IVN12" s="153"/>
      <c r="IVO12" s="153"/>
      <c r="IVP12" s="153"/>
      <c r="IVQ12" s="153"/>
      <c r="IVR12" s="153"/>
      <c r="IVS12" s="153"/>
      <c r="IVT12" s="153"/>
      <c r="IVU12" s="153"/>
      <c r="IVV12" s="153"/>
      <c r="IVW12" s="153"/>
      <c r="IVX12" s="153"/>
      <c r="IVY12" s="153"/>
      <c r="IVZ12" s="153"/>
      <c r="IWA12" s="153"/>
      <c r="IWB12" s="153"/>
      <c r="IWC12" s="153"/>
      <c r="IWD12" s="153"/>
      <c r="IWE12" s="153"/>
      <c r="IWF12" s="153"/>
      <c r="IWG12" s="153"/>
      <c r="IWH12" s="153"/>
      <c r="IWI12" s="153"/>
      <c r="IWJ12" s="153"/>
      <c r="IWK12" s="153"/>
      <c r="IWL12" s="153"/>
      <c r="IWM12" s="153"/>
      <c r="IWN12" s="153"/>
      <c r="IWO12" s="153"/>
      <c r="IWP12" s="153"/>
      <c r="IWQ12" s="153"/>
      <c r="IWR12" s="153"/>
      <c r="IWS12" s="153"/>
      <c r="IWT12" s="153"/>
      <c r="IWU12" s="153"/>
      <c r="IWV12" s="153"/>
      <c r="IWW12" s="153"/>
      <c r="IWX12" s="153"/>
      <c r="IWY12" s="153"/>
      <c r="IWZ12" s="153"/>
      <c r="IXA12" s="153"/>
      <c r="IXB12" s="153"/>
      <c r="IXC12" s="153"/>
      <c r="IXD12" s="153"/>
      <c r="IXE12" s="153"/>
      <c r="IXF12" s="153"/>
      <c r="IXG12" s="153"/>
      <c r="IXH12" s="153"/>
      <c r="IXI12" s="153"/>
      <c r="IXJ12" s="153"/>
      <c r="IXK12" s="153"/>
      <c r="IXL12" s="153"/>
      <c r="IXM12" s="153"/>
      <c r="IXN12" s="153"/>
      <c r="IXO12" s="153"/>
      <c r="IXP12" s="153"/>
      <c r="IXQ12" s="153"/>
      <c r="IXR12" s="153"/>
      <c r="IXS12" s="153"/>
      <c r="IXT12" s="153"/>
      <c r="IXU12" s="153"/>
      <c r="IXV12" s="153"/>
      <c r="IXW12" s="153"/>
      <c r="IXX12" s="153"/>
      <c r="IXY12" s="153"/>
      <c r="IXZ12" s="153"/>
      <c r="IYA12" s="153"/>
      <c r="IYB12" s="153"/>
      <c r="IYC12" s="153"/>
      <c r="IYD12" s="153"/>
      <c r="IYE12" s="153"/>
      <c r="IYF12" s="153"/>
      <c r="IYG12" s="153"/>
      <c r="IYH12" s="153"/>
      <c r="IYI12" s="153"/>
      <c r="IYJ12" s="153"/>
      <c r="IYK12" s="153"/>
      <c r="IYL12" s="153"/>
      <c r="IYM12" s="153"/>
      <c r="IYN12" s="153"/>
      <c r="IYO12" s="153"/>
      <c r="IYP12" s="153"/>
      <c r="IYQ12" s="153"/>
      <c r="IYR12" s="153"/>
      <c r="IYS12" s="153"/>
      <c r="IYT12" s="153"/>
      <c r="IYU12" s="153"/>
      <c r="IYV12" s="153"/>
      <c r="IYW12" s="153"/>
      <c r="IYX12" s="153"/>
      <c r="IYY12" s="153"/>
      <c r="IYZ12" s="153"/>
      <c r="IZA12" s="153"/>
      <c r="IZB12" s="153"/>
      <c r="IZC12" s="153"/>
      <c r="IZD12" s="153"/>
      <c r="IZE12" s="153"/>
      <c r="IZF12" s="153"/>
      <c r="IZG12" s="153"/>
      <c r="IZH12" s="153"/>
      <c r="IZI12" s="153"/>
      <c r="IZJ12" s="153"/>
      <c r="IZK12" s="153"/>
      <c r="IZL12" s="153"/>
      <c r="IZM12" s="153"/>
      <c r="IZN12" s="153"/>
      <c r="IZO12" s="153"/>
      <c r="IZP12" s="153"/>
      <c r="IZQ12" s="153"/>
      <c r="IZR12" s="153"/>
      <c r="IZS12" s="153"/>
      <c r="IZT12" s="153"/>
      <c r="IZU12" s="153"/>
      <c r="IZV12" s="153"/>
      <c r="IZW12" s="153"/>
      <c r="IZX12" s="153"/>
      <c r="IZY12" s="153"/>
      <c r="IZZ12" s="153"/>
      <c r="JAA12" s="153"/>
      <c r="JAB12" s="153"/>
      <c r="JAC12" s="153"/>
      <c r="JAD12" s="153"/>
      <c r="JAE12" s="153"/>
      <c r="JAF12" s="153"/>
      <c r="JAG12" s="153"/>
      <c r="JAH12" s="153"/>
      <c r="JAI12" s="153"/>
      <c r="JAJ12" s="153"/>
      <c r="JAK12" s="153"/>
      <c r="JAL12" s="153"/>
      <c r="JAM12" s="153"/>
      <c r="JAN12" s="153"/>
      <c r="JAO12" s="153"/>
      <c r="JAP12" s="153"/>
      <c r="JAQ12" s="153"/>
      <c r="JAR12" s="153"/>
      <c r="JAS12" s="153"/>
      <c r="JAT12" s="153"/>
      <c r="JAU12" s="153"/>
      <c r="JAV12" s="153"/>
      <c r="JAW12" s="153"/>
      <c r="JAX12" s="153"/>
      <c r="JAY12" s="153"/>
      <c r="JAZ12" s="153"/>
      <c r="JBA12" s="153"/>
      <c r="JBB12" s="153"/>
      <c r="JBC12" s="153"/>
      <c r="JBD12" s="153"/>
      <c r="JBE12" s="153"/>
      <c r="JBF12" s="153"/>
      <c r="JBG12" s="153"/>
      <c r="JBH12" s="153"/>
      <c r="JBI12" s="153"/>
      <c r="JBJ12" s="153"/>
      <c r="JBK12" s="153"/>
      <c r="JBL12" s="153"/>
      <c r="JBM12" s="153"/>
      <c r="JBN12" s="153"/>
      <c r="JBO12" s="153"/>
      <c r="JBP12" s="153"/>
      <c r="JBQ12" s="153"/>
      <c r="JBR12" s="153"/>
      <c r="JBS12" s="153"/>
      <c r="JBT12" s="153"/>
      <c r="JBU12" s="153"/>
      <c r="JBV12" s="153"/>
      <c r="JBW12" s="153"/>
      <c r="JBX12" s="153"/>
      <c r="JBY12" s="153"/>
      <c r="JBZ12" s="153"/>
      <c r="JCA12" s="153"/>
      <c r="JCB12" s="153"/>
      <c r="JCC12" s="153"/>
      <c r="JCD12" s="153"/>
      <c r="JCE12" s="153"/>
      <c r="JCF12" s="153"/>
      <c r="JCG12" s="153"/>
      <c r="JCH12" s="153"/>
      <c r="JCI12" s="153"/>
      <c r="JCJ12" s="153"/>
      <c r="JCK12" s="153"/>
      <c r="JCL12" s="153"/>
      <c r="JCM12" s="153"/>
      <c r="JCN12" s="153"/>
      <c r="JCO12" s="153"/>
      <c r="JCP12" s="153"/>
      <c r="JCQ12" s="153"/>
      <c r="JCR12" s="153"/>
      <c r="JCS12" s="153"/>
      <c r="JCT12" s="153"/>
      <c r="JCU12" s="153"/>
      <c r="JCV12" s="153"/>
      <c r="JCW12" s="153"/>
      <c r="JCX12" s="153"/>
      <c r="JCY12" s="153"/>
      <c r="JCZ12" s="153"/>
      <c r="JDA12" s="153"/>
      <c r="JDB12" s="153"/>
      <c r="JDC12" s="153"/>
      <c r="JDD12" s="153"/>
      <c r="JDE12" s="153"/>
      <c r="JDF12" s="153"/>
      <c r="JDG12" s="153"/>
      <c r="JDH12" s="153"/>
      <c r="JDI12" s="153"/>
      <c r="JDJ12" s="153"/>
      <c r="JDK12" s="153"/>
      <c r="JDL12" s="153"/>
      <c r="JDM12" s="153"/>
      <c r="JDN12" s="153"/>
      <c r="JDO12" s="153"/>
      <c r="JDP12" s="153"/>
      <c r="JDQ12" s="153"/>
      <c r="JDR12" s="153"/>
      <c r="JDS12" s="153"/>
      <c r="JDT12" s="153"/>
      <c r="JDU12" s="153"/>
      <c r="JDV12" s="153"/>
      <c r="JDW12" s="153"/>
      <c r="JDX12" s="153"/>
      <c r="JDY12" s="153"/>
      <c r="JDZ12" s="153"/>
      <c r="JEA12" s="153"/>
      <c r="JEB12" s="153"/>
      <c r="JEC12" s="153"/>
      <c r="JED12" s="153"/>
      <c r="JEE12" s="153"/>
      <c r="JEF12" s="153"/>
      <c r="JEG12" s="153"/>
      <c r="JEH12" s="153"/>
      <c r="JEI12" s="153"/>
      <c r="JEJ12" s="153"/>
      <c r="JEK12" s="153"/>
      <c r="JEL12" s="153"/>
      <c r="JEM12" s="153"/>
      <c r="JEN12" s="153"/>
      <c r="JEO12" s="153"/>
      <c r="JEP12" s="153"/>
      <c r="JEQ12" s="153"/>
      <c r="JER12" s="153"/>
      <c r="JES12" s="153"/>
      <c r="JET12" s="153"/>
      <c r="JEU12" s="153"/>
      <c r="JEV12" s="153"/>
      <c r="JEW12" s="153"/>
      <c r="JEX12" s="153"/>
      <c r="JEY12" s="153"/>
      <c r="JEZ12" s="153"/>
      <c r="JFA12" s="153"/>
      <c r="JFB12" s="153"/>
      <c r="JFC12" s="153"/>
      <c r="JFD12" s="153"/>
      <c r="JFE12" s="153"/>
      <c r="JFF12" s="153"/>
      <c r="JFG12" s="153"/>
      <c r="JFH12" s="153"/>
      <c r="JFI12" s="153"/>
      <c r="JFJ12" s="153"/>
      <c r="JFK12" s="153"/>
      <c r="JFL12" s="153"/>
      <c r="JFM12" s="153"/>
      <c r="JFN12" s="153"/>
      <c r="JFO12" s="153"/>
      <c r="JFP12" s="153"/>
      <c r="JFQ12" s="153"/>
      <c r="JFR12" s="153"/>
      <c r="JFS12" s="153"/>
      <c r="JFT12" s="153"/>
      <c r="JFU12" s="153"/>
      <c r="JFV12" s="153"/>
      <c r="JFW12" s="153"/>
      <c r="JFX12" s="153"/>
      <c r="JFY12" s="153"/>
      <c r="JFZ12" s="153"/>
      <c r="JGA12" s="153"/>
      <c r="JGB12" s="153"/>
      <c r="JGC12" s="153"/>
      <c r="JGD12" s="153"/>
      <c r="JGE12" s="153"/>
      <c r="JGF12" s="153"/>
      <c r="JGG12" s="153"/>
      <c r="JGH12" s="153"/>
      <c r="JGI12" s="153"/>
      <c r="JGJ12" s="153"/>
      <c r="JGK12" s="153"/>
      <c r="JGL12" s="153"/>
      <c r="JGM12" s="153"/>
      <c r="JGN12" s="153"/>
      <c r="JGO12" s="153"/>
      <c r="JGP12" s="153"/>
      <c r="JGQ12" s="153"/>
      <c r="JGR12" s="153"/>
      <c r="JGS12" s="153"/>
      <c r="JGT12" s="153"/>
      <c r="JGU12" s="153"/>
      <c r="JGV12" s="153"/>
      <c r="JGW12" s="153"/>
      <c r="JGX12" s="153"/>
      <c r="JGY12" s="153"/>
      <c r="JGZ12" s="153"/>
      <c r="JHA12" s="153"/>
      <c r="JHB12" s="153"/>
      <c r="JHC12" s="153"/>
      <c r="JHD12" s="153"/>
      <c r="JHE12" s="153"/>
      <c r="JHF12" s="153"/>
      <c r="JHG12" s="153"/>
      <c r="JHH12" s="153"/>
      <c r="JHI12" s="153"/>
      <c r="JHJ12" s="153"/>
      <c r="JHK12" s="153"/>
      <c r="JHL12" s="153"/>
      <c r="JHM12" s="153"/>
      <c r="JHN12" s="153"/>
      <c r="JHO12" s="153"/>
      <c r="JHP12" s="153"/>
      <c r="JHQ12" s="153"/>
      <c r="JHR12" s="153"/>
      <c r="JHS12" s="153"/>
      <c r="JHT12" s="153"/>
      <c r="JHU12" s="153"/>
      <c r="JHV12" s="153"/>
      <c r="JHW12" s="153"/>
      <c r="JHX12" s="153"/>
      <c r="JHY12" s="153"/>
      <c r="JHZ12" s="153"/>
      <c r="JIA12" s="153"/>
      <c r="JIB12" s="153"/>
      <c r="JIC12" s="153"/>
      <c r="JID12" s="153"/>
      <c r="JIE12" s="153"/>
      <c r="JIF12" s="153"/>
      <c r="JIG12" s="153"/>
      <c r="JIH12" s="153"/>
      <c r="JII12" s="153"/>
      <c r="JIJ12" s="153"/>
      <c r="JIK12" s="153"/>
      <c r="JIL12" s="153"/>
      <c r="JIM12" s="153"/>
      <c r="JIN12" s="153"/>
      <c r="JIO12" s="153"/>
      <c r="JIP12" s="153"/>
      <c r="JIQ12" s="153"/>
      <c r="JIR12" s="153"/>
      <c r="JIS12" s="153"/>
      <c r="JIT12" s="153"/>
      <c r="JIU12" s="153"/>
      <c r="JIV12" s="153"/>
      <c r="JIW12" s="153"/>
      <c r="JIX12" s="153"/>
      <c r="JIY12" s="153"/>
      <c r="JIZ12" s="153"/>
      <c r="JJA12" s="153"/>
      <c r="JJB12" s="153"/>
      <c r="JJC12" s="153"/>
      <c r="JJD12" s="153"/>
      <c r="JJE12" s="153"/>
      <c r="JJF12" s="153"/>
      <c r="JJG12" s="153"/>
      <c r="JJH12" s="153"/>
      <c r="JJI12" s="153"/>
      <c r="JJJ12" s="153"/>
      <c r="JJK12" s="153"/>
      <c r="JJL12" s="153"/>
      <c r="JJM12" s="153"/>
      <c r="JJN12" s="153"/>
      <c r="JJO12" s="153"/>
      <c r="JJP12" s="153"/>
      <c r="JJQ12" s="153"/>
      <c r="JJR12" s="153"/>
      <c r="JJS12" s="153"/>
      <c r="JJT12" s="153"/>
      <c r="JJU12" s="153"/>
      <c r="JJV12" s="153"/>
      <c r="JJW12" s="153"/>
      <c r="JJX12" s="153"/>
      <c r="JJY12" s="153"/>
      <c r="JJZ12" s="153"/>
      <c r="JKA12" s="153"/>
      <c r="JKB12" s="153"/>
      <c r="JKC12" s="153"/>
      <c r="JKD12" s="153"/>
      <c r="JKE12" s="153"/>
      <c r="JKF12" s="153"/>
      <c r="JKG12" s="153"/>
      <c r="JKH12" s="153"/>
      <c r="JKI12" s="153"/>
      <c r="JKJ12" s="153"/>
      <c r="JKK12" s="153"/>
      <c r="JKL12" s="153"/>
      <c r="JKM12" s="153"/>
      <c r="JKN12" s="153"/>
      <c r="JKO12" s="153"/>
      <c r="JKP12" s="153"/>
      <c r="JKQ12" s="153"/>
      <c r="JKR12" s="153"/>
      <c r="JKS12" s="153"/>
      <c r="JKT12" s="153"/>
      <c r="JKU12" s="153"/>
      <c r="JKV12" s="153"/>
      <c r="JKW12" s="153"/>
      <c r="JKX12" s="153"/>
      <c r="JKY12" s="153"/>
      <c r="JKZ12" s="153"/>
      <c r="JLA12" s="153"/>
      <c r="JLB12" s="153"/>
      <c r="JLC12" s="153"/>
      <c r="JLD12" s="153"/>
      <c r="JLE12" s="153"/>
      <c r="JLF12" s="153"/>
      <c r="JLG12" s="153"/>
      <c r="JLH12" s="153"/>
      <c r="JLI12" s="153"/>
      <c r="JLJ12" s="153"/>
      <c r="JLK12" s="153"/>
      <c r="JLL12" s="153"/>
      <c r="JLM12" s="153"/>
      <c r="JLN12" s="153"/>
      <c r="JLO12" s="153"/>
      <c r="JLP12" s="153"/>
      <c r="JLQ12" s="153"/>
      <c r="JLR12" s="153"/>
      <c r="JLS12" s="153"/>
      <c r="JLT12" s="153"/>
      <c r="JLU12" s="153"/>
      <c r="JLV12" s="153"/>
      <c r="JLW12" s="153"/>
      <c r="JLX12" s="153"/>
      <c r="JLY12" s="153"/>
      <c r="JLZ12" s="153"/>
      <c r="JMA12" s="153"/>
      <c r="JMB12" s="153"/>
      <c r="JMC12" s="153"/>
      <c r="JMD12" s="153"/>
      <c r="JME12" s="153"/>
      <c r="JMF12" s="153"/>
      <c r="JMG12" s="153"/>
      <c r="JMH12" s="153"/>
      <c r="JMI12" s="153"/>
      <c r="JMJ12" s="153"/>
      <c r="JMK12" s="153"/>
      <c r="JML12" s="153"/>
      <c r="JMM12" s="153"/>
      <c r="JMN12" s="153"/>
      <c r="JMO12" s="153"/>
      <c r="JMP12" s="153"/>
      <c r="JMQ12" s="153"/>
      <c r="JMR12" s="153"/>
      <c r="JMS12" s="153"/>
      <c r="JMT12" s="153"/>
      <c r="JMU12" s="153"/>
      <c r="JMV12" s="153"/>
      <c r="JMW12" s="153"/>
      <c r="JMX12" s="153"/>
      <c r="JMY12" s="153"/>
      <c r="JMZ12" s="153"/>
      <c r="JNA12" s="153"/>
      <c r="JNB12" s="153"/>
      <c r="JNC12" s="153"/>
      <c r="JND12" s="153"/>
      <c r="JNE12" s="153"/>
      <c r="JNF12" s="153"/>
      <c r="JNG12" s="153"/>
      <c r="JNH12" s="153"/>
      <c r="JNI12" s="153"/>
      <c r="JNJ12" s="153"/>
      <c r="JNK12" s="153"/>
      <c r="JNL12" s="153"/>
      <c r="JNM12" s="153"/>
      <c r="JNN12" s="153"/>
      <c r="JNO12" s="153"/>
      <c r="JNP12" s="153"/>
      <c r="JNQ12" s="153"/>
      <c r="JNR12" s="153"/>
      <c r="JNS12" s="153"/>
      <c r="JNT12" s="153"/>
      <c r="JNU12" s="153"/>
      <c r="JNV12" s="153"/>
      <c r="JNW12" s="153"/>
      <c r="JNX12" s="153"/>
      <c r="JNY12" s="153"/>
      <c r="JNZ12" s="153"/>
      <c r="JOA12" s="153"/>
      <c r="JOB12" s="153"/>
      <c r="JOC12" s="153"/>
      <c r="JOD12" s="153"/>
      <c r="JOE12" s="153"/>
      <c r="JOF12" s="153"/>
      <c r="JOG12" s="153"/>
      <c r="JOH12" s="153"/>
      <c r="JOI12" s="153"/>
      <c r="JOJ12" s="153"/>
      <c r="JOK12" s="153"/>
      <c r="JOL12" s="153"/>
      <c r="JOM12" s="153"/>
      <c r="JON12" s="153"/>
      <c r="JOO12" s="153"/>
      <c r="JOP12" s="153"/>
      <c r="JOQ12" s="153"/>
      <c r="JOR12" s="153"/>
      <c r="JOS12" s="153"/>
      <c r="JOT12" s="153"/>
      <c r="JOU12" s="153"/>
      <c r="JOV12" s="153"/>
      <c r="JOW12" s="153"/>
      <c r="JOX12" s="153"/>
      <c r="JOY12" s="153"/>
      <c r="JOZ12" s="153"/>
      <c r="JPA12" s="153"/>
      <c r="JPB12" s="153"/>
      <c r="JPC12" s="153"/>
      <c r="JPD12" s="153"/>
      <c r="JPE12" s="153"/>
      <c r="JPF12" s="153"/>
      <c r="JPG12" s="153"/>
      <c r="JPH12" s="153"/>
      <c r="JPI12" s="153"/>
      <c r="JPJ12" s="153"/>
      <c r="JPK12" s="153"/>
      <c r="JPL12" s="153"/>
      <c r="JPM12" s="153"/>
      <c r="JPN12" s="153"/>
      <c r="JPO12" s="153"/>
      <c r="JPP12" s="153"/>
      <c r="JPQ12" s="153"/>
      <c r="JPR12" s="153"/>
      <c r="JPS12" s="153"/>
      <c r="JPT12" s="153"/>
      <c r="JPU12" s="153"/>
      <c r="JPV12" s="153"/>
      <c r="JPW12" s="153"/>
      <c r="JPX12" s="153"/>
      <c r="JPY12" s="153"/>
      <c r="JPZ12" s="153"/>
      <c r="JQA12" s="153"/>
      <c r="JQB12" s="153"/>
      <c r="JQC12" s="153"/>
      <c r="JQD12" s="153"/>
      <c r="JQE12" s="153"/>
      <c r="JQF12" s="153"/>
      <c r="JQG12" s="153"/>
      <c r="JQH12" s="153"/>
      <c r="JQI12" s="153"/>
      <c r="JQJ12" s="153"/>
      <c r="JQK12" s="153"/>
      <c r="JQL12" s="153"/>
      <c r="JQM12" s="153"/>
      <c r="JQN12" s="153"/>
      <c r="JQO12" s="153"/>
      <c r="JQP12" s="153"/>
      <c r="JQQ12" s="153"/>
      <c r="JQR12" s="153"/>
      <c r="JQS12" s="153"/>
      <c r="JQT12" s="153"/>
      <c r="JQU12" s="153"/>
      <c r="JQV12" s="153"/>
      <c r="JQW12" s="153"/>
      <c r="JQX12" s="153"/>
      <c r="JQY12" s="153"/>
      <c r="JQZ12" s="153"/>
      <c r="JRA12" s="153"/>
      <c r="JRB12" s="153"/>
      <c r="JRC12" s="153"/>
      <c r="JRD12" s="153"/>
      <c r="JRE12" s="153"/>
      <c r="JRF12" s="153"/>
      <c r="JRG12" s="153"/>
      <c r="JRH12" s="153"/>
      <c r="JRI12" s="153"/>
      <c r="JRJ12" s="153"/>
      <c r="JRK12" s="153"/>
      <c r="JRL12" s="153"/>
      <c r="JRM12" s="153"/>
      <c r="JRN12" s="153"/>
      <c r="JRO12" s="153"/>
      <c r="JRP12" s="153"/>
      <c r="JRQ12" s="153"/>
      <c r="JRR12" s="153"/>
      <c r="JRS12" s="153"/>
      <c r="JRT12" s="153"/>
      <c r="JRU12" s="153"/>
      <c r="JRV12" s="153"/>
      <c r="JRW12" s="153"/>
      <c r="JRX12" s="153"/>
      <c r="JRY12" s="153"/>
      <c r="JRZ12" s="153"/>
      <c r="JSA12" s="153"/>
      <c r="JSB12" s="153"/>
      <c r="JSC12" s="153"/>
      <c r="JSD12" s="153"/>
      <c r="JSE12" s="153"/>
      <c r="JSF12" s="153"/>
      <c r="JSG12" s="153"/>
      <c r="JSH12" s="153"/>
      <c r="JSI12" s="153"/>
      <c r="JSJ12" s="153"/>
      <c r="JSK12" s="153"/>
      <c r="JSL12" s="153"/>
      <c r="JSM12" s="153"/>
      <c r="JSN12" s="153"/>
      <c r="JSO12" s="153"/>
      <c r="JSP12" s="153"/>
      <c r="JSQ12" s="153"/>
      <c r="JSR12" s="153"/>
      <c r="JSS12" s="153"/>
      <c r="JST12" s="153"/>
      <c r="JSU12" s="153"/>
      <c r="JSV12" s="153"/>
      <c r="JSW12" s="153"/>
      <c r="JSX12" s="153"/>
      <c r="JSY12" s="153"/>
      <c r="JSZ12" s="153"/>
      <c r="JTA12" s="153"/>
      <c r="JTB12" s="153"/>
      <c r="JTC12" s="153"/>
      <c r="JTD12" s="153"/>
      <c r="JTE12" s="153"/>
      <c r="JTF12" s="153"/>
      <c r="JTG12" s="153"/>
      <c r="JTH12" s="153"/>
      <c r="JTI12" s="153"/>
      <c r="JTJ12" s="153"/>
      <c r="JTK12" s="153"/>
      <c r="JTL12" s="153"/>
      <c r="JTM12" s="153"/>
      <c r="JTN12" s="153"/>
      <c r="JTO12" s="153"/>
      <c r="JTP12" s="153"/>
      <c r="JTQ12" s="153"/>
      <c r="JTR12" s="153"/>
      <c r="JTS12" s="153"/>
      <c r="JTT12" s="153"/>
      <c r="JTU12" s="153"/>
      <c r="JTV12" s="153"/>
      <c r="JTW12" s="153"/>
      <c r="JTX12" s="153"/>
      <c r="JTY12" s="153"/>
      <c r="JTZ12" s="153"/>
      <c r="JUA12" s="153"/>
      <c r="JUB12" s="153"/>
      <c r="JUC12" s="153"/>
      <c r="JUD12" s="153"/>
      <c r="JUE12" s="153"/>
      <c r="JUF12" s="153"/>
      <c r="JUG12" s="153"/>
      <c r="JUH12" s="153"/>
      <c r="JUI12" s="153"/>
      <c r="JUJ12" s="153"/>
      <c r="JUK12" s="153"/>
      <c r="JUL12" s="153"/>
      <c r="JUM12" s="153"/>
      <c r="JUN12" s="153"/>
      <c r="JUO12" s="153"/>
      <c r="JUP12" s="153"/>
      <c r="JUQ12" s="153"/>
      <c r="JUR12" s="153"/>
      <c r="JUS12" s="153"/>
      <c r="JUT12" s="153"/>
      <c r="JUU12" s="153"/>
      <c r="JUV12" s="153"/>
      <c r="JUW12" s="153"/>
      <c r="JUX12" s="153"/>
      <c r="JUY12" s="153"/>
      <c r="JUZ12" s="153"/>
      <c r="JVA12" s="153"/>
      <c r="JVB12" s="153"/>
      <c r="JVC12" s="153"/>
      <c r="JVD12" s="153"/>
      <c r="JVE12" s="153"/>
      <c r="JVF12" s="153"/>
      <c r="JVG12" s="153"/>
      <c r="JVH12" s="153"/>
      <c r="JVI12" s="153"/>
      <c r="JVJ12" s="153"/>
      <c r="JVK12" s="153"/>
      <c r="JVL12" s="153"/>
      <c r="JVM12" s="153"/>
      <c r="JVN12" s="153"/>
      <c r="JVO12" s="153"/>
      <c r="JVP12" s="153"/>
      <c r="JVQ12" s="153"/>
      <c r="JVR12" s="153"/>
      <c r="JVS12" s="153"/>
      <c r="JVT12" s="153"/>
      <c r="JVU12" s="153"/>
      <c r="JVV12" s="153"/>
      <c r="JVW12" s="153"/>
      <c r="JVX12" s="153"/>
      <c r="JVY12" s="153"/>
      <c r="JVZ12" s="153"/>
      <c r="JWA12" s="153"/>
      <c r="JWB12" s="153"/>
      <c r="JWC12" s="153"/>
      <c r="JWD12" s="153"/>
      <c r="JWE12" s="153"/>
      <c r="JWF12" s="153"/>
      <c r="JWG12" s="153"/>
      <c r="JWH12" s="153"/>
      <c r="JWI12" s="153"/>
      <c r="JWJ12" s="153"/>
      <c r="JWK12" s="153"/>
      <c r="JWL12" s="153"/>
      <c r="JWM12" s="153"/>
      <c r="JWN12" s="153"/>
      <c r="JWO12" s="153"/>
      <c r="JWP12" s="153"/>
      <c r="JWQ12" s="153"/>
      <c r="JWR12" s="153"/>
      <c r="JWS12" s="153"/>
      <c r="JWT12" s="153"/>
      <c r="JWU12" s="153"/>
      <c r="JWV12" s="153"/>
      <c r="JWW12" s="153"/>
      <c r="JWX12" s="153"/>
      <c r="JWY12" s="153"/>
      <c r="JWZ12" s="153"/>
      <c r="JXA12" s="153"/>
      <c r="JXB12" s="153"/>
      <c r="JXC12" s="153"/>
      <c r="JXD12" s="153"/>
      <c r="JXE12" s="153"/>
      <c r="JXF12" s="153"/>
      <c r="JXG12" s="153"/>
      <c r="JXH12" s="153"/>
      <c r="JXI12" s="153"/>
      <c r="JXJ12" s="153"/>
      <c r="JXK12" s="153"/>
      <c r="JXL12" s="153"/>
      <c r="JXM12" s="153"/>
      <c r="JXN12" s="153"/>
      <c r="JXO12" s="153"/>
      <c r="JXP12" s="153"/>
      <c r="JXQ12" s="153"/>
      <c r="JXR12" s="153"/>
      <c r="JXS12" s="153"/>
      <c r="JXT12" s="153"/>
      <c r="JXU12" s="153"/>
      <c r="JXV12" s="153"/>
      <c r="JXW12" s="153"/>
      <c r="JXX12" s="153"/>
      <c r="JXY12" s="153"/>
      <c r="JXZ12" s="153"/>
      <c r="JYA12" s="153"/>
      <c r="JYB12" s="153"/>
      <c r="JYC12" s="153"/>
      <c r="JYD12" s="153"/>
      <c r="JYE12" s="153"/>
      <c r="JYF12" s="153"/>
      <c r="JYG12" s="153"/>
      <c r="JYH12" s="153"/>
      <c r="JYI12" s="153"/>
      <c r="JYJ12" s="153"/>
      <c r="JYK12" s="153"/>
      <c r="JYL12" s="153"/>
      <c r="JYM12" s="153"/>
      <c r="JYN12" s="153"/>
      <c r="JYO12" s="153"/>
      <c r="JYP12" s="153"/>
      <c r="JYQ12" s="153"/>
      <c r="JYR12" s="153"/>
      <c r="JYS12" s="153"/>
      <c r="JYT12" s="153"/>
      <c r="JYU12" s="153"/>
      <c r="JYV12" s="153"/>
      <c r="JYW12" s="153"/>
      <c r="JYX12" s="153"/>
      <c r="JYY12" s="153"/>
      <c r="JYZ12" s="153"/>
      <c r="JZA12" s="153"/>
      <c r="JZB12" s="153"/>
      <c r="JZC12" s="153"/>
      <c r="JZD12" s="153"/>
      <c r="JZE12" s="153"/>
      <c r="JZF12" s="153"/>
      <c r="JZG12" s="153"/>
      <c r="JZH12" s="153"/>
      <c r="JZI12" s="153"/>
      <c r="JZJ12" s="153"/>
      <c r="JZK12" s="153"/>
      <c r="JZL12" s="153"/>
      <c r="JZM12" s="153"/>
      <c r="JZN12" s="153"/>
      <c r="JZO12" s="153"/>
      <c r="JZP12" s="153"/>
      <c r="JZQ12" s="153"/>
      <c r="JZR12" s="153"/>
      <c r="JZS12" s="153"/>
      <c r="JZT12" s="153"/>
      <c r="JZU12" s="153"/>
      <c r="JZV12" s="153"/>
      <c r="JZW12" s="153"/>
      <c r="JZX12" s="153"/>
      <c r="JZY12" s="153"/>
      <c r="JZZ12" s="153"/>
      <c r="KAA12" s="153"/>
      <c r="KAB12" s="153"/>
      <c r="KAC12" s="153"/>
      <c r="KAD12" s="153"/>
      <c r="KAE12" s="153"/>
      <c r="KAF12" s="153"/>
      <c r="KAG12" s="153"/>
      <c r="KAH12" s="153"/>
      <c r="KAI12" s="153"/>
      <c r="KAJ12" s="153"/>
      <c r="KAK12" s="153"/>
      <c r="KAL12" s="153"/>
      <c r="KAM12" s="153"/>
      <c r="KAN12" s="153"/>
      <c r="KAO12" s="153"/>
      <c r="KAP12" s="153"/>
      <c r="KAQ12" s="153"/>
      <c r="KAR12" s="153"/>
      <c r="KAS12" s="153"/>
      <c r="KAT12" s="153"/>
      <c r="KAU12" s="153"/>
      <c r="KAV12" s="153"/>
      <c r="KAW12" s="153"/>
      <c r="KAX12" s="153"/>
      <c r="KAY12" s="153"/>
      <c r="KAZ12" s="153"/>
      <c r="KBA12" s="153"/>
      <c r="KBB12" s="153"/>
      <c r="KBC12" s="153"/>
      <c r="KBD12" s="153"/>
      <c r="KBE12" s="153"/>
      <c r="KBF12" s="153"/>
      <c r="KBG12" s="153"/>
      <c r="KBH12" s="153"/>
      <c r="KBI12" s="153"/>
      <c r="KBJ12" s="153"/>
      <c r="KBK12" s="153"/>
      <c r="KBL12" s="153"/>
      <c r="KBM12" s="153"/>
      <c r="KBN12" s="153"/>
      <c r="KBO12" s="153"/>
      <c r="KBP12" s="153"/>
      <c r="KBQ12" s="153"/>
      <c r="KBR12" s="153"/>
      <c r="KBS12" s="153"/>
      <c r="KBT12" s="153"/>
      <c r="KBU12" s="153"/>
      <c r="KBV12" s="153"/>
      <c r="KBW12" s="153"/>
      <c r="KBX12" s="153"/>
      <c r="KBY12" s="153"/>
      <c r="KBZ12" s="153"/>
      <c r="KCA12" s="153"/>
      <c r="KCB12" s="153"/>
      <c r="KCC12" s="153"/>
      <c r="KCD12" s="153"/>
      <c r="KCE12" s="153"/>
      <c r="KCF12" s="153"/>
      <c r="KCG12" s="153"/>
      <c r="KCH12" s="153"/>
      <c r="KCI12" s="153"/>
      <c r="KCJ12" s="153"/>
      <c r="KCK12" s="153"/>
      <c r="KCL12" s="153"/>
      <c r="KCM12" s="153"/>
      <c r="KCN12" s="153"/>
      <c r="KCO12" s="153"/>
      <c r="KCP12" s="153"/>
      <c r="KCQ12" s="153"/>
      <c r="KCR12" s="153"/>
      <c r="KCS12" s="153"/>
      <c r="KCT12" s="153"/>
      <c r="KCU12" s="153"/>
      <c r="KCV12" s="153"/>
      <c r="KCW12" s="153"/>
      <c r="KCX12" s="153"/>
      <c r="KCY12" s="153"/>
      <c r="KCZ12" s="153"/>
      <c r="KDA12" s="153"/>
      <c r="KDB12" s="153"/>
      <c r="KDC12" s="153"/>
      <c r="KDD12" s="153"/>
      <c r="KDE12" s="153"/>
      <c r="KDF12" s="153"/>
      <c r="KDG12" s="153"/>
      <c r="KDH12" s="153"/>
      <c r="KDI12" s="153"/>
      <c r="KDJ12" s="153"/>
      <c r="KDK12" s="153"/>
      <c r="KDL12" s="153"/>
      <c r="KDM12" s="153"/>
      <c r="KDN12" s="153"/>
      <c r="KDO12" s="153"/>
      <c r="KDP12" s="153"/>
      <c r="KDQ12" s="153"/>
      <c r="KDR12" s="153"/>
      <c r="KDS12" s="153"/>
      <c r="KDT12" s="153"/>
      <c r="KDU12" s="153"/>
      <c r="KDV12" s="153"/>
      <c r="KDW12" s="153"/>
      <c r="KDX12" s="153"/>
      <c r="KDY12" s="153"/>
      <c r="KDZ12" s="153"/>
      <c r="KEA12" s="153"/>
      <c r="KEB12" s="153"/>
      <c r="KEC12" s="153"/>
      <c r="KED12" s="153"/>
      <c r="KEE12" s="153"/>
      <c r="KEF12" s="153"/>
      <c r="KEG12" s="153"/>
      <c r="KEH12" s="153"/>
      <c r="KEI12" s="153"/>
      <c r="KEJ12" s="153"/>
      <c r="KEK12" s="153"/>
      <c r="KEL12" s="153"/>
      <c r="KEM12" s="153"/>
      <c r="KEN12" s="153"/>
      <c r="KEO12" s="153"/>
      <c r="KEP12" s="153"/>
      <c r="KEQ12" s="153"/>
      <c r="KER12" s="153"/>
      <c r="KES12" s="153"/>
      <c r="KET12" s="153"/>
      <c r="KEU12" s="153"/>
      <c r="KEV12" s="153"/>
      <c r="KEW12" s="153"/>
      <c r="KEX12" s="153"/>
      <c r="KEY12" s="153"/>
      <c r="KEZ12" s="153"/>
      <c r="KFA12" s="153"/>
      <c r="KFB12" s="153"/>
      <c r="KFC12" s="153"/>
      <c r="KFD12" s="153"/>
      <c r="KFE12" s="153"/>
      <c r="KFF12" s="153"/>
      <c r="KFG12" s="153"/>
      <c r="KFH12" s="153"/>
      <c r="KFI12" s="153"/>
      <c r="KFJ12" s="153"/>
      <c r="KFK12" s="153"/>
      <c r="KFL12" s="153"/>
      <c r="KFM12" s="153"/>
      <c r="KFN12" s="153"/>
      <c r="KFO12" s="153"/>
      <c r="KFP12" s="153"/>
      <c r="KFQ12" s="153"/>
      <c r="KFR12" s="153"/>
      <c r="KFS12" s="153"/>
      <c r="KFT12" s="153"/>
      <c r="KFU12" s="153"/>
      <c r="KFV12" s="153"/>
      <c r="KFW12" s="153"/>
      <c r="KFX12" s="153"/>
      <c r="KFY12" s="153"/>
      <c r="KFZ12" s="153"/>
      <c r="KGA12" s="153"/>
      <c r="KGB12" s="153"/>
      <c r="KGC12" s="153"/>
      <c r="KGD12" s="153"/>
      <c r="KGE12" s="153"/>
      <c r="KGF12" s="153"/>
      <c r="KGG12" s="153"/>
      <c r="KGH12" s="153"/>
      <c r="KGI12" s="153"/>
      <c r="KGJ12" s="153"/>
      <c r="KGK12" s="153"/>
      <c r="KGL12" s="153"/>
      <c r="KGM12" s="153"/>
      <c r="KGN12" s="153"/>
      <c r="KGO12" s="153"/>
      <c r="KGP12" s="153"/>
      <c r="KGQ12" s="153"/>
      <c r="KGR12" s="153"/>
      <c r="KGS12" s="153"/>
      <c r="KGT12" s="153"/>
      <c r="KGU12" s="153"/>
      <c r="KGV12" s="153"/>
      <c r="KGW12" s="153"/>
      <c r="KGX12" s="153"/>
      <c r="KGY12" s="153"/>
      <c r="KGZ12" s="153"/>
      <c r="KHA12" s="153"/>
      <c r="KHB12" s="153"/>
      <c r="KHC12" s="153"/>
      <c r="KHD12" s="153"/>
      <c r="KHE12" s="153"/>
      <c r="KHF12" s="153"/>
      <c r="KHG12" s="153"/>
      <c r="KHH12" s="153"/>
      <c r="KHI12" s="153"/>
      <c r="KHJ12" s="153"/>
      <c r="KHK12" s="153"/>
      <c r="KHL12" s="153"/>
      <c r="KHM12" s="153"/>
      <c r="KHN12" s="153"/>
      <c r="KHO12" s="153"/>
      <c r="KHP12" s="153"/>
      <c r="KHQ12" s="153"/>
      <c r="KHR12" s="153"/>
      <c r="KHS12" s="153"/>
      <c r="KHT12" s="153"/>
      <c r="KHU12" s="153"/>
      <c r="KHV12" s="153"/>
      <c r="KHW12" s="153"/>
      <c r="KHX12" s="153"/>
      <c r="KHY12" s="153"/>
      <c r="KHZ12" s="153"/>
      <c r="KIA12" s="153"/>
      <c r="KIB12" s="153"/>
      <c r="KIC12" s="153"/>
      <c r="KID12" s="153"/>
      <c r="KIE12" s="153"/>
      <c r="KIF12" s="153"/>
      <c r="KIG12" s="153"/>
      <c r="KIH12" s="153"/>
      <c r="KII12" s="153"/>
      <c r="KIJ12" s="153"/>
      <c r="KIK12" s="153"/>
      <c r="KIL12" s="153"/>
      <c r="KIM12" s="153"/>
      <c r="KIN12" s="153"/>
      <c r="KIO12" s="153"/>
      <c r="KIP12" s="153"/>
      <c r="KIQ12" s="153"/>
      <c r="KIR12" s="153"/>
      <c r="KIS12" s="153"/>
      <c r="KIT12" s="153"/>
      <c r="KIU12" s="153"/>
      <c r="KIV12" s="153"/>
      <c r="KIW12" s="153"/>
      <c r="KIX12" s="153"/>
      <c r="KIY12" s="153"/>
      <c r="KIZ12" s="153"/>
      <c r="KJA12" s="153"/>
      <c r="KJB12" s="153"/>
      <c r="KJC12" s="153"/>
      <c r="KJD12" s="153"/>
      <c r="KJE12" s="153"/>
      <c r="KJF12" s="153"/>
      <c r="KJG12" s="153"/>
      <c r="KJH12" s="153"/>
      <c r="KJI12" s="153"/>
      <c r="KJJ12" s="153"/>
      <c r="KJK12" s="153"/>
      <c r="KJL12" s="153"/>
      <c r="KJM12" s="153"/>
      <c r="KJN12" s="153"/>
      <c r="KJO12" s="153"/>
      <c r="KJP12" s="153"/>
      <c r="KJQ12" s="153"/>
      <c r="KJR12" s="153"/>
      <c r="KJS12" s="153"/>
      <c r="KJT12" s="153"/>
      <c r="KJU12" s="153"/>
      <c r="KJV12" s="153"/>
      <c r="KJW12" s="153"/>
      <c r="KJX12" s="153"/>
      <c r="KJY12" s="153"/>
      <c r="KJZ12" s="153"/>
      <c r="KKA12" s="153"/>
      <c r="KKB12" s="153"/>
      <c r="KKC12" s="153"/>
      <c r="KKD12" s="153"/>
      <c r="KKE12" s="153"/>
      <c r="KKF12" s="153"/>
      <c r="KKG12" s="153"/>
      <c r="KKH12" s="153"/>
      <c r="KKI12" s="153"/>
      <c r="KKJ12" s="153"/>
      <c r="KKK12" s="153"/>
      <c r="KKL12" s="153"/>
      <c r="KKM12" s="153"/>
      <c r="KKN12" s="153"/>
      <c r="KKO12" s="153"/>
      <c r="KKP12" s="153"/>
      <c r="KKQ12" s="153"/>
      <c r="KKR12" s="153"/>
      <c r="KKS12" s="153"/>
      <c r="KKT12" s="153"/>
      <c r="KKU12" s="153"/>
      <c r="KKV12" s="153"/>
      <c r="KKW12" s="153"/>
      <c r="KKX12" s="153"/>
      <c r="KKY12" s="153"/>
      <c r="KKZ12" s="153"/>
      <c r="KLA12" s="153"/>
      <c r="KLB12" s="153"/>
      <c r="KLC12" s="153"/>
      <c r="KLD12" s="153"/>
      <c r="KLE12" s="153"/>
      <c r="KLF12" s="153"/>
      <c r="KLG12" s="153"/>
      <c r="KLH12" s="153"/>
      <c r="KLI12" s="153"/>
      <c r="KLJ12" s="153"/>
      <c r="KLK12" s="153"/>
      <c r="KLL12" s="153"/>
      <c r="KLM12" s="153"/>
      <c r="KLN12" s="153"/>
      <c r="KLO12" s="153"/>
      <c r="KLP12" s="153"/>
      <c r="KLQ12" s="153"/>
      <c r="KLR12" s="153"/>
      <c r="KLS12" s="153"/>
      <c r="KLT12" s="153"/>
      <c r="KLU12" s="153"/>
      <c r="KLV12" s="153"/>
      <c r="KLW12" s="153"/>
      <c r="KLX12" s="153"/>
      <c r="KLY12" s="153"/>
      <c r="KLZ12" s="153"/>
      <c r="KMA12" s="153"/>
      <c r="KMB12" s="153"/>
      <c r="KMC12" s="153"/>
      <c r="KMD12" s="153"/>
      <c r="KME12" s="153"/>
      <c r="KMF12" s="153"/>
      <c r="KMG12" s="153"/>
      <c r="KMH12" s="153"/>
      <c r="KMI12" s="153"/>
      <c r="KMJ12" s="153"/>
      <c r="KMK12" s="153"/>
      <c r="KML12" s="153"/>
      <c r="KMM12" s="153"/>
      <c r="KMN12" s="153"/>
      <c r="KMO12" s="153"/>
      <c r="KMP12" s="153"/>
      <c r="KMQ12" s="153"/>
      <c r="KMR12" s="153"/>
      <c r="KMS12" s="153"/>
      <c r="KMT12" s="153"/>
      <c r="KMU12" s="153"/>
      <c r="KMV12" s="153"/>
      <c r="KMW12" s="153"/>
      <c r="KMX12" s="153"/>
      <c r="KMY12" s="153"/>
      <c r="KMZ12" s="153"/>
      <c r="KNA12" s="153"/>
      <c r="KNB12" s="153"/>
      <c r="KNC12" s="153"/>
      <c r="KND12" s="153"/>
      <c r="KNE12" s="153"/>
      <c r="KNF12" s="153"/>
      <c r="KNG12" s="153"/>
      <c r="KNH12" s="153"/>
      <c r="KNI12" s="153"/>
      <c r="KNJ12" s="153"/>
      <c r="KNK12" s="153"/>
      <c r="KNL12" s="153"/>
      <c r="KNM12" s="153"/>
      <c r="KNN12" s="153"/>
      <c r="KNO12" s="153"/>
      <c r="KNP12" s="153"/>
      <c r="KNQ12" s="153"/>
      <c r="KNR12" s="153"/>
      <c r="KNS12" s="153"/>
      <c r="KNT12" s="153"/>
      <c r="KNU12" s="153"/>
      <c r="KNV12" s="153"/>
      <c r="KNW12" s="153"/>
      <c r="KNX12" s="153"/>
      <c r="KNY12" s="153"/>
      <c r="KNZ12" s="153"/>
      <c r="KOA12" s="153"/>
      <c r="KOB12" s="153"/>
      <c r="KOC12" s="153"/>
      <c r="KOD12" s="153"/>
      <c r="KOE12" s="153"/>
      <c r="KOF12" s="153"/>
      <c r="KOG12" s="153"/>
      <c r="KOH12" s="153"/>
      <c r="KOI12" s="153"/>
      <c r="KOJ12" s="153"/>
      <c r="KOK12" s="153"/>
      <c r="KOL12" s="153"/>
      <c r="KOM12" s="153"/>
      <c r="KON12" s="153"/>
      <c r="KOO12" s="153"/>
      <c r="KOP12" s="153"/>
      <c r="KOQ12" s="153"/>
      <c r="KOR12" s="153"/>
      <c r="KOS12" s="153"/>
      <c r="KOT12" s="153"/>
      <c r="KOU12" s="153"/>
      <c r="KOV12" s="153"/>
      <c r="KOW12" s="153"/>
      <c r="KOX12" s="153"/>
      <c r="KOY12" s="153"/>
      <c r="KOZ12" s="153"/>
      <c r="KPA12" s="153"/>
      <c r="KPB12" s="153"/>
      <c r="KPC12" s="153"/>
      <c r="KPD12" s="153"/>
      <c r="KPE12" s="153"/>
      <c r="KPF12" s="153"/>
      <c r="KPG12" s="153"/>
      <c r="KPH12" s="153"/>
      <c r="KPI12" s="153"/>
      <c r="KPJ12" s="153"/>
      <c r="KPK12" s="153"/>
      <c r="KPL12" s="153"/>
      <c r="KPM12" s="153"/>
      <c r="KPN12" s="153"/>
      <c r="KPO12" s="153"/>
      <c r="KPP12" s="153"/>
      <c r="KPQ12" s="153"/>
      <c r="KPR12" s="153"/>
      <c r="KPS12" s="153"/>
      <c r="KPT12" s="153"/>
      <c r="KPU12" s="153"/>
      <c r="KPV12" s="153"/>
      <c r="KPW12" s="153"/>
      <c r="KPX12" s="153"/>
      <c r="KPY12" s="153"/>
      <c r="KPZ12" s="153"/>
      <c r="KQA12" s="153"/>
      <c r="KQB12" s="153"/>
      <c r="KQC12" s="153"/>
      <c r="KQD12" s="153"/>
      <c r="KQE12" s="153"/>
      <c r="KQF12" s="153"/>
      <c r="KQG12" s="153"/>
      <c r="KQH12" s="153"/>
      <c r="KQI12" s="153"/>
      <c r="KQJ12" s="153"/>
      <c r="KQK12" s="153"/>
      <c r="KQL12" s="153"/>
      <c r="KQM12" s="153"/>
      <c r="KQN12" s="153"/>
      <c r="KQO12" s="153"/>
      <c r="KQP12" s="153"/>
      <c r="KQQ12" s="153"/>
      <c r="KQR12" s="153"/>
      <c r="KQS12" s="153"/>
      <c r="KQT12" s="153"/>
      <c r="KQU12" s="153"/>
      <c r="KQV12" s="153"/>
      <c r="KQW12" s="153"/>
      <c r="KQX12" s="153"/>
      <c r="KQY12" s="153"/>
      <c r="KQZ12" s="153"/>
      <c r="KRA12" s="153"/>
      <c r="KRB12" s="153"/>
      <c r="KRC12" s="153"/>
      <c r="KRD12" s="153"/>
      <c r="KRE12" s="153"/>
      <c r="KRF12" s="153"/>
      <c r="KRG12" s="153"/>
      <c r="KRH12" s="153"/>
      <c r="KRI12" s="153"/>
      <c r="KRJ12" s="153"/>
      <c r="KRK12" s="153"/>
      <c r="KRL12" s="153"/>
      <c r="KRM12" s="153"/>
      <c r="KRN12" s="153"/>
      <c r="KRO12" s="153"/>
      <c r="KRP12" s="153"/>
      <c r="KRQ12" s="153"/>
      <c r="KRR12" s="153"/>
      <c r="KRS12" s="153"/>
      <c r="KRT12" s="153"/>
      <c r="KRU12" s="153"/>
      <c r="KRV12" s="153"/>
      <c r="KRW12" s="153"/>
      <c r="KRX12" s="153"/>
      <c r="KRY12" s="153"/>
      <c r="KRZ12" s="153"/>
      <c r="KSA12" s="153"/>
      <c r="KSB12" s="153"/>
      <c r="KSC12" s="153"/>
      <c r="KSD12" s="153"/>
      <c r="KSE12" s="153"/>
      <c r="KSF12" s="153"/>
      <c r="KSG12" s="153"/>
      <c r="KSH12" s="153"/>
      <c r="KSI12" s="153"/>
      <c r="KSJ12" s="153"/>
      <c r="KSK12" s="153"/>
      <c r="KSL12" s="153"/>
      <c r="KSM12" s="153"/>
      <c r="KSN12" s="153"/>
      <c r="KSO12" s="153"/>
      <c r="KSP12" s="153"/>
      <c r="KSQ12" s="153"/>
      <c r="KSR12" s="153"/>
      <c r="KSS12" s="153"/>
      <c r="KST12" s="153"/>
      <c r="KSU12" s="153"/>
      <c r="KSV12" s="153"/>
      <c r="KSW12" s="153"/>
      <c r="KSX12" s="153"/>
      <c r="KSY12" s="153"/>
      <c r="KSZ12" s="153"/>
      <c r="KTA12" s="153"/>
      <c r="KTB12" s="153"/>
      <c r="KTC12" s="153"/>
      <c r="KTD12" s="153"/>
      <c r="KTE12" s="153"/>
      <c r="KTF12" s="153"/>
      <c r="KTG12" s="153"/>
      <c r="KTH12" s="153"/>
      <c r="KTI12" s="153"/>
      <c r="KTJ12" s="153"/>
      <c r="KTK12" s="153"/>
      <c r="KTL12" s="153"/>
      <c r="KTM12" s="153"/>
      <c r="KTN12" s="153"/>
      <c r="KTO12" s="153"/>
      <c r="KTP12" s="153"/>
      <c r="KTQ12" s="153"/>
      <c r="KTR12" s="153"/>
      <c r="KTS12" s="153"/>
      <c r="KTT12" s="153"/>
      <c r="KTU12" s="153"/>
      <c r="KTV12" s="153"/>
      <c r="KTW12" s="153"/>
      <c r="KTX12" s="153"/>
      <c r="KTY12" s="153"/>
      <c r="KTZ12" s="153"/>
      <c r="KUA12" s="153"/>
      <c r="KUB12" s="153"/>
      <c r="KUC12" s="153"/>
      <c r="KUD12" s="153"/>
      <c r="KUE12" s="153"/>
      <c r="KUF12" s="153"/>
      <c r="KUG12" s="153"/>
      <c r="KUH12" s="153"/>
      <c r="KUI12" s="153"/>
      <c r="KUJ12" s="153"/>
      <c r="KUK12" s="153"/>
      <c r="KUL12" s="153"/>
      <c r="KUM12" s="153"/>
      <c r="KUN12" s="153"/>
      <c r="KUO12" s="153"/>
      <c r="KUP12" s="153"/>
      <c r="KUQ12" s="153"/>
      <c r="KUR12" s="153"/>
      <c r="KUS12" s="153"/>
      <c r="KUT12" s="153"/>
      <c r="KUU12" s="153"/>
      <c r="KUV12" s="153"/>
      <c r="KUW12" s="153"/>
      <c r="KUX12" s="153"/>
      <c r="KUY12" s="153"/>
      <c r="KUZ12" s="153"/>
      <c r="KVA12" s="153"/>
      <c r="KVB12" s="153"/>
      <c r="KVC12" s="153"/>
      <c r="KVD12" s="153"/>
      <c r="KVE12" s="153"/>
      <c r="KVF12" s="153"/>
      <c r="KVG12" s="153"/>
      <c r="KVH12" s="153"/>
      <c r="KVI12" s="153"/>
      <c r="KVJ12" s="153"/>
      <c r="KVK12" s="153"/>
      <c r="KVL12" s="153"/>
      <c r="KVM12" s="153"/>
      <c r="KVN12" s="153"/>
      <c r="KVO12" s="153"/>
      <c r="KVP12" s="153"/>
      <c r="KVQ12" s="153"/>
      <c r="KVR12" s="153"/>
      <c r="KVS12" s="153"/>
      <c r="KVT12" s="153"/>
      <c r="KVU12" s="153"/>
      <c r="KVV12" s="153"/>
      <c r="KVW12" s="153"/>
      <c r="KVX12" s="153"/>
      <c r="KVY12" s="153"/>
      <c r="KVZ12" s="153"/>
      <c r="KWA12" s="153"/>
      <c r="KWB12" s="153"/>
      <c r="KWC12" s="153"/>
      <c r="KWD12" s="153"/>
      <c r="KWE12" s="153"/>
      <c r="KWF12" s="153"/>
      <c r="KWG12" s="153"/>
      <c r="KWH12" s="153"/>
      <c r="KWI12" s="153"/>
      <c r="KWJ12" s="153"/>
      <c r="KWK12" s="153"/>
      <c r="KWL12" s="153"/>
      <c r="KWM12" s="153"/>
      <c r="KWN12" s="153"/>
      <c r="KWO12" s="153"/>
      <c r="KWP12" s="153"/>
      <c r="KWQ12" s="153"/>
      <c r="KWR12" s="153"/>
      <c r="KWS12" s="153"/>
      <c r="KWT12" s="153"/>
      <c r="KWU12" s="153"/>
      <c r="KWV12" s="153"/>
      <c r="KWW12" s="153"/>
      <c r="KWX12" s="153"/>
      <c r="KWY12" s="153"/>
      <c r="KWZ12" s="153"/>
      <c r="KXA12" s="153"/>
      <c r="KXB12" s="153"/>
      <c r="KXC12" s="153"/>
      <c r="KXD12" s="153"/>
      <c r="KXE12" s="153"/>
      <c r="KXF12" s="153"/>
      <c r="KXG12" s="153"/>
      <c r="KXH12" s="153"/>
      <c r="KXI12" s="153"/>
      <c r="KXJ12" s="153"/>
      <c r="KXK12" s="153"/>
      <c r="KXL12" s="153"/>
      <c r="KXM12" s="153"/>
      <c r="KXN12" s="153"/>
      <c r="KXO12" s="153"/>
      <c r="KXP12" s="153"/>
      <c r="KXQ12" s="153"/>
      <c r="KXR12" s="153"/>
      <c r="KXS12" s="153"/>
      <c r="KXT12" s="153"/>
      <c r="KXU12" s="153"/>
      <c r="KXV12" s="153"/>
      <c r="KXW12" s="153"/>
      <c r="KXX12" s="153"/>
      <c r="KXY12" s="153"/>
      <c r="KXZ12" s="153"/>
      <c r="KYA12" s="153"/>
      <c r="KYB12" s="153"/>
      <c r="KYC12" s="153"/>
      <c r="KYD12" s="153"/>
      <c r="KYE12" s="153"/>
      <c r="KYF12" s="153"/>
      <c r="KYG12" s="153"/>
      <c r="KYH12" s="153"/>
      <c r="KYI12" s="153"/>
      <c r="KYJ12" s="153"/>
      <c r="KYK12" s="153"/>
      <c r="KYL12" s="153"/>
      <c r="KYM12" s="153"/>
      <c r="KYN12" s="153"/>
      <c r="KYO12" s="153"/>
      <c r="KYP12" s="153"/>
      <c r="KYQ12" s="153"/>
      <c r="KYR12" s="153"/>
      <c r="KYS12" s="153"/>
      <c r="KYT12" s="153"/>
      <c r="KYU12" s="153"/>
      <c r="KYV12" s="153"/>
      <c r="KYW12" s="153"/>
      <c r="KYX12" s="153"/>
      <c r="KYY12" s="153"/>
      <c r="KYZ12" s="153"/>
      <c r="KZA12" s="153"/>
      <c r="KZB12" s="153"/>
      <c r="KZC12" s="153"/>
      <c r="KZD12" s="153"/>
      <c r="KZE12" s="153"/>
      <c r="KZF12" s="153"/>
      <c r="KZG12" s="153"/>
      <c r="KZH12" s="153"/>
      <c r="KZI12" s="153"/>
      <c r="KZJ12" s="153"/>
      <c r="KZK12" s="153"/>
      <c r="KZL12" s="153"/>
      <c r="KZM12" s="153"/>
      <c r="KZN12" s="153"/>
      <c r="KZO12" s="153"/>
      <c r="KZP12" s="153"/>
      <c r="KZQ12" s="153"/>
      <c r="KZR12" s="153"/>
      <c r="KZS12" s="153"/>
      <c r="KZT12" s="153"/>
      <c r="KZU12" s="153"/>
      <c r="KZV12" s="153"/>
      <c r="KZW12" s="153"/>
      <c r="KZX12" s="153"/>
      <c r="KZY12" s="153"/>
      <c r="KZZ12" s="153"/>
      <c r="LAA12" s="153"/>
      <c r="LAB12" s="153"/>
      <c r="LAC12" s="153"/>
      <c r="LAD12" s="153"/>
      <c r="LAE12" s="153"/>
      <c r="LAF12" s="153"/>
      <c r="LAG12" s="153"/>
      <c r="LAH12" s="153"/>
      <c r="LAI12" s="153"/>
      <c r="LAJ12" s="153"/>
      <c r="LAK12" s="153"/>
      <c r="LAL12" s="153"/>
      <c r="LAM12" s="153"/>
      <c r="LAN12" s="153"/>
      <c r="LAO12" s="153"/>
      <c r="LAP12" s="153"/>
      <c r="LAQ12" s="153"/>
      <c r="LAR12" s="153"/>
      <c r="LAS12" s="153"/>
      <c r="LAT12" s="153"/>
      <c r="LAU12" s="153"/>
      <c r="LAV12" s="153"/>
      <c r="LAW12" s="153"/>
      <c r="LAX12" s="153"/>
      <c r="LAY12" s="153"/>
      <c r="LAZ12" s="153"/>
      <c r="LBA12" s="153"/>
      <c r="LBB12" s="153"/>
      <c r="LBC12" s="153"/>
      <c r="LBD12" s="153"/>
      <c r="LBE12" s="153"/>
      <c r="LBF12" s="153"/>
      <c r="LBG12" s="153"/>
      <c r="LBH12" s="153"/>
      <c r="LBI12" s="153"/>
      <c r="LBJ12" s="153"/>
      <c r="LBK12" s="153"/>
      <c r="LBL12" s="153"/>
      <c r="LBM12" s="153"/>
      <c r="LBN12" s="153"/>
      <c r="LBO12" s="153"/>
      <c r="LBP12" s="153"/>
      <c r="LBQ12" s="153"/>
      <c r="LBR12" s="153"/>
      <c r="LBS12" s="153"/>
      <c r="LBT12" s="153"/>
      <c r="LBU12" s="153"/>
      <c r="LBV12" s="153"/>
      <c r="LBW12" s="153"/>
      <c r="LBX12" s="153"/>
      <c r="LBY12" s="153"/>
      <c r="LBZ12" s="153"/>
      <c r="LCA12" s="153"/>
      <c r="LCB12" s="153"/>
      <c r="LCC12" s="153"/>
      <c r="LCD12" s="153"/>
      <c r="LCE12" s="153"/>
      <c r="LCF12" s="153"/>
      <c r="LCG12" s="153"/>
      <c r="LCH12" s="153"/>
      <c r="LCI12" s="153"/>
      <c r="LCJ12" s="153"/>
      <c r="LCK12" s="153"/>
      <c r="LCL12" s="153"/>
      <c r="LCM12" s="153"/>
      <c r="LCN12" s="153"/>
      <c r="LCO12" s="153"/>
      <c r="LCP12" s="153"/>
      <c r="LCQ12" s="153"/>
      <c r="LCR12" s="153"/>
      <c r="LCS12" s="153"/>
      <c r="LCT12" s="153"/>
      <c r="LCU12" s="153"/>
      <c r="LCV12" s="153"/>
      <c r="LCW12" s="153"/>
      <c r="LCX12" s="153"/>
      <c r="LCY12" s="153"/>
      <c r="LCZ12" s="153"/>
      <c r="LDA12" s="153"/>
      <c r="LDB12" s="153"/>
      <c r="LDC12" s="153"/>
      <c r="LDD12" s="153"/>
      <c r="LDE12" s="153"/>
      <c r="LDF12" s="153"/>
      <c r="LDG12" s="153"/>
      <c r="LDH12" s="153"/>
      <c r="LDI12" s="153"/>
      <c r="LDJ12" s="153"/>
      <c r="LDK12" s="153"/>
      <c r="LDL12" s="153"/>
      <c r="LDM12" s="153"/>
      <c r="LDN12" s="153"/>
      <c r="LDO12" s="153"/>
      <c r="LDP12" s="153"/>
      <c r="LDQ12" s="153"/>
      <c r="LDR12" s="153"/>
      <c r="LDS12" s="153"/>
      <c r="LDT12" s="153"/>
      <c r="LDU12" s="153"/>
      <c r="LDV12" s="153"/>
      <c r="LDW12" s="153"/>
      <c r="LDX12" s="153"/>
      <c r="LDY12" s="153"/>
      <c r="LDZ12" s="153"/>
      <c r="LEA12" s="153"/>
      <c r="LEB12" s="153"/>
      <c r="LEC12" s="153"/>
      <c r="LED12" s="153"/>
      <c r="LEE12" s="153"/>
      <c r="LEF12" s="153"/>
      <c r="LEG12" s="153"/>
      <c r="LEH12" s="153"/>
      <c r="LEI12" s="153"/>
      <c r="LEJ12" s="153"/>
      <c r="LEK12" s="153"/>
      <c r="LEL12" s="153"/>
      <c r="LEM12" s="153"/>
      <c r="LEN12" s="153"/>
      <c r="LEO12" s="153"/>
      <c r="LEP12" s="153"/>
      <c r="LEQ12" s="153"/>
      <c r="LER12" s="153"/>
      <c r="LES12" s="153"/>
      <c r="LET12" s="153"/>
      <c r="LEU12" s="153"/>
      <c r="LEV12" s="153"/>
      <c r="LEW12" s="153"/>
      <c r="LEX12" s="153"/>
      <c r="LEY12" s="153"/>
      <c r="LEZ12" s="153"/>
      <c r="LFA12" s="153"/>
      <c r="LFB12" s="153"/>
      <c r="LFC12" s="153"/>
      <c r="LFD12" s="153"/>
      <c r="LFE12" s="153"/>
      <c r="LFF12" s="153"/>
      <c r="LFG12" s="153"/>
      <c r="LFH12" s="153"/>
      <c r="LFI12" s="153"/>
      <c r="LFJ12" s="153"/>
      <c r="LFK12" s="153"/>
      <c r="LFL12" s="153"/>
      <c r="LFM12" s="153"/>
      <c r="LFN12" s="153"/>
      <c r="LFO12" s="153"/>
      <c r="LFP12" s="153"/>
      <c r="LFQ12" s="153"/>
      <c r="LFR12" s="153"/>
      <c r="LFS12" s="153"/>
      <c r="LFT12" s="153"/>
      <c r="LFU12" s="153"/>
      <c r="LFV12" s="153"/>
      <c r="LFW12" s="153"/>
      <c r="LFX12" s="153"/>
      <c r="LFY12" s="153"/>
      <c r="LFZ12" s="153"/>
      <c r="LGA12" s="153"/>
      <c r="LGB12" s="153"/>
      <c r="LGC12" s="153"/>
      <c r="LGD12" s="153"/>
      <c r="LGE12" s="153"/>
      <c r="LGF12" s="153"/>
      <c r="LGG12" s="153"/>
      <c r="LGH12" s="153"/>
      <c r="LGI12" s="153"/>
      <c r="LGJ12" s="153"/>
      <c r="LGK12" s="153"/>
      <c r="LGL12" s="153"/>
      <c r="LGM12" s="153"/>
      <c r="LGN12" s="153"/>
      <c r="LGO12" s="153"/>
      <c r="LGP12" s="153"/>
      <c r="LGQ12" s="153"/>
      <c r="LGR12" s="153"/>
      <c r="LGS12" s="153"/>
      <c r="LGT12" s="153"/>
      <c r="LGU12" s="153"/>
      <c r="LGV12" s="153"/>
      <c r="LGW12" s="153"/>
      <c r="LGX12" s="153"/>
      <c r="LGY12" s="153"/>
      <c r="LGZ12" s="153"/>
      <c r="LHA12" s="153"/>
      <c r="LHB12" s="153"/>
      <c r="LHC12" s="153"/>
      <c r="LHD12" s="153"/>
      <c r="LHE12" s="153"/>
      <c r="LHF12" s="153"/>
      <c r="LHG12" s="153"/>
      <c r="LHH12" s="153"/>
      <c r="LHI12" s="153"/>
      <c r="LHJ12" s="153"/>
      <c r="LHK12" s="153"/>
      <c r="LHL12" s="153"/>
      <c r="LHM12" s="153"/>
      <c r="LHN12" s="153"/>
      <c r="LHO12" s="153"/>
      <c r="LHP12" s="153"/>
      <c r="LHQ12" s="153"/>
      <c r="LHR12" s="153"/>
      <c r="LHS12" s="153"/>
      <c r="LHT12" s="153"/>
      <c r="LHU12" s="153"/>
      <c r="LHV12" s="153"/>
      <c r="LHW12" s="153"/>
      <c r="LHX12" s="153"/>
      <c r="LHY12" s="153"/>
      <c r="LHZ12" s="153"/>
      <c r="LIA12" s="153"/>
      <c r="LIB12" s="153"/>
      <c r="LIC12" s="153"/>
      <c r="LID12" s="153"/>
      <c r="LIE12" s="153"/>
      <c r="LIF12" s="153"/>
      <c r="LIG12" s="153"/>
      <c r="LIH12" s="153"/>
      <c r="LII12" s="153"/>
      <c r="LIJ12" s="153"/>
      <c r="LIK12" s="153"/>
      <c r="LIL12" s="153"/>
      <c r="LIM12" s="153"/>
      <c r="LIN12" s="153"/>
      <c r="LIO12" s="153"/>
      <c r="LIP12" s="153"/>
      <c r="LIQ12" s="153"/>
      <c r="LIR12" s="153"/>
      <c r="LIS12" s="153"/>
      <c r="LIT12" s="153"/>
      <c r="LIU12" s="153"/>
      <c r="LIV12" s="153"/>
      <c r="LIW12" s="153"/>
      <c r="LIX12" s="153"/>
      <c r="LIY12" s="153"/>
      <c r="LIZ12" s="153"/>
      <c r="LJA12" s="153"/>
      <c r="LJB12" s="153"/>
      <c r="LJC12" s="153"/>
      <c r="LJD12" s="153"/>
      <c r="LJE12" s="153"/>
      <c r="LJF12" s="153"/>
      <c r="LJG12" s="153"/>
      <c r="LJH12" s="153"/>
      <c r="LJI12" s="153"/>
      <c r="LJJ12" s="153"/>
      <c r="LJK12" s="153"/>
      <c r="LJL12" s="153"/>
      <c r="LJM12" s="153"/>
      <c r="LJN12" s="153"/>
      <c r="LJO12" s="153"/>
      <c r="LJP12" s="153"/>
      <c r="LJQ12" s="153"/>
      <c r="LJR12" s="153"/>
      <c r="LJS12" s="153"/>
      <c r="LJT12" s="153"/>
      <c r="LJU12" s="153"/>
      <c r="LJV12" s="153"/>
      <c r="LJW12" s="153"/>
      <c r="LJX12" s="153"/>
      <c r="LJY12" s="153"/>
      <c r="LJZ12" s="153"/>
      <c r="LKA12" s="153"/>
      <c r="LKB12" s="153"/>
      <c r="LKC12" s="153"/>
      <c r="LKD12" s="153"/>
      <c r="LKE12" s="153"/>
      <c r="LKF12" s="153"/>
      <c r="LKG12" s="153"/>
      <c r="LKH12" s="153"/>
      <c r="LKI12" s="153"/>
      <c r="LKJ12" s="153"/>
      <c r="LKK12" s="153"/>
      <c r="LKL12" s="153"/>
      <c r="LKM12" s="153"/>
      <c r="LKN12" s="153"/>
      <c r="LKO12" s="153"/>
      <c r="LKP12" s="153"/>
      <c r="LKQ12" s="153"/>
      <c r="LKR12" s="153"/>
      <c r="LKS12" s="153"/>
      <c r="LKT12" s="153"/>
      <c r="LKU12" s="153"/>
      <c r="LKV12" s="153"/>
      <c r="LKW12" s="153"/>
      <c r="LKX12" s="153"/>
      <c r="LKY12" s="153"/>
      <c r="LKZ12" s="153"/>
      <c r="LLA12" s="153"/>
      <c r="LLB12" s="153"/>
      <c r="LLC12" s="153"/>
      <c r="LLD12" s="153"/>
      <c r="LLE12" s="153"/>
      <c r="LLF12" s="153"/>
      <c r="LLG12" s="153"/>
      <c r="LLH12" s="153"/>
      <c r="LLI12" s="153"/>
      <c r="LLJ12" s="153"/>
      <c r="LLK12" s="153"/>
      <c r="LLL12" s="153"/>
      <c r="LLM12" s="153"/>
      <c r="LLN12" s="153"/>
      <c r="LLO12" s="153"/>
      <c r="LLP12" s="153"/>
      <c r="LLQ12" s="153"/>
      <c r="LLR12" s="153"/>
      <c r="LLS12" s="153"/>
      <c r="LLT12" s="153"/>
      <c r="LLU12" s="153"/>
      <c r="LLV12" s="153"/>
      <c r="LLW12" s="153"/>
      <c r="LLX12" s="153"/>
      <c r="LLY12" s="153"/>
      <c r="LLZ12" s="153"/>
      <c r="LMA12" s="153"/>
      <c r="LMB12" s="153"/>
      <c r="LMC12" s="153"/>
      <c r="LMD12" s="153"/>
      <c r="LME12" s="153"/>
      <c r="LMF12" s="153"/>
      <c r="LMG12" s="153"/>
      <c r="LMH12" s="153"/>
      <c r="LMI12" s="153"/>
      <c r="LMJ12" s="153"/>
      <c r="LMK12" s="153"/>
      <c r="LML12" s="153"/>
      <c r="LMM12" s="153"/>
      <c r="LMN12" s="153"/>
      <c r="LMO12" s="153"/>
      <c r="LMP12" s="153"/>
      <c r="LMQ12" s="153"/>
      <c r="LMR12" s="153"/>
      <c r="LMS12" s="153"/>
      <c r="LMT12" s="153"/>
      <c r="LMU12" s="153"/>
      <c r="LMV12" s="153"/>
      <c r="LMW12" s="153"/>
      <c r="LMX12" s="153"/>
      <c r="LMY12" s="153"/>
      <c r="LMZ12" s="153"/>
      <c r="LNA12" s="153"/>
      <c r="LNB12" s="153"/>
      <c r="LNC12" s="153"/>
      <c r="LND12" s="153"/>
      <c r="LNE12" s="153"/>
      <c r="LNF12" s="153"/>
      <c r="LNG12" s="153"/>
      <c r="LNH12" s="153"/>
      <c r="LNI12" s="153"/>
      <c r="LNJ12" s="153"/>
      <c r="LNK12" s="153"/>
      <c r="LNL12" s="153"/>
      <c r="LNM12" s="153"/>
      <c r="LNN12" s="153"/>
      <c r="LNO12" s="153"/>
      <c r="LNP12" s="153"/>
      <c r="LNQ12" s="153"/>
      <c r="LNR12" s="153"/>
      <c r="LNS12" s="153"/>
      <c r="LNT12" s="153"/>
      <c r="LNU12" s="153"/>
      <c r="LNV12" s="153"/>
      <c r="LNW12" s="153"/>
      <c r="LNX12" s="153"/>
      <c r="LNY12" s="153"/>
      <c r="LNZ12" s="153"/>
      <c r="LOA12" s="153"/>
      <c r="LOB12" s="153"/>
      <c r="LOC12" s="153"/>
      <c r="LOD12" s="153"/>
      <c r="LOE12" s="153"/>
      <c r="LOF12" s="153"/>
      <c r="LOG12" s="153"/>
      <c r="LOH12" s="153"/>
      <c r="LOI12" s="153"/>
      <c r="LOJ12" s="153"/>
      <c r="LOK12" s="153"/>
      <c r="LOL12" s="153"/>
      <c r="LOM12" s="153"/>
      <c r="LON12" s="153"/>
      <c r="LOO12" s="153"/>
      <c r="LOP12" s="153"/>
      <c r="LOQ12" s="153"/>
      <c r="LOR12" s="153"/>
      <c r="LOS12" s="153"/>
      <c r="LOT12" s="153"/>
      <c r="LOU12" s="153"/>
      <c r="LOV12" s="153"/>
      <c r="LOW12" s="153"/>
      <c r="LOX12" s="153"/>
      <c r="LOY12" s="153"/>
      <c r="LOZ12" s="153"/>
      <c r="LPA12" s="153"/>
      <c r="LPB12" s="153"/>
      <c r="LPC12" s="153"/>
      <c r="LPD12" s="153"/>
      <c r="LPE12" s="153"/>
      <c r="LPF12" s="153"/>
      <c r="LPG12" s="153"/>
      <c r="LPH12" s="153"/>
      <c r="LPI12" s="153"/>
      <c r="LPJ12" s="153"/>
      <c r="LPK12" s="153"/>
      <c r="LPL12" s="153"/>
      <c r="LPM12" s="153"/>
      <c r="LPN12" s="153"/>
      <c r="LPO12" s="153"/>
      <c r="LPP12" s="153"/>
      <c r="LPQ12" s="153"/>
      <c r="LPR12" s="153"/>
      <c r="LPS12" s="153"/>
      <c r="LPT12" s="153"/>
      <c r="LPU12" s="153"/>
      <c r="LPV12" s="153"/>
      <c r="LPW12" s="153"/>
      <c r="LPX12" s="153"/>
      <c r="LPY12" s="153"/>
      <c r="LPZ12" s="153"/>
      <c r="LQA12" s="153"/>
      <c r="LQB12" s="153"/>
      <c r="LQC12" s="153"/>
      <c r="LQD12" s="153"/>
      <c r="LQE12" s="153"/>
      <c r="LQF12" s="153"/>
      <c r="LQG12" s="153"/>
      <c r="LQH12" s="153"/>
      <c r="LQI12" s="153"/>
      <c r="LQJ12" s="153"/>
      <c r="LQK12" s="153"/>
      <c r="LQL12" s="153"/>
      <c r="LQM12" s="153"/>
      <c r="LQN12" s="153"/>
      <c r="LQO12" s="153"/>
      <c r="LQP12" s="153"/>
      <c r="LQQ12" s="153"/>
      <c r="LQR12" s="153"/>
      <c r="LQS12" s="153"/>
      <c r="LQT12" s="153"/>
      <c r="LQU12" s="153"/>
      <c r="LQV12" s="153"/>
      <c r="LQW12" s="153"/>
      <c r="LQX12" s="153"/>
      <c r="LQY12" s="153"/>
      <c r="LQZ12" s="153"/>
      <c r="LRA12" s="153"/>
      <c r="LRB12" s="153"/>
      <c r="LRC12" s="153"/>
      <c r="LRD12" s="153"/>
      <c r="LRE12" s="153"/>
      <c r="LRF12" s="153"/>
      <c r="LRG12" s="153"/>
      <c r="LRH12" s="153"/>
      <c r="LRI12" s="153"/>
      <c r="LRJ12" s="153"/>
      <c r="LRK12" s="153"/>
      <c r="LRL12" s="153"/>
      <c r="LRM12" s="153"/>
      <c r="LRN12" s="153"/>
      <c r="LRO12" s="153"/>
      <c r="LRP12" s="153"/>
      <c r="LRQ12" s="153"/>
      <c r="LRR12" s="153"/>
      <c r="LRS12" s="153"/>
      <c r="LRT12" s="153"/>
      <c r="LRU12" s="153"/>
      <c r="LRV12" s="153"/>
      <c r="LRW12" s="153"/>
      <c r="LRX12" s="153"/>
      <c r="LRY12" s="153"/>
      <c r="LRZ12" s="153"/>
      <c r="LSA12" s="153"/>
      <c r="LSB12" s="153"/>
      <c r="LSC12" s="153"/>
      <c r="LSD12" s="153"/>
      <c r="LSE12" s="153"/>
      <c r="LSF12" s="153"/>
      <c r="LSG12" s="153"/>
      <c r="LSH12" s="153"/>
      <c r="LSI12" s="153"/>
      <c r="LSJ12" s="153"/>
      <c r="LSK12" s="153"/>
      <c r="LSL12" s="153"/>
      <c r="LSM12" s="153"/>
      <c r="LSN12" s="153"/>
      <c r="LSO12" s="153"/>
      <c r="LSP12" s="153"/>
      <c r="LSQ12" s="153"/>
      <c r="LSR12" s="153"/>
      <c r="LSS12" s="153"/>
      <c r="LST12" s="153"/>
      <c r="LSU12" s="153"/>
      <c r="LSV12" s="153"/>
      <c r="LSW12" s="153"/>
      <c r="LSX12" s="153"/>
      <c r="LSY12" s="153"/>
      <c r="LSZ12" s="153"/>
      <c r="LTA12" s="153"/>
      <c r="LTB12" s="153"/>
      <c r="LTC12" s="153"/>
      <c r="LTD12" s="153"/>
      <c r="LTE12" s="153"/>
      <c r="LTF12" s="153"/>
      <c r="LTG12" s="153"/>
      <c r="LTH12" s="153"/>
      <c r="LTI12" s="153"/>
      <c r="LTJ12" s="153"/>
      <c r="LTK12" s="153"/>
      <c r="LTL12" s="153"/>
      <c r="LTM12" s="153"/>
      <c r="LTN12" s="153"/>
      <c r="LTO12" s="153"/>
      <c r="LTP12" s="153"/>
      <c r="LTQ12" s="153"/>
      <c r="LTR12" s="153"/>
      <c r="LTS12" s="153"/>
      <c r="LTT12" s="153"/>
      <c r="LTU12" s="153"/>
      <c r="LTV12" s="153"/>
      <c r="LTW12" s="153"/>
      <c r="LTX12" s="153"/>
      <c r="LTY12" s="153"/>
      <c r="LTZ12" s="153"/>
      <c r="LUA12" s="153"/>
      <c r="LUB12" s="153"/>
      <c r="LUC12" s="153"/>
      <c r="LUD12" s="153"/>
      <c r="LUE12" s="153"/>
      <c r="LUF12" s="153"/>
      <c r="LUG12" s="153"/>
      <c r="LUH12" s="153"/>
      <c r="LUI12" s="153"/>
      <c r="LUJ12" s="153"/>
      <c r="LUK12" s="153"/>
      <c r="LUL12" s="153"/>
      <c r="LUM12" s="153"/>
      <c r="LUN12" s="153"/>
      <c r="LUO12" s="153"/>
      <c r="LUP12" s="153"/>
      <c r="LUQ12" s="153"/>
      <c r="LUR12" s="153"/>
      <c r="LUS12" s="153"/>
      <c r="LUT12" s="153"/>
      <c r="LUU12" s="153"/>
      <c r="LUV12" s="153"/>
      <c r="LUW12" s="153"/>
      <c r="LUX12" s="153"/>
      <c r="LUY12" s="153"/>
      <c r="LUZ12" s="153"/>
      <c r="LVA12" s="153"/>
      <c r="LVB12" s="153"/>
      <c r="LVC12" s="153"/>
      <c r="LVD12" s="153"/>
      <c r="LVE12" s="153"/>
      <c r="LVF12" s="153"/>
      <c r="LVG12" s="153"/>
      <c r="LVH12" s="153"/>
      <c r="LVI12" s="153"/>
      <c r="LVJ12" s="153"/>
      <c r="LVK12" s="153"/>
      <c r="LVL12" s="153"/>
      <c r="LVM12" s="153"/>
      <c r="LVN12" s="153"/>
      <c r="LVO12" s="153"/>
      <c r="LVP12" s="153"/>
      <c r="LVQ12" s="153"/>
      <c r="LVR12" s="153"/>
      <c r="LVS12" s="153"/>
      <c r="LVT12" s="153"/>
      <c r="LVU12" s="153"/>
      <c r="LVV12" s="153"/>
      <c r="LVW12" s="153"/>
      <c r="LVX12" s="153"/>
      <c r="LVY12" s="153"/>
      <c r="LVZ12" s="153"/>
      <c r="LWA12" s="153"/>
      <c r="LWB12" s="153"/>
      <c r="LWC12" s="153"/>
      <c r="LWD12" s="153"/>
      <c r="LWE12" s="153"/>
      <c r="LWF12" s="153"/>
      <c r="LWG12" s="153"/>
      <c r="LWH12" s="153"/>
      <c r="LWI12" s="153"/>
      <c r="LWJ12" s="153"/>
      <c r="LWK12" s="153"/>
      <c r="LWL12" s="153"/>
      <c r="LWM12" s="153"/>
      <c r="LWN12" s="153"/>
      <c r="LWO12" s="153"/>
      <c r="LWP12" s="153"/>
      <c r="LWQ12" s="153"/>
      <c r="LWR12" s="153"/>
      <c r="LWS12" s="153"/>
      <c r="LWT12" s="153"/>
      <c r="LWU12" s="153"/>
      <c r="LWV12" s="153"/>
      <c r="LWW12" s="153"/>
      <c r="LWX12" s="153"/>
      <c r="LWY12" s="153"/>
      <c r="LWZ12" s="153"/>
      <c r="LXA12" s="153"/>
      <c r="LXB12" s="153"/>
      <c r="LXC12" s="153"/>
      <c r="LXD12" s="153"/>
      <c r="LXE12" s="153"/>
      <c r="LXF12" s="153"/>
      <c r="LXG12" s="153"/>
      <c r="LXH12" s="153"/>
      <c r="LXI12" s="153"/>
      <c r="LXJ12" s="153"/>
      <c r="LXK12" s="153"/>
      <c r="LXL12" s="153"/>
      <c r="LXM12" s="153"/>
      <c r="LXN12" s="153"/>
      <c r="LXO12" s="153"/>
      <c r="LXP12" s="153"/>
      <c r="LXQ12" s="153"/>
      <c r="LXR12" s="153"/>
      <c r="LXS12" s="153"/>
      <c r="LXT12" s="153"/>
      <c r="LXU12" s="153"/>
      <c r="LXV12" s="153"/>
      <c r="LXW12" s="153"/>
      <c r="LXX12" s="153"/>
      <c r="LXY12" s="153"/>
      <c r="LXZ12" s="153"/>
      <c r="LYA12" s="153"/>
      <c r="LYB12" s="153"/>
      <c r="LYC12" s="153"/>
      <c r="LYD12" s="153"/>
      <c r="LYE12" s="153"/>
      <c r="LYF12" s="153"/>
      <c r="LYG12" s="153"/>
      <c r="LYH12" s="153"/>
      <c r="LYI12" s="153"/>
      <c r="LYJ12" s="153"/>
      <c r="LYK12" s="153"/>
      <c r="LYL12" s="153"/>
      <c r="LYM12" s="153"/>
      <c r="LYN12" s="153"/>
      <c r="LYO12" s="153"/>
      <c r="LYP12" s="153"/>
      <c r="LYQ12" s="153"/>
      <c r="LYR12" s="153"/>
      <c r="LYS12" s="153"/>
      <c r="LYT12" s="153"/>
      <c r="LYU12" s="153"/>
      <c r="LYV12" s="153"/>
      <c r="LYW12" s="153"/>
      <c r="LYX12" s="153"/>
      <c r="LYY12" s="153"/>
      <c r="LYZ12" s="153"/>
      <c r="LZA12" s="153"/>
      <c r="LZB12" s="153"/>
      <c r="LZC12" s="153"/>
      <c r="LZD12" s="153"/>
      <c r="LZE12" s="153"/>
      <c r="LZF12" s="153"/>
      <c r="LZG12" s="153"/>
      <c r="LZH12" s="153"/>
      <c r="LZI12" s="153"/>
      <c r="LZJ12" s="153"/>
      <c r="LZK12" s="153"/>
      <c r="LZL12" s="153"/>
      <c r="LZM12" s="153"/>
      <c r="LZN12" s="153"/>
      <c r="LZO12" s="153"/>
      <c r="LZP12" s="153"/>
      <c r="LZQ12" s="153"/>
      <c r="LZR12" s="153"/>
      <c r="LZS12" s="153"/>
      <c r="LZT12" s="153"/>
      <c r="LZU12" s="153"/>
      <c r="LZV12" s="153"/>
      <c r="LZW12" s="153"/>
      <c r="LZX12" s="153"/>
      <c r="LZY12" s="153"/>
      <c r="LZZ12" s="153"/>
      <c r="MAA12" s="153"/>
      <c r="MAB12" s="153"/>
      <c r="MAC12" s="153"/>
      <c r="MAD12" s="153"/>
      <c r="MAE12" s="153"/>
      <c r="MAF12" s="153"/>
      <c r="MAG12" s="153"/>
      <c r="MAH12" s="153"/>
      <c r="MAI12" s="153"/>
      <c r="MAJ12" s="153"/>
      <c r="MAK12" s="153"/>
      <c r="MAL12" s="153"/>
      <c r="MAM12" s="153"/>
      <c r="MAN12" s="153"/>
      <c r="MAO12" s="153"/>
      <c r="MAP12" s="153"/>
      <c r="MAQ12" s="153"/>
      <c r="MAR12" s="153"/>
      <c r="MAS12" s="153"/>
      <c r="MAT12" s="153"/>
      <c r="MAU12" s="153"/>
      <c r="MAV12" s="153"/>
      <c r="MAW12" s="153"/>
      <c r="MAX12" s="153"/>
      <c r="MAY12" s="153"/>
      <c r="MAZ12" s="153"/>
      <c r="MBA12" s="153"/>
      <c r="MBB12" s="153"/>
      <c r="MBC12" s="153"/>
      <c r="MBD12" s="153"/>
      <c r="MBE12" s="153"/>
      <c r="MBF12" s="153"/>
      <c r="MBG12" s="153"/>
      <c r="MBH12" s="153"/>
      <c r="MBI12" s="153"/>
      <c r="MBJ12" s="153"/>
      <c r="MBK12" s="153"/>
      <c r="MBL12" s="153"/>
      <c r="MBM12" s="153"/>
      <c r="MBN12" s="153"/>
      <c r="MBO12" s="153"/>
      <c r="MBP12" s="153"/>
      <c r="MBQ12" s="153"/>
      <c r="MBR12" s="153"/>
      <c r="MBS12" s="153"/>
      <c r="MBT12" s="153"/>
      <c r="MBU12" s="153"/>
      <c r="MBV12" s="153"/>
      <c r="MBW12" s="153"/>
      <c r="MBX12" s="153"/>
      <c r="MBY12" s="153"/>
      <c r="MBZ12" s="153"/>
      <c r="MCA12" s="153"/>
      <c r="MCB12" s="153"/>
      <c r="MCC12" s="153"/>
      <c r="MCD12" s="153"/>
      <c r="MCE12" s="153"/>
      <c r="MCF12" s="153"/>
      <c r="MCG12" s="153"/>
      <c r="MCH12" s="153"/>
      <c r="MCI12" s="153"/>
      <c r="MCJ12" s="153"/>
      <c r="MCK12" s="153"/>
      <c r="MCL12" s="153"/>
      <c r="MCM12" s="153"/>
      <c r="MCN12" s="153"/>
      <c r="MCO12" s="153"/>
      <c r="MCP12" s="153"/>
      <c r="MCQ12" s="153"/>
      <c r="MCR12" s="153"/>
      <c r="MCS12" s="153"/>
      <c r="MCT12" s="153"/>
      <c r="MCU12" s="153"/>
      <c r="MCV12" s="153"/>
      <c r="MCW12" s="153"/>
      <c r="MCX12" s="153"/>
      <c r="MCY12" s="153"/>
      <c r="MCZ12" s="153"/>
      <c r="MDA12" s="153"/>
      <c r="MDB12" s="153"/>
      <c r="MDC12" s="153"/>
      <c r="MDD12" s="153"/>
      <c r="MDE12" s="153"/>
      <c r="MDF12" s="153"/>
      <c r="MDG12" s="153"/>
      <c r="MDH12" s="153"/>
      <c r="MDI12" s="153"/>
      <c r="MDJ12" s="153"/>
      <c r="MDK12" s="153"/>
      <c r="MDL12" s="153"/>
      <c r="MDM12" s="153"/>
      <c r="MDN12" s="153"/>
      <c r="MDO12" s="153"/>
      <c r="MDP12" s="153"/>
      <c r="MDQ12" s="153"/>
      <c r="MDR12" s="153"/>
      <c r="MDS12" s="153"/>
      <c r="MDT12" s="153"/>
      <c r="MDU12" s="153"/>
      <c r="MDV12" s="153"/>
      <c r="MDW12" s="153"/>
      <c r="MDX12" s="153"/>
      <c r="MDY12" s="153"/>
      <c r="MDZ12" s="153"/>
      <c r="MEA12" s="153"/>
      <c r="MEB12" s="153"/>
      <c r="MEC12" s="153"/>
      <c r="MED12" s="153"/>
      <c r="MEE12" s="153"/>
      <c r="MEF12" s="153"/>
      <c r="MEG12" s="153"/>
      <c r="MEH12" s="153"/>
      <c r="MEI12" s="153"/>
      <c r="MEJ12" s="153"/>
      <c r="MEK12" s="153"/>
      <c r="MEL12" s="153"/>
      <c r="MEM12" s="153"/>
      <c r="MEN12" s="153"/>
      <c r="MEO12" s="153"/>
      <c r="MEP12" s="153"/>
      <c r="MEQ12" s="153"/>
      <c r="MER12" s="153"/>
      <c r="MES12" s="153"/>
      <c r="MET12" s="153"/>
      <c r="MEU12" s="153"/>
      <c r="MEV12" s="153"/>
      <c r="MEW12" s="153"/>
      <c r="MEX12" s="153"/>
      <c r="MEY12" s="153"/>
      <c r="MEZ12" s="153"/>
      <c r="MFA12" s="153"/>
      <c r="MFB12" s="153"/>
      <c r="MFC12" s="153"/>
      <c r="MFD12" s="153"/>
      <c r="MFE12" s="153"/>
      <c r="MFF12" s="153"/>
      <c r="MFG12" s="153"/>
      <c r="MFH12" s="153"/>
      <c r="MFI12" s="153"/>
      <c r="MFJ12" s="153"/>
      <c r="MFK12" s="153"/>
      <c r="MFL12" s="153"/>
      <c r="MFM12" s="153"/>
      <c r="MFN12" s="153"/>
      <c r="MFO12" s="153"/>
      <c r="MFP12" s="153"/>
      <c r="MFQ12" s="153"/>
      <c r="MFR12" s="153"/>
      <c r="MFS12" s="153"/>
      <c r="MFT12" s="153"/>
      <c r="MFU12" s="153"/>
      <c r="MFV12" s="153"/>
      <c r="MFW12" s="153"/>
      <c r="MFX12" s="153"/>
      <c r="MFY12" s="153"/>
      <c r="MFZ12" s="153"/>
      <c r="MGA12" s="153"/>
      <c r="MGB12" s="153"/>
      <c r="MGC12" s="153"/>
      <c r="MGD12" s="153"/>
      <c r="MGE12" s="153"/>
      <c r="MGF12" s="153"/>
      <c r="MGG12" s="153"/>
      <c r="MGH12" s="153"/>
      <c r="MGI12" s="153"/>
      <c r="MGJ12" s="153"/>
      <c r="MGK12" s="153"/>
      <c r="MGL12" s="153"/>
      <c r="MGM12" s="153"/>
      <c r="MGN12" s="153"/>
      <c r="MGO12" s="153"/>
      <c r="MGP12" s="153"/>
      <c r="MGQ12" s="153"/>
      <c r="MGR12" s="153"/>
      <c r="MGS12" s="153"/>
      <c r="MGT12" s="153"/>
      <c r="MGU12" s="153"/>
      <c r="MGV12" s="153"/>
      <c r="MGW12" s="153"/>
      <c r="MGX12" s="153"/>
      <c r="MGY12" s="153"/>
      <c r="MGZ12" s="153"/>
      <c r="MHA12" s="153"/>
      <c r="MHB12" s="153"/>
      <c r="MHC12" s="153"/>
      <c r="MHD12" s="153"/>
      <c r="MHE12" s="153"/>
      <c r="MHF12" s="153"/>
      <c r="MHG12" s="153"/>
      <c r="MHH12" s="153"/>
      <c r="MHI12" s="153"/>
      <c r="MHJ12" s="153"/>
      <c r="MHK12" s="153"/>
      <c r="MHL12" s="153"/>
      <c r="MHM12" s="153"/>
      <c r="MHN12" s="153"/>
      <c r="MHO12" s="153"/>
      <c r="MHP12" s="153"/>
      <c r="MHQ12" s="153"/>
      <c r="MHR12" s="153"/>
      <c r="MHS12" s="153"/>
      <c r="MHT12" s="153"/>
      <c r="MHU12" s="153"/>
      <c r="MHV12" s="153"/>
      <c r="MHW12" s="153"/>
      <c r="MHX12" s="153"/>
      <c r="MHY12" s="153"/>
      <c r="MHZ12" s="153"/>
      <c r="MIA12" s="153"/>
      <c r="MIB12" s="153"/>
      <c r="MIC12" s="153"/>
      <c r="MID12" s="153"/>
      <c r="MIE12" s="153"/>
      <c r="MIF12" s="153"/>
      <c r="MIG12" s="153"/>
      <c r="MIH12" s="153"/>
      <c r="MII12" s="153"/>
      <c r="MIJ12" s="153"/>
      <c r="MIK12" s="153"/>
      <c r="MIL12" s="153"/>
      <c r="MIM12" s="153"/>
      <c r="MIN12" s="153"/>
      <c r="MIO12" s="153"/>
      <c r="MIP12" s="153"/>
      <c r="MIQ12" s="153"/>
      <c r="MIR12" s="153"/>
      <c r="MIS12" s="153"/>
      <c r="MIT12" s="153"/>
      <c r="MIU12" s="153"/>
      <c r="MIV12" s="153"/>
      <c r="MIW12" s="153"/>
      <c r="MIX12" s="153"/>
      <c r="MIY12" s="153"/>
      <c r="MIZ12" s="153"/>
      <c r="MJA12" s="153"/>
      <c r="MJB12" s="153"/>
      <c r="MJC12" s="153"/>
      <c r="MJD12" s="153"/>
      <c r="MJE12" s="153"/>
      <c r="MJF12" s="153"/>
      <c r="MJG12" s="153"/>
      <c r="MJH12" s="153"/>
      <c r="MJI12" s="153"/>
      <c r="MJJ12" s="153"/>
      <c r="MJK12" s="153"/>
      <c r="MJL12" s="153"/>
      <c r="MJM12" s="153"/>
      <c r="MJN12" s="153"/>
      <c r="MJO12" s="153"/>
      <c r="MJP12" s="153"/>
      <c r="MJQ12" s="153"/>
      <c r="MJR12" s="153"/>
      <c r="MJS12" s="153"/>
      <c r="MJT12" s="153"/>
      <c r="MJU12" s="153"/>
      <c r="MJV12" s="153"/>
      <c r="MJW12" s="153"/>
      <c r="MJX12" s="153"/>
      <c r="MJY12" s="153"/>
      <c r="MJZ12" s="153"/>
      <c r="MKA12" s="153"/>
      <c r="MKB12" s="153"/>
      <c r="MKC12" s="153"/>
      <c r="MKD12" s="153"/>
      <c r="MKE12" s="153"/>
      <c r="MKF12" s="153"/>
      <c r="MKG12" s="153"/>
      <c r="MKH12" s="153"/>
      <c r="MKI12" s="153"/>
      <c r="MKJ12" s="153"/>
      <c r="MKK12" s="153"/>
      <c r="MKL12" s="153"/>
      <c r="MKM12" s="153"/>
      <c r="MKN12" s="153"/>
      <c r="MKO12" s="153"/>
      <c r="MKP12" s="153"/>
      <c r="MKQ12" s="153"/>
      <c r="MKR12" s="153"/>
      <c r="MKS12" s="153"/>
      <c r="MKT12" s="153"/>
      <c r="MKU12" s="153"/>
      <c r="MKV12" s="153"/>
      <c r="MKW12" s="153"/>
      <c r="MKX12" s="153"/>
      <c r="MKY12" s="153"/>
      <c r="MKZ12" s="153"/>
      <c r="MLA12" s="153"/>
      <c r="MLB12" s="153"/>
      <c r="MLC12" s="153"/>
      <c r="MLD12" s="153"/>
      <c r="MLE12" s="153"/>
      <c r="MLF12" s="153"/>
      <c r="MLG12" s="153"/>
      <c r="MLH12" s="153"/>
      <c r="MLI12" s="153"/>
      <c r="MLJ12" s="153"/>
      <c r="MLK12" s="153"/>
      <c r="MLL12" s="153"/>
      <c r="MLM12" s="153"/>
      <c r="MLN12" s="153"/>
      <c r="MLO12" s="153"/>
      <c r="MLP12" s="153"/>
      <c r="MLQ12" s="153"/>
      <c r="MLR12" s="153"/>
      <c r="MLS12" s="153"/>
      <c r="MLT12" s="153"/>
      <c r="MLU12" s="153"/>
      <c r="MLV12" s="153"/>
      <c r="MLW12" s="153"/>
      <c r="MLX12" s="153"/>
      <c r="MLY12" s="153"/>
      <c r="MLZ12" s="153"/>
      <c r="MMA12" s="153"/>
      <c r="MMB12" s="153"/>
      <c r="MMC12" s="153"/>
      <c r="MMD12" s="153"/>
      <c r="MME12" s="153"/>
      <c r="MMF12" s="153"/>
      <c r="MMG12" s="153"/>
      <c r="MMH12" s="153"/>
      <c r="MMI12" s="153"/>
      <c r="MMJ12" s="153"/>
      <c r="MMK12" s="153"/>
      <c r="MML12" s="153"/>
      <c r="MMM12" s="153"/>
      <c r="MMN12" s="153"/>
      <c r="MMO12" s="153"/>
      <c r="MMP12" s="153"/>
      <c r="MMQ12" s="153"/>
      <c r="MMR12" s="153"/>
      <c r="MMS12" s="153"/>
      <c r="MMT12" s="153"/>
      <c r="MMU12" s="153"/>
      <c r="MMV12" s="153"/>
      <c r="MMW12" s="153"/>
      <c r="MMX12" s="153"/>
      <c r="MMY12" s="153"/>
      <c r="MMZ12" s="153"/>
      <c r="MNA12" s="153"/>
      <c r="MNB12" s="153"/>
      <c r="MNC12" s="153"/>
      <c r="MND12" s="153"/>
      <c r="MNE12" s="153"/>
      <c r="MNF12" s="153"/>
      <c r="MNG12" s="153"/>
      <c r="MNH12" s="153"/>
      <c r="MNI12" s="153"/>
      <c r="MNJ12" s="153"/>
      <c r="MNK12" s="153"/>
      <c r="MNL12" s="153"/>
      <c r="MNM12" s="153"/>
      <c r="MNN12" s="153"/>
      <c r="MNO12" s="153"/>
      <c r="MNP12" s="153"/>
      <c r="MNQ12" s="153"/>
      <c r="MNR12" s="153"/>
      <c r="MNS12" s="153"/>
      <c r="MNT12" s="153"/>
      <c r="MNU12" s="153"/>
      <c r="MNV12" s="153"/>
      <c r="MNW12" s="153"/>
      <c r="MNX12" s="153"/>
      <c r="MNY12" s="153"/>
      <c r="MNZ12" s="153"/>
      <c r="MOA12" s="153"/>
      <c r="MOB12" s="153"/>
      <c r="MOC12" s="153"/>
      <c r="MOD12" s="153"/>
      <c r="MOE12" s="153"/>
      <c r="MOF12" s="153"/>
      <c r="MOG12" s="153"/>
      <c r="MOH12" s="153"/>
      <c r="MOI12" s="153"/>
      <c r="MOJ12" s="153"/>
      <c r="MOK12" s="153"/>
      <c r="MOL12" s="153"/>
      <c r="MOM12" s="153"/>
      <c r="MON12" s="153"/>
      <c r="MOO12" s="153"/>
      <c r="MOP12" s="153"/>
      <c r="MOQ12" s="153"/>
      <c r="MOR12" s="153"/>
      <c r="MOS12" s="153"/>
      <c r="MOT12" s="153"/>
      <c r="MOU12" s="153"/>
      <c r="MOV12" s="153"/>
      <c r="MOW12" s="153"/>
      <c r="MOX12" s="153"/>
      <c r="MOY12" s="153"/>
      <c r="MOZ12" s="153"/>
      <c r="MPA12" s="153"/>
      <c r="MPB12" s="153"/>
      <c r="MPC12" s="153"/>
      <c r="MPD12" s="153"/>
      <c r="MPE12" s="153"/>
      <c r="MPF12" s="153"/>
      <c r="MPG12" s="153"/>
      <c r="MPH12" s="153"/>
      <c r="MPI12" s="153"/>
      <c r="MPJ12" s="153"/>
      <c r="MPK12" s="153"/>
      <c r="MPL12" s="153"/>
      <c r="MPM12" s="153"/>
      <c r="MPN12" s="153"/>
      <c r="MPO12" s="153"/>
      <c r="MPP12" s="153"/>
      <c r="MPQ12" s="153"/>
      <c r="MPR12" s="153"/>
      <c r="MPS12" s="153"/>
      <c r="MPT12" s="153"/>
      <c r="MPU12" s="153"/>
      <c r="MPV12" s="153"/>
      <c r="MPW12" s="153"/>
      <c r="MPX12" s="153"/>
      <c r="MPY12" s="153"/>
      <c r="MPZ12" s="153"/>
      <c r="MQA12" s="153"/>
      <c r="MQB12" s="153"/>
      <c r="MQC12" s="153"/>
      <c r="MQD12" s="153"/>
      <c r="MQE12" s="153"/>
      <c r="MQF12" s="153"/>
      <c r="MQG12" s="153"/>
      <c r="MQH12" s="153"/>
      <c r="MQI12" s="153"/>
      <c r="MQJ12" s="153"/>
      <c r="MQK12" s="153"/>
      <c r="MQL12" s="153"/>
      <c r="MQM12" s="153"/>
      <c r="MQN12" s="153"/>
      <c r="MQO12" s="153"/>
      <c r="MQP12" s="153"/>
      <c r="MQQ12" s="153"/>
      <c r="MQR12" s="153"/>
      <c r="MQS12" s="153"/>
      <c r="MQT12" s="153"/>
      <c r="MQU12" s="153"/>
      <c r="MQV12" s="153"/>
      <c r="MQW12" s="153"/>
      <c r="MQX12" s="153"/>
      <c r="MQY12" s="153"/>
      <c r="MQZ12" s="153"/>
      <c r="MRA12" s="153"/>
      <c r="MRB12" s="153"/>
      <c r="MRC12" s="153"/>
      <c r="MRD12" s="153"/>
      <c r="MRE12" s="153"/>
      <c r="MRF12" s="153"/>
      <c r="MRG12" s="153"/>
      <c r="MRH12" s="153"/>
      <c r="MRI12" s="153"/>
      <c r="MRJ12" s="153"/>
      <c r="MRK12" s="153"/>
      <c r="MRL12" s="153"/>
      <c r="MRM12" s="153"/>
      <c r="MRN12" s="153"/>
      <c r="MRO12" s="153"/>
      <c r="MRP12" s="153"/>
      <c r="MRQ12" s="153"/>
      <c r="MRR12" s="153"/>
      <c r="MRS12" s="153"/>
      <c r="MRT12" s="153"/>
      <c r="MRU12" s="153"/>
      <c r="MRV12" s="153"/>
      <c r="MRW12" s="153"/>
      <c r="MRX12" s="153"/>
      <c r="MRY12" s="153"/>
      <c r="MRZ12" s="153"/>
      <c r="MSA12" s="153"/>
      <c r="MSB12" s="153"/>
      <c r="MSC12" s="153"/>
      <c r="MSD12" s="153"/>
      <c r="MSE12" s="153"/>
      <c r="MSF12" s="153"/>
      <c r="MSG12" s="153"/>
      <c r="MSH12" s="153"/>
      <c r="MSI12" s="153"/>
      <c r="MSJ12" s="153"/>
      <c r="MSK12" s="153"/>
      <c r="MSL12" s="153"/>
      <c r="MSM12" s="153"/>
      <c r="MSN12" s="153"/>
      <c r="MSO12" s="153"/>
      <c r="MSP12" s="153"/>
      <c r="MSQ12" s="153"/>
      <c r="MSR12" s="153"/>
      <c r="MSS12" s="153"/>
      <c r="MST12" s="153"/>
      <c r="MSU12" s="153"/>
      <c r="MSV12" s="153"/>
      <c r="MSW12" s="153"/>
      <c r="MSX12" s="153"/>
      <c r="MSY12" s="153"/>
      <c r="MSZ12" s="153"/>
      <c r="MTA12" s="153"/>
      <c r="MTB12" s="153"/>
      <c r="MTC12" s="153"/>
      <c r="MTD12" s="153"/>
      <c r="MTE12" s="153"/>
      <c r="MTF12" s="153"/>
      <c r="MTG12" s="153"/>
      <c r="MTH12" s="153"/>
      <c r="MTI12" s="153"/>
      <c r="MTJ12" s="153"/>
      <c r="MTK12" s="153"/>
      <c r="MTL12" s="153"/>
      <c r="MTM12" s="153"/>
      <c r="MTN12" s="153"/>
      <c r="MTO12" s="153"/>
      <c r="MTP12" s="153"/>
      <c r="MTQ12" s="153"/>
      <c r="MTR12" s="153"/>
      <c r="MTS12" s="153"/>
      <c r="MTT12" s="153"/>
      <c r="MTU12" s="153"/>
      <c r="MTV12" s="153"/>
      <c r="MTW12" s="153"/>
      <c r="MTX12" s="153"/>
      <c r="MTY12" s="153"/>
      <c r="MTZ12" s="153"/>
      <c r="MUA12" s="153"/>
      <c r="MUB12" s="153"/>
      <c r="MUC12" s="153"/>
      <c r="MUD12" s="153"/>
      <c r="MUE12" s="153"/>
      <c r="MUF12" s="153"/>
      <c r="MUG12" s="153"/>
      <c r="MUH12" s="153"/>
      <c r="MUI12" s="153"/>
      <c r="MUJ12" s="153"/>
      <c r="MUK12" s="153"/>
      <c r="MUL12" s="153"/>
      <c r="MUM12" s="153"/>
      <c r="MUN12" s="153"/>
      <c r="MUO12" s="153"/>
      <c r="MUP12" s="153"/>
      <c r="MUQ12" s="153"/>
      <c r="MUR12" s="153"/>
      <c r="MUS12" s="153"/>
      <c r="MUT12" s="153"/>
      <c r="MUU12" s="153"/>
      <c r="MUV12" s="153"/>
      <c r="MUW12" s="153"/>
      <c r="MUX12" s="153"/>
      <c r="MUY12" s="153"/>
      <c r="MUZ12" s="153"/>
      <c r="MVA12" s="153"/>
      <c r="MVB12" s="153"/>
      <c r="MVC12" s="153"/>
      <c r="MVD12" s="153"/>
      <c r="MVE12" s="153"/>
      <c r="MVF12" s="153"/>
      <c r="MVG12" s="153"/>
      <c r="MVH12" s="153"/>
      <c r="MVI12" s="153"/>
      <c r="MVJ12" s="153"/>
      <c r="MVK12" s="153"/>
      <c r="MVL12" s="153"/>
      <c r="MVM12" s="153"/>
      <c r="MVN12" s="153"/>
      <c r="MVO12" s="153"/>
      <c r="MVP12" s="153"/>
      <c r="MVQ12" s="153"/>
      <c r="MVR12" s="153"/>
      <c r="MVS12" s="153"/>
      <c r="MVT12" s="153"/>
      <c r="MVU12" s="153"/>
      <c r="MVV12" s="153"/>
      <c r="MVW12" s="153"/>
      <c r="MVX12" s="153"/>
      <c r="MVY12" s="153"/>
      <c r="MVZ12" s="153"/>
      <c r="MWA12" s="153"/>
      <c r="MWB12" s="153"/>
      <c r="MWC12" s="153"/>
      <c r="MWD12" s="153"/>
      <c r="MWE12" s="153"/>
      <c r="MWF12" s="153"/>
      <c r="MWG12" s="153"/>
      <c r="MWH12" s="153"/>
      <c r="MWI12" s="153"/>
      <c r="MWJ12" s="153"/>
      <c r="MWK12" s="153"/>
      <c r="MWL12" s="153"/>
      <c r="MWM12" s="153"/>
      <c r="MWN12" s="153"/>
      <c r="MWO12" s="153"/>
      <c r="MWP12" s="153"/>
      <c r="MWQ12" s="153"/>
      <c r="MWR12" s="153"/>
      <c r="MWS12" s="153"/>
      <c r="MWT12" s="153"/>
      <c r="MWU12" s="153"/>
      <c r="MWV12" s="153"/>
      <c r="MWW12" s="153"/>
      <c r="MWX12" s="153"/>
      <c r="MWY12" s="153"/>
      <c r="MWZ12" s="153"/>
      <c r="MXA12" s="153"/>
      <c r="MXB12" s="153"/>
      <c r="MXC12" s="153"/>
      <c r="MXD12" s="153"/>
      <c r="MXE12" s="153"/>
      <c r="MXF12" s="153"/>
      <c r="MXG12" s="153"/>
      <c r="MXH12" s="153"/>
      <c r="MXI12" s="153"/>
      <c r="MXJ12" s="153"/>
      <c r="MXK12" s="153"/>
      <c r="MXL12" s="153"/>
      <c r="MXM12" s="153"/>
      <c r="MXN12" s="153"/>
      <c r="MXO12" s="153"/>
      <c r="MXP12" s="153"/>
      <c r="MXQ12" s="153"/>
      <c r="MXR12" s="153"/>
      <c r="MXS12" s="153"/>
      <c r="MXT12" s="153"/>
      <c r="MXU12" s="153"/>
      <c r="MXV12" s="153"/>
      <c r="MXW12" s="153"/>
      <c r="MXX12" s="153"/>
      <c r="MXY12" s="153"/>
      <c r="MXZ12" s="153"/>
      <c r="MYA12" s="153"/>
      <c r="MYB12" s="153"/>
      <c r="MYC12" s="153"/>
      <c r="MYD12" s="153"/>
      <c r="MYE12" s="153"/>
      <c r="MYF12" s="153"/>
      <c r="MYG12" s="153"/>
      <c r="MYH12" s="153"/>
      <c r="MYI12" s="153"/>
      <c r="MYJ12" s="153"/>
      <c r="MYK12" s="153"/>
      <c r="MYL12" s="153"/>
      <c r="MYM12" s="153"/>
      <c r="MYN12" s="153"/>
      <c r="MYO12" s="153"/>
      <c r="MYP12" s="153"/>
      <c r="MYQ12" s="153"/>
      <c r="MYR12" s="153"/>
      <c r="MYS12" s="153"/>
      <c r="MYT12" s="153"/>
      <c r="MYU12" s="153"/>
      <c r="MYV12" s="153"/>
      <c r="MYW12" s="153"/>
      <c r="MYX12" s="153"/>
      <c r="MYY12" s="153"/>
      <c r="MYZ12" s="153"/>
      <c r="MZA12" s="153"/>
      <c r="MZB12" s="153"/>
      <c r="MZC12" s="153"/>
      <c r="MZD12" s="153"/>
      <c r="MZE12" s="153"/>
      <c r="MZF12" s="153"/>
      <c r="MZG12" s="153"/>
      <c r="MZH12" s="153"/>
      <c r="MZI12" s="153"/>
      <c r="MZJ12" s="153"/>
      <c r="MZK12" s="153"/>
      <c r="MZL12" s="153"/>
      <c r="MZM12" s="153"/>
      <c r="MZN12" s="153"/>
      <c r="MZO12" s="153"/>
      <c r="MZP12" s="153"/>
      <c r="MZQ12" s="153"/>
      <c r="MZR12" s="153"/>
      <c r="MZS12" s="153"/>
      <c r="MZT12" s="153"/>
      <c r="MZU12" s="153"/>
      <c r="MZV12" s="153"/>
      <c r="MZW12" s="153"/>
      <c r="MZX12" s="153"/>
      <c r="MZY12" s="153"/>
      <c r="MZZ12" s="153"/>
      <c r="NAA12" s="153"/>
      <c r="NAB12" s="153"/>
      <c r="NAC12" s="153"/>
      <c r="NAD12" s="153"/>
      <c r="NAE12" s="153"/>
      <c r="NAF12" s="153"/>
      <c r="NAG12" s="153"/>
      <c r="NAH12" s="153"/>
      <c r="NAI12" s="153"/>
      <c r="NAJ12" s="153"/>
      <c r="NAK12" s="153"/>
      <c r="NAL12" s="153"/>
      <c r="NAM12" s="153"/>
      <c r="NAN12" s="153"/>
      <c r="NAO12" s="153"/>
      <c r="NAP12" s="153"/>
      <c r="NAQ12" s="153"/>
      <c r="NAR12" s="153"/>
      <c r="NAS12" s="153"/>
      <c r="NAT12" s="153"/>
      <c r="NAU12" s="153"/>
      <c r="NAV12" s="153"/>
      <c r="NAW12" s="153"/>
      <c r="NAX12" s="153"/>
      <c r="NAY12" s="153"/>
      <c r="NAZ12" s="153"/>
      <c r="NBA12" s="153"/>
      <c r="NBB12" s="153"/>
      <c r="NBC12" s="153"/>
      <c r="NBD12" s="153"/>
      <c r="NBE12" s="153"/>
      <c r="NBF12" s="153"/>
      <c r="NBG12" s="153"/>
      <c r="NBH12" s="153"/>
      <c r="NBI12" s="153"/>
      <c r="NBJ12" s="153"/>
      <c r="NBK12" s="153"/>
      <c r="NBL12" s="153"/>
      <c r="NBM12" s="153"/>
      <c r="NBN12" s="153"/>
      <c r="NBO12" s="153"/>
      <c r="NBP12" s="153"/>
      <c r="NBQ12" s="153"/>
      <c r="NBR12" s="153"/>
      <c r="NBS12" s="153"/>
      <c r="NBT12" s="153"/>
      <c r="NBU12" s="153"/>
      <c r="NBV12" s="153"/>
      <c r="NBW12" s="153"/>
      <c r="NBX12" s="153"/>
      <c r="NBY12" s="153"/>
      <c r="NBZ12" s="153"/>
      <c r="NCA12" s="153"/>
      <c r="NCB12" s="153"/>
      <c r="NCC12" s="153"/>
      <c r="NCD12" s="153"/>
      <c r="NCE12" s="153"/>
      <c r="NCF12" s="153"/>
      <c r="NCG12" s="153"/>
      <c r="NCH12" s="153"/>
      <c r="NCI12" s="153"/>
      <c r="NCJ12" s="153"/>
      <c r="NCK12" s="153"/>
      <c r="NCL12" s="153"/>
      <c r="NCM12" s="153"/>
      <c r="NCN12" s="153"/>
      <c r="NCO12" s="153"/>
      <c r="NCP12" s="153"/>
      <c r="NCQ12" s="153"/>
      <c r="NCR12" s="153"/>
      <c r="NCS12" s="153"/>
      <c r="NCT12" s="153"/>
      <c r="NCU12" s="153"/>
      <c r="NCV12" s="153"/>
      <c r="NCW12" s="153"/>
      <c r="NCX12" s="153"/>
      <c r="NCY12" s="153"/>
      <c r="NCZ12" s="153"/>
      <c r="NDA12" s="153"/>
      <c r="NDB12" s="153"/>
      <c r="NDC12" s="153"/>
      <c r="NDD12" s="153"/>
      <c r="NDE12" s="153"/>
      <c r="NDF12" s="153"/>
      <c r="NDG12" s="153"/>
      <c r="NDH12" s="153"/>
      <c r="NDI12" s="153"/>
      <c r="NDJ12" s="153"/>
      <c r="NDK12" s="153"/>
      <c r="NDL12" s="153"/>
      <c r="NDM12" s="153"/>
      <c r="NDN12" s="153"/>
      <c r="NDO12" s="153"/>
      <c r="NDP12" s="153"/>
      <c r="NDQ12" s="153"/>
      <c r="NDR12" s="153"/>
      <c r="NDS12" s="153"/>
      <c r="NDT12" s="153"/>
      <c r="NDU12" s="153"/>
      <c r="NDV12" s="153"/>
      <c r="NDW12" s="153"/>
      <c r="NDX12" s="153"/>
      <c r="NDY12" s="153"/>
      <c r="NDZ12" s="153"/>
      <c r="NEA12" s="153"/>
      <c r="NEB12" s="153"/>
      <c r="NEC12" s="153"/>
      <c r="NED12" s="153"/>
      <c r="NEE12" s="153"/>
      <c r="NEF12" s="153"/>
      <c r="NEG12" s="153"/>
      <c r="NEH12" s="153"/>
      <c r="NEI12" s="153"/>
      <c r="NEJ12" s="153"/>
      <c r="NEK12" s="153"/>
      <c r="NEL12" s="153"/>
      <c r="NEM12" s="153"/>
      <c r="NEN12" s="153"/>
      <c r="NEO12" s="153"/>
      <c r="NEP12" s="153"/>
      <c r="NEQ12" s="153"/>
      <c r="NER12" s="153"/>
      <c r="NES12" s="153"/>
      <c r="NET12" s="153"/>
      <c r="NEU12" s="153"/>
      <c r="NEV12" s="153"/>
      <c r="NEW12" s="153"/>
      <c r="NEX12" s="153"/>
      <c r="NEY12" s="153"/>
      <c r="NEZ12" s="153"/>
      <c r="NFA12" s="153"/>
      <c r="NFB12" s="153"/>
      <c r="NFC12" s="153"/>
      <c r="NFD12" s="153"/>
      <c r="NFE12" s="153"/>
      <c r="NFF12" s="153"/>
      <c r="NFG12" s="153"/>
      <c r="NFH12" s="153"/>
      <c r="NFI12" s="153"/>
      <c r="NFJ12" s="153"/>
      <c r="NFK12" s="153"/>
      <c r="NFL12" s="153"/>
      <c r="NFM12" s="153"/>
      <c r="NFN12" s="153"/>
      <c r="NFO12" s="153"/>
      <c r="NFP12" s="153"/>
      <c r="NFQ12" s="153"/>
      <c r="NFR12" s="153"/>
      <c r="NFS12" s="153"/>
      <c r="NFT12" s="153"/>
      <c r="NFU12" s="153"/>
      <c r="NFV12" s="153"/>
      <c r="NFW12" s="153"/>
      <c r="NFX12" s="153"/>
      <c r="NFY12" s="153"/>
      <c r="NFZ12" s="153"/>
      <c r="NGA12" s="153"/>
      <c r="NGB12" s="153"/>
      <c r="NGC12" s="153"/>
      <c r="NGD12" s="153"/>
      <c r="NGE12" s="153"/>
      <c r="NGF12" s="153"/>
      <c r="NGG12" s="153"/>
      <c r="NGH12" s="153"/>
      <c r="NGI12" s="153"/>
      <c r="NGJ12" s="153"/>
      <c r="NGK12" s="153"/>
      <c r="NGL12" s="153"/>
      <c r="NGM12" s="153"/>
      <c r="NGN12" s="153"/>
      <c r="NGO12" s="153"/>
      <c r="NGP12" s="153"/>
      <c r="NGQ12" s="153"/>
      <c r="NGR12" s="153"/>
      <c r="NGS12" s="153"/>
      <c r="NGT12" s="153"/>
      <c r="NGU12" s="153"/>
      <c r="NGV12" s="153"/>
      <c r="NGW12" s="153"/>
      <c r="NGX12" s="153"/>
      <c r="NGY12" s="153"/>
      <c r="NGZ12" s="153"/>
      <c r="NHA12" s="153"/>
      <c r="NHB12" s="153"/>
      <c r="NHC12" s="153"/>
      <c r="NHD12" s="153"/>
      <c r="NHE12" s="153"/>
      <c r="NHF12" s="153"/>
      <c r="NHG12" s="153"/>
      <c r="NHH12" s="153"/>
      <c r="NHI12" s="153"/>
      <c r="NHJ12" s="153"/>
      <c r="NHK12" s="153"/>
      <c r="NHL12" s="153"/>
      <c r="NHM12" s="153"/>
      <c r="NHN12" s="153"/>
      <c r="NHO12" s="153"/>
      <c r="NHP12" s="153"/>
      <c r="NHQ12" s="153"/>
      <c r="NHR12" s="153"/>
      <c r="NHS12" s="153"/>
      <c r="NHT12" s="153"/>
      <c r="NHU12" s="153"/>
      <c r="NHV12" s="153"/>
      <c r="NHW12" s="153"/>
      <c r="NHX12" s="153"/>
      <c r="NHY12" s="153"/>
      <c r="NHZ12" s="153"/>
      <c r="NIA12" s="153"/>
      <c r="NIB12" s="153"/>
      <c r="NIC12" s="153"/>
      <c r="NID12" s="153"/>
      <c r="NIE12" s="153"/>
      <c r="NIF12" s="153"/>
      <c r="NIG12" s="153"/>
      <c r="NIH12" s="153"/>
      <c r="NII12" s="153"/>
      <c r="NIJ12" s="153"/>
      <c r="NIK12" s="153"/>
      <c r="NIL12" s="153"/>
      <c r="NIM12" s="153"/>
      <c r="NIN12" s="153"/>
      <c r="NIO12" s="153"/>
      <c r="NIP12" s="153"/>
      <c r="NIQ12" s="153"/>
      <c r="NIR12" s="153"/>
      <c r="NIS12" s="153"/>
      <c r="NIT12" s="153"/>
      <c r="NIU12" s="153"/>
      <c r="NIV12" s="153"/>
      <c r="NIW12" s="153"/>
      <c r="NIX12" s="153"/>
      <c r="NIY12" s="153"/>
      <c r="NIZ12" s="153"/>
      <c r="NJA12" s="153"/>
      <c r="NJB12" s="153"/>
      <c r="NJC12" s="153"/>
      <c r="NJD12" s="153"/>
      <c r="NJE12" s="153"/>
      <c r="NJF12" s="153"/>
      <c r="NJG12" s="153"/>
      <c r="NJH12" s="153"/>
      <c r="NJI12" s="153"/>
      <c r="NJJ12" s="153"/>
      <c r="NJK12" s="153"/>
      <c r="NJL12" s="153"/>
      <c r="NJM12" s="153"/>
      <c r="NJN12" s="153"/>
      <c r="NJO12" s="153"/>
      <c r="NJP12" s="153"/>
      <c r="NJQ12" s="153"/>
      <c r="NJR12" s="153"/>
      <c r="NJS12" s="153"/>
      <c r="NJT12" s="153"/>
      <c r="NJU12" s="153"/>
      <c r="NJV12" s="153"/>
      <c r="NJW12" s="153"/>
      <c r="NJX12" s="153"/>
      <c r="NJY12" s="153"/>
      <c r="NJZ12" s="153"/>
      <c r="NKA12" s="153"/>
      <c r="NKB12" s="153"/>
      <c r="NKC12" s="153"/>
      <c r="NKD12" s="153"/>
      <c r="NKE12" s="153"/>
      <c r="NKF12" s="153"/>
      <c r="NKG12" s="153"/>
      <c r="NKH12" s="153"/>
      <c r="NKI12" s="153"/>
      <c r="NKJ12" s="153"/>
      <c r="NKK12" s="153"/>
      <c r="NKL12" s="153"/>
      <c r="NKM12" s="153"/>
      <c r="NKN12" s="153"/>
      <c r="NKO12" s="153"/>
      <c r="NKP12" s="153"/>
      <c r="NKQ12" s="153"/>
      <c r="NKR12" s="153"/>
      <c r="NKS12" s="153"/>
      <c r="NKT12" s="153"/>
      <c r="NKU12" s="153"/>
      <c r="NKV12" s="153"/>
      <c r="NKW12" s="153"/>
      <c r="NKX12" s="153"/>
      <c r="NKY12" s="153"/>
      <c r="NKZ12" s="153"/>
      <c r="NLA12" s="153"/>
      <c r="NLB12" s="153"/>
      <c r="NLC12" s="153"/>
      <c r="NLD12" s="153"/>
      <c r="NLE12" s="153"/>
      <c r="NLF12" s="153"/>
      <c r="NLG12" s="153"/>
      <c r="NLH12" s="153"/>
      <c r="NLI12" s="153"/>
      <c r="NLJ12" s="153"/>
      <c r="NLK12" s="153"/>
      <c r="NLL12" s="153"/>
      <c r="NLM12" s="153"/>
      <c r="NLN12" s="153"/>
      <c r="NLO12" s="153"/>
      <c r="NLP12" s="153"/>
      <c r="NLQ12" s="153"/>
      <c r="NLR12" s="153"/>
      <c r="NLS12" s="153"/>
      <c r="NLT12" s="153"/>
      <c r="NLU12" s="153"/>
      <c r="NLV12" s="153"/>
      <c r="NLW12" s="153"/>
      <c r="NLX12" s="153"/>
      <c r="NLY12" s="153"/>
      <c r="NLZ12" s="153"/>
      <c r="NMA12" s="153"/>
      <c r="NMB12" s="153"/>
      <c r="NMC12" s="153"/>
      <c r="NMD12" s="153"/>
      <c r="NME12" s="153"/>
      <c r="NMF12" s="153"/>
      <c r="NMG12" s="153"/>
      <c r="NMH12" s="153"/>
      <c r="NMI12" s="153"/>
      <c r="NMJ12" s="153"/>
      <c r="NMK12" s="153"/>
      <c r="NML12" s="153"/>
      <c r="NMM12" s="153"/>
      <c r="NMN12" s="153"/>
      <c r="NMO12" s="153"/>
      <c r="NMP12" s="153"/>
      <c r="NMQ12" s="153"/>
      <c r="NMR12" s="153"/>
      <c r="NMS12" s="153"/>
      <c r="NMT12" s="153"/>
      <c r="NMU12" s="153"/>
      <c r="NMV12" s="153"/>
      <c r="NMW12" s="153"/>
      <c r="NMX12" s="153"/>
      <c r="NMY12" s="153"/>
      <c r="NMZ12" s="153"/>
      <c r="NNA12" s="153"/>
      <c r="NNB12" s="153"/>
      <c r="NNC12" s="153"/>
      <c r="NND12" s="153"/>
      <c r="NNE12" s="153"/>
      <c r="NNF12" s="153"/>
      <c r="NNG12" s="153"/>
      <c r="NNH12" s="153"/>
      <c r="NNI12" s="153"/>
      <c r="NNJ12" s="153"/>
      <c r="NNK12" s="153"/>
      <c r="NNL12" s="153"/>
      <c r="NNM12" s="153"/>
      <c r="NNN12" s="153"/>
      <c r="NNO12" s="153"/>
      <c r="NNP12" s="153"/>
      <c r="NNQ12" s="153"/>
      <c r="NNR12" s="153"/>
      <c r="NNS12" s="153"/>
      <c r="NNT12" s="153"/>
      <c r="NNU12" s="153"/>
      <c r="NNV12" s="153"/>
      <c r="NNW12" s="153"/>
      <c r="NNX12" s="153"/>
      <c r="NNY12" s="153"/>
      <c r="NNZ12" s="153"/>
      <c r="NOA12" s="153"/>
      <c r="NOB12" s="153"/>
      <c r="NOC12" s="153"/>
      <c r="NOD12" s="153"/>
      <c r="NOE12" s="153"/>
      <c r="NOF12" s="153"/>
      <c r="NOG12" s="153"/>
      <c r="NOH12" s="153"/>
      <c r="NOI12" s="153"/>
      <c r="NOJ12" s="153"/>
      <c r="NOK12" s="153"/>
      <c r="NOL12" s="153"/>
      <c r="NOM12" s="153"/>
      <c r="NON12" s="153"/>
      <c r="NOO12" s="153"/>
      <c r="NOP12" s="153"/>
      <c r="NOQ12" s="153"/>
      <c r="NOR12" s="153"/>
      <c r="NOS12" s="153"/>
      <c r="NOT12" s="153"/>
      <c r="NOU12" s="153"/>
      <c r="NOV12" s="153"/>
      <c r="NOW12" s="153"/>
      <c r="NOX12" s="153"/>
      <c r="NOY12" s="153"/>
      <c r="NOZ12" s="153"/>
      <c r="NPA12" s="153"/>
      <c r="NPB12" s="153"/>
      <c r="NPC12" s="153"/>
      <c r="NPD12" s="153"/>
      <c r="NPE12" s="153"/>
      <c r="NPF12" s="153"/>
      <c r="NPG12" s="153"/>
      <c r="NPH12" s="153"/>
      <c r="NPI12" s="153"/>
      <c r="NPJ12" s="153"/>
      <c r="NPK12" s="153"/>
      <c r="NPL12" s="153"/>
      <c r="NPM12" s="153"/>
      <c r="NPN12" s="153"/>
      <c r="NPO12" s="153"/>
      <c r="NPP12" s="153"/>
      <c r="NPQ12" s="153"/>
      <c r="NPR12" s="153"/>
      <c r="NPS12" s="153"/>
      <c r="NPT12" s="153"/>
      <c r="NPU12" s="153"/>
      <c r="NPV12" s="153"/>
      <c r="NPW12" s="153"/>
      <c r="NPX12" s="153"/>
      <c r="NPY12" s="153"/>
      <c r="NPZ12" s="153"/>
      <c r="NQA12" s="153"/>
      <c r="NQB12" s="153"/>
      <c r="NQC12" s="153"/>
      <c r="NQD12" s="153"/>
      <c r="NQE12" s="153"/>
      <c r="NQF12" s="153"/>
      <c r="NQG12" s="153"/>
      <c r="NQH12" s="153"/>
      <c r="NQI12" s="153"/>
      <c r="NQJ12" s="153"/>
      <c r="NQK12" s="153"/>
      <c r="NQL12" s="153"/>
      <c r="NQM12" s="153"/>
      <c r="NQN12" s="153"/>
      <c r="NQO12" s="153"/>
      <c r="NQP12" s="153"/>
      <c r="NQQ12" s="153"/>
      <c r="NQR12" s="153"/>
      <c r="NQS12" s="153"/>
      <c r="NQT12" s="153"/>
      <c r="NQU12" s="153"/>
      <c r="NQV12" s="153"/>
      <c r="NQW12" s="153"/>
      <c r="NQX12" s="153"/>
      <c r="NQY12" s="153"/>
      <c r="NQZ12" s="153"/>
      <c r="NRA12" s="153"/>
      <c r="NRB12" s="153"/>
      <c r="NRC12" s="153"/>
      <c r="NRD12" s="153"/>
      <c r="NRE12" s="153"/>
      <c r="NRF12" s="153"/>
      <c r="NRG12" s="153"/>
      <c r="NRH12" s="153"/>
      <c r="NRI12" s="153"/>
      <c r="NRJ12" s="153"/>
      <c r="NRK12" s="153"/>
      <c r="NRL12" s="153"/>
      <c r="NRM12" s="153"/>
      <c r="NRN12" s="153"/>
      <c r="NRO12" s="153"/>
      <c r="NRP12" s="153"/>
      <c r="NRQ12" s="153"/>
      <c r="NRR12" s="153"/>
      <c r="NRS12" s="153"/>
      <c r="NRT12" s="153"/>
      <c r="NRU12" s="153"/>
      <c r="NRV12" s="153"/>
      <c r="NRW12" s="153"/>
      <c r="NRX12" s="153"/>
      <c r="NRY12" s="153"/>
      <c r="NRZ12" s="153"/>
      <c r="NSA12" s="153"/>
      <c r="NSB12" s="153"/>
      <c r="NSC12" s="153"/>
      <c r="NSD12" s="153"/>
      <c r="NSE12" s="153"/>
      <c r="NSF12" s="153"/>
      <c r="NSG12" s="153"/>
      <c r="NSH12" s="153"/>
      <c r="NSI12" s="153"/>
      <c r="NSJ12" s="153"/>
      <c r="NSK12" s="153"/>
      <c r="NSL12" s="153"/>
      <c r="NSM12" s="153"/>
      <c r="NSN12" s="153"/>
      <c r="NSO12" s="153"/>
      <c r="NSP12" s="153"/>
      <c r="NSQ12" s="153"/>
      <c r="NSR12" s="153"/>
      <c r="NSS12" s="153"/>
      <c r="NST12" s="153"/>
      <c r="NSU12" s="153"/>
      <c r="NSV12" s="153"/>
      <c r="NSW12" s="153"/>
      <c r="NSX12" s="153"/>
      <c r="NSY12" s="153"/>
      <c r="NSZ12" s="153"/>
      <c r="NTA12" s="153"/>
      <c r="NTB12" s="153"/>
      <c r="NTC12" s="153"/>
      <c r="NTD12" s="153"/>
      <c r="NTE12" s="153"/>
      <c r="NTF12" s="153"/>
      <c r="NTG12" s="153"/>
      <c r="NTH12" s="153"/>
      <c r="NTI12" s="153"/>
      <c r="NTJ12" s="153"/>
      <c r="NTK12" s="153"/>
      <c r="NTL12" s="153"/>
      <c r="NTM12" s="153"/>
      <c r="NTN12" s="153"/>
      <c r="NTO12" s="153"/>
      <c r="NTP12" s="153"/>
      <c r="NTQ12" s="153"/>
      <c r="NTR12" s="153"/>
      <c r="NTS12" s="153"/>
      <c r="NTT12" s="153"/>
      <c r="NTU12" s="153"/>
      <c r="NTV12" s="153"/>
      <c r="NTW12" s="153"/>
      <c r="NTX12" s="153"/>
      <c r="NTY12" s="153"/>
      <c r="NTZ12" s="153"/>
      <c r="NUA12" s="153"/>
      <c r="NUB12" s="153"/>
      <c r="NUC12" s="153"/>
      <c r="NUD12" s="153"/>
      <c r="NUE12" s="153"/>
      <c r="NUF12" s="153"/>
      <c r="NUG12" s="153"/>
      <c r="NUH12" s="153"/>
      <c r="NUI12" s="153"/>
      <c r="NUJ12" s="153"/>
      <c r="NUK12" s="153"/>
      <c r="NUL12" s="153"/>
      <c r="NUM12" s="153"/>
      <c r="NUN12" s="153"/>
      <c r="NUO12" s="153"/>
      <c r="NUP12" s="153"/>
      <c r="NUQ12" s="153"/>
      <c r="NUR12" s="153"/>
      <c r="NUS12" s="153"/>
      <c r="NUT12" s="153"/>
      <c r="NUU12" s="153"/>
      <c r="NUV12" s="153"/>
      <c r="NUW12" s="153"/>
      <c r="NUX12" s="153"/>
      <c r="NUY12" s="153"/>
      <c r="NUZ12" s="153"/>
      <c r="NVA12" s="153"/>
      <c r="NVB12" s="153"/>
      <c r="NVC12" s="153"/>
      <c r="NVD12" s="153"/>
      <c r="NVE12" s="153"/>
      <c r="NVF12" s="153"/>
      <c r="NVG12" s="153"/>
      <c r="NVH12" s="153"/>
      <c r="NVI12" s="153"/>
      <c r="NVJ12" s="153"/>
      <c r="NVK12" s="153"/>
      <c r="NVL12" s="153"/>
      <c r="NVM12" s="153"/>
      <c r="NVN12" s="153"/>
      <c r="NVO12" s="153"/>
      <c r="NVP12" s="153"/>
      <c r="NVQ12" s="153"/>
      <c r="NVR12" s="153"/>
      <c r="NVS12" s="153"/>
      <c r="NVT12" s="153"/>
      <c r="NVU12" s="153"/>
      <c r="NVV12" s="153"/>
      <c r="NVW12" s="153"/>
      <c r="NVX12" s="153"/>
      <c r="NVY12" s="153"/>
      <c r="NVZ12" s="153"/>
      <c r="NWA12" s="153"/>
      <c r="NWB12" s="153"/>
      <c r="NWC12" s="153"/>
      <c r="NWD12" s="153"/>
      <c r="NWE12" s="153"/>
      <c r="NWF12" s="153"/>
      <c r="NWG12" s="153"/>
      <c r="NWH12" s="153"/>
      <c r="NWI12" s="153"/>
      <c r="NWJ12" s="153"/>
      <c r="NWK12" s="153"/>
      <c r="NWL12" s="153"/>
      <c r="NWM12" s="153"/>
      <c r="NWN12" s="153"/>
      <c r="NWO12" s="153"/>
      <c r="NWP12" s="153"/>
      <c r="NWQ12" s="153"/>
      <c r="NWR12" s="153"/>
      <c r="NWS12" s="153"/>
      <c r="NWT12" s="153"/>
      <c r="NWU12" s="153"/>
      <c r="NWV12" s="153"/>
      <c r="NWW12" s="153"/>
      <c r="NWX12" s="153"/>
      <c r="NWY12" s="153"/>
      <c r="NWZ12" s="153"/>
      <c r="NXA12" s="153"/>
      <c r="NXB12" s="153"/>
      <c r="NXC12" s="153"/>
      <c r="NXD12" s="153"/>
      <c r="NXE12" s="153"/>
      <c r="NXF12" s="153"/>
      <c r="NXG12" s="153"/>
      <c r="NXH12" s="153"/>
      <c r="NXI12" s="153"/>
      <c r="NXJ12" s="153"/>
      <c r="NXK12" s="153"/>
      <c r="NXL12" s="153"/>
      <c r="NXM12" s="153"/>
      <c r="NXN12" s="153"/>
      <c r="NXO12" s="153"/>
      <c r="NXP12" s="153"/>
      <c r="NXQ12" s="153"/>
      <c r="NXR12" s="153"/>
      <c r="NXS12" s="153"/>
      <c r="NXT12" s="153"/>
      <c r="NXU12" s="153"/>
      <c r="NXV12" s="153"/>
      <c r="NXW12" s="153"/>
      <c r="NXX12" s="153"/>
      <c r="NXY12" s="153"/>
      <c r="NXZ12" s="153"/>
      <c r="NYA12" s="153"/>
      <c r="NYB12" s="153"/>
      <c r="NYC12" s="153"/>
      <c r="NYD12" s="153"/>
      <c r="NYE12" s="153"/>
      <c r="NYF12" s="153"/>
      <c r="NYG12" s="153"/>
      <c r="NYH12" s="153"/>
      <c r="NYI12" s="153"/>
      <c r="NYJ12" s="153"/>
      <c r="NYK12" s="153"/>
      <c r="NYL12" s="153"/>
      <c r="NYM12" s="153"/>
      <c r="NYN12" s="153"/>
      <c r="NYO12" s="153"/>
      <c r="NYP12" s="153"/>
      <c r="NYQ12" s="153"/>
      <c r="NYR12" s="153"/>
      <c r="NYS12" s="153"/>
      <c r="NYT12" s="153"/>
      <c r="NYU12" s="153"/>
      <c r="NYV12" s="153"/>
      <c r="NYW12" s="153"/>
      <c r="NYX12" s="153"/>
      <c r="NYY12" s="153"/>
      <c r="NYZ12" s="153"/>
      <c r="NZA12" s="153"/>
      <c r="NZB12" s="153"/>
      <c r="NZC12" s="153"/>
      <c r="NZD12" s="153"/>
      <c r="NZE12" s="153"/>
      <c r="NZF12" s="153"/>
      <c r="NZG12" s="153"/>
      <c r="NZH12" s="153"/>
      <c r="NZI12" s="153"/>
      <c r="NZJ12" s="153"/>
      <c r="NZK12" s="153"/>
      <c r="NZL12" s="153"/>
      <c r="NZM12" s="153"/>
      <c r="NZN12" s="153"/>
      <c r="NZO12" s="153"/>
      <c r="NZP12" s="153"/>
      <c r="NZQ12" s="153"/>
      <c r="NZR12" s="153"/>
      <c r="NZS12" s="153"/>
      <c r="NZT12" s="153"/>
      <c r="NZU12" s="153"/>
      <c r="NZV12" s="153"/>
      <c r="NZW12" s="153"/>
      <c r="NZX12" s="153"/>
      <c r="NZY12" s="153"/>
      <c r="NZZ12" s="153"/>
      <c r="OAA12" s="153"/>
      <c r="OAB12" s="153"/>
      <c r="OAC12" s="153"/>
      <c r="OAD12" s="153"/>
      <c r="OAE12" s="153"/>
      <c r="OAF12" s="153"/>
      <c r="OAG12" s="153"/>
      <c r="OAH12" s="153"/>
      <c r="OAI12" s="153"/>
      <c r="OAJ12" s="153"/>
      <c r="OAK12" s="153"/>
      <c r="OAL12" s="153"/>
      <c r="OAM12" s="153"/>
      <c r="OAN12" s="153"/>
      <c r="OAO12" s="153"/>
      <c r="OAP12" s="153"/>
      <c r="OAQ12" s="153"/>
      <c r="OAR12" s="153"/>
      <c r="OAS12" s="153"/>
      <c r="OAT12" s="153"/>
      <c r="OAU12" s="153"/>
      <c r="OAV12" s="153"/>
      <c r="OAW12" s="153"/>
      <c r="OAX12" s="153"/>
      <c r="OAY12" s="153"/>
      <c r="OAZ12" s="153"/>
      <c r="OBA12" s="153"/>
      <c r="OBB12" s="153"/>
      <c r="OBC12" s="153"/>
      <c r="OBD12" s="153"/>
      <c r="OBE12" s="153"/>
      <c r="OBF12" s="153"/>
      <c r="OBG12" s="153"/>
      <c r="OBH12" s="153"/>
      <c r="OBI12" s="153"/>
      <c r="OBJ12" s="153"/>
      <c r="OBK12" s="153"/>
      <c r="OBL12" s="153"/>
      <c r="OBM12" s="153"/>
      <c r="OBN12" s="153"/>
      <c r="OBO12" s="153"/>
      <c r="OBP12" s="153"/>
      <c r="OBQ12" s="153"/>
      <c r="OBR12" s="153"/>
      <c r="OBS12" s="153"/>
      <c r="OBT12" s="153"/>
      <c r="OBU12" s="153"/>
      <c r="OBV12" s="153"/>
      <c r="OBW12" s="153"/>
      <c r="OBX12" s="153"/>
      <c r="OBY12" s="153"/>
      <c r="OBZ12" s="153"/>
      <c r="OCA12" s="153"/>
      <c r="OCB12" s="153"/>
      <c r="OCC12" s="153"/>
      <c r="OCD12" s="153"/>
      <c r="OCE12" s="153"/>
      <c r="OCF12" s="153"/>
      <c r="OCG12" s="153"/>
      <c r="OCH12" s="153"/>
      <c r="OCI12" s="153"/>
      <c r="OCJ12" s="153"/>
      <c r="OCK12" s="153"/>
      <c r="OCL12" s="153"/>
      <c r="OCM12" s="153"/>
      <c r="OCN12" s="153"/>
      <c r="OCO12" s="153"/>
      <c r="OCP12" s="153"/>
      <c r="OCQ12" s="153"/>
      <c r="OCR12" s="153"/>
      <c r="OCS12" s="153"/>
      <c r="OCT12" s="153"/>
      <c r="OCU12" s="153"/>
      <c r="OCV12" s="153"/>
      <c r="OCW12" s="153"/>
      <c r="OCX12" s="153"/>
      <c r="OCY12" s="153"/>
      <c r="OCZ12" s="153"/>
      <c r="ODA12" s="153"/>
      <c r="ODB12" s="153"/>
      <c r="ODC12" s="153"/>
      <c r="ODD12" s="153"/>
      <c r="ODE12" s="153"/>
      <c r="ODF12" s="153"/>
      <c r="ODG12" s="153"/>
      <c r="ODH12" s="153"/>
      <c r="ODI12" s="153"/>
      <c r="ODJ12" s="153"/>
      <c r="ODK12" s="153"/>
      <c r="ODL12" s="153"/>
      <c r="ODM12" s="153"/>
      <c r="ODN12" s="153"/>
      <c r="ODO12" s="153"/>
      <c r="ODP12" s="153"/>
      <c r="ODQ12" s="153"/>
      <c r="ODR12" s="153"/>
      <c r="ODS12" s="153"/>
      <c r="ODT12" s="153"/>
      <c r="ODU12" s="153"/>
      <c r="ODV12" s="153"/>
      <c r="ODW12" s="153"/>
      <c r="ODX12" s="153"/>
      <c r="ODY12" s="153"/>
      <c r="ODZ12" s="153"/>
      <c r="OEA12" s="153"/>
      <c r="OEB12" s="153"/>
      <c r="OEC12" s="153"/>
      <c r="OED12" s="153"/>
      <c r="OEE12" s="153"/>
      <c r="OEF12" s="153"/>
      <c r="OEG12" s="153"/>
      <c r="OEH12" s="153"/>
      <c r="OEI12" s="153"/>
      <c r="OEJ12" s="153"/>
      <c r="OEK12" s="153"/>
      <c r="OEL12" s="153"/>
      <c r="OEM12" s="153"/>
      <c r="OEN12" s="153"/>
      <c r="OEO12" s="153"/>
      <c r="OEP12" s="153"/>
      <c r="OEQ12" s="153"/>
      <c r="OER12" s="153"/>
      <c r="OES12" s="153"/>
      <c r="OET12" s="153"/>
      <c r="OEU12" s="153"/>
      <c r="OEV12" s="153"/>
      <c r="OEW12" s="153"/>
      <c r="OEX12" s="153"/>
      <c r="OEY12" s="153"/>
      <c r="OEZ12" s="153"/>
      <c r="OFA12" s="153"/>
      <c r="OFB12" s="153"/>
      <c r="OFC12" s="153"/>
      <c r="OFD12" s="153"/>
      <c r="OFE12" s="153"/>
      <c r="OFF12" s="153"/>
      <c r="OFG12" s="153"/>
      <c r="OFH12" s="153"/>
      <c r="OFI12" s="153"/>
      <c r="OFJ12" s="153"/>
      <c r="OFK12" s="153"/>
      <c r="OFL12" s="153"/>
      <c r="OFM12" s="153"/>
      <c r="OFN12" s="153"/>
      <c r="OFO12" s="153"/>
      <c r="OFP12" s="153"/>
      <c r="OFQ12" s="153"/>
      <c r="OFR12" s="153"/>
      <c r="OFS12" s="153"/>
      <c r="OFT12" s="153"/>
      <c r="OFU12" s="153"/>
      <c r="OFV12" s="153"/>
      <c r="OFW12" s="153"/>
      <c r="OFX12" s="153"/>
      <c r="OFY12" s="153"/>
      <c r="OFZ12" s="153"/>
      <c r="OGA12" s="153"/>
      <c r="OGB12" s="153"/>
      <c r="OGC12" s="153"/>
      <c r="OGD12" s="153"/>
      <c r="OGE12" s="153"/>
      <c r="OGF12" s="153"/>
      <c r="OGG12" s="153"/>
      <c r="OGH12" s="153"/>
      <c r="OGI12" s="153"/>
      <c r="OGJ12" s="153"/>
      <c r="OGK12" s="153"/>
      <c r="OGL12" s="153"/>
      <c r="OGM12" s="153"/>
      <c r="OGN12" s="153"/>
      <c r="OGO12" s="153"/>
      <c r="OGP12" s="153"/>
      <c r="OGQ12" s="153"/>
      <c r="OGR12" s="153"/>
      <c r="OGS12" s="153"/>
      <c r="OGT12" s="153"/>
      <c r="OGU12" s="153"/>
      <c r="OGV12" s="153"/>
      <c r="OGW12" s="153"/>
      <c r="OGX12" s="153"/>
      <c r="OGY12" s="153"/>
      <c r="OGZ12" s="153"/>
      <c r="OHA12" s="153"/>
      <c r="OHB12" s="153"/>
      <c r="OHC12" s="153"/>
      <c r="OHD12" s="153"/>
      <c r="OHE12" s="153"/>
      <c r="OHF12" s="153"/>
      <c r="OHG12" s="153"/>
      <c r="OHH12" s="153"/>
      <c r="OHI12" s="153"/>
      <c r="OHJ12" s="153"/>
      <c r="OHK12" s="153"/>
      <c r="OHL12" s="153"/>
      <c r="OHM12" s="153"/>
      <c r="OHN12" s="153"/>
      <c r="OHO12" s="153"/>
      <c r="OHP12" s="153"/>
      <c r="OHQ12" s="153"/>
      <c r="OHR12" s="153"/>
      <c r="OHS12" s="153"/>
      <c r="OHT12" s="153"/>
      <c r="OHU12" s="153"/>
      <c r="OHV12" s="153"/>
      <c r="OHW12" s="153"/>
      <c r="OHX12" s="153"/>
      <c r="OHY12" s="153"/>
      <c r="OHZ12" s="153"/>
      <c r="OIA12" s="153"/>
      <c r="OIB12" s="153"/>
      <c r="OIC12" s="153"/>
      <c r="OID12" s="153"/>
      <c r="OIE12" s="153"/>
      <c r="OIF12" s="153"/>
      <c r="OIG12" s="153"/>
      <c r="OIH12" s="153"/>
      <c r="OII12" s="153"/>
      <c r="OIJ12" s="153"/>
      <c r="OIK12" s="153"/>
      <c r="OIL12" s="153"/>
      <c r="OIM12" s="153"/>
      <c r="OIN12" s="153"/>
      <c r="OIO12" s="153"/>
      <c r="OIP12" s="153"/>
      <c r="OIQ12" s="153"/>
      <c r="OIR12" s="153"/>
      <c r="OIS12" s="153"/>
      <c r="OIT12" s="153"/>
      <c r="OIU12" s="153"/>
      <c r="OIV12" s="153"/>
      <c r="OIW12" s="153"/>
      <c r="OIX12" s="153"/>
      <c r="OIY12" s="153"/>
      <c r="OIZ12" s="153"/>
      <c r="OJA12" s="153"/>
      <c r="OJB12" s="153"/>
      <c r="OJC12" s="153"/>
      <c r="OJD12" s="153"/>
      <c r="OJE12" s="153"/>
      <c r="OJF12" s="153"/>
      <c r="OJG12" s="153"/>
      <c r="OJH12" s="153"/>
      <c r="OJI12" s="153"/>
      <c r="OJJ12" s="153"/>
      <c r="OJK12" s="153"/>
      <c r="OJL12" s="153"/>
      <c r="OJM12" s="153"/>
      <c r="OJN12" s="153"/>
      <c r="OJO12" s="153"/>
      <c r="OJP12" s="153"/>
      <c r="OJQ12" s="153"/>
      <c r="OJR12" s="153"/>
      <c r="OJS12" s="153"/>
      <c r="OJT12" s="153"/>
      <c r="OJU12" s="153"/>
      <c r="OJV12" s="153"/>
      <c r="OJW12" s="153"/>
      <c r="OJX12" s="153"/>
      <c r="OJY12" s="153"/>
      <c r="OJZ12" s="153"/>
      <c r="OKA12" s="153"/>
      <c r="OKB12" s="153"/>
      <c r="OKC12" s="153"/>
      <c r="OKD12" s="153"/>
      <c r="OKE12" s="153"/>
      <c r="OKF12" s="153"/>
      <c r="OKG12" s="153"/>
      <c r="OKH12" s="153"/>
      <c r="OKI12" s="153"/>
      <c r="OKJ12" s="153"/>
      <c r="OKK12" s="153"/>
      <c r="OKL12" s="153"/>
      <c r="OKM12" s="153"/>
      <c r="OKN12" s="153"/>
      <c r="OKO12" s="153"/>
      <c r="OKP12" s="153"/>
      <c r="OKQ12" s="153"/>
      <c r="OKR12" s="153"/>
      <c r="OKS12" s="153"/>
      <c r="OKT12" s="153"/>
      <c r="OKU12" s="153"/>
      <c r="OKV12" s="153"/>
      <c r="OKW12" s="153"/>
      <c r="OKX12" s="153"/>
      <c r="OKY12" s="153"/>
      <c r="OKZ12" s="153"/>
      <c r="OLA12" s="153"/>
      <c r="OLB12" s="153"/>
      <c r="OLC12" s="153"/>
      <c r="OLD12" s="153"/>
      <c r="OLE12" s="153"/>
      <c r="OLF12" s="153"/>
      <c r="OLG12" s="153"/>
      <c r="OLH12" s="153"/>
      <c r="OLI12" s="153"/>
      <c r="OLJ12" s="153"/>
      <c r="OLK12" s="153"/>
      <c r="OLL12" s="153"/>
      <c r="OLM12" s="153"/>
      <c r="OLN12" s="153"/>
      <c r="OLO12" s="153"/>
      <c r="OLP12" s="153"/>
      <c r="OLQ12" s="153"/>
      <c r="OLR12" s="153"/>
      <c r="OLS12" s="153"/>
      <c r="OLT12" s="153"/>
      <c r="OLU12" s="153"/>
      <c r="OLV12" s="153"/>
      <c r="OLW12" s="153"/>
      <c r="OLX12" s="153"/>
      <c r="OLY12" s="153"/>
      <c r="OLZ12" s="153"/>
      <c r="OMA12" s="153"/>
      <c r="OMB12" s="153"/>
      <c r="OMC12" s="153"/>
      <c r="OMD12" s="153"/>
      <c r="OME12" s="153"/>
      <c r="OMF12" s="153"/>
      <c r="OMG12" s="153"/>
      <c r="OMH12" s="153"/>
      <c r="OMI12" s="153"/>
      <c r="OMJ12" s="153"/>
      <c r="OMK12" s="153"/>
      <c r="OML12" s="153"/>
      <c r="OMM12" s="153"/>
      <c r="OMN12" s="153"/>
      <c r="OMO12" s="153"/>
      <c r="OMP12" s="153"/>
      <c r="OMQ12" s="153"/>
      <c r="OMR12" s="153"/>
      <c r="OMS12" s="153"/>
      <c r="OMT12" s="153"/>
      <c r="OMU12" s="153"/>
      <c r="OMV12" s="153"/>
      <c r="OMW12" s="153"/>
      <c r="OMX12" s="153"/>
      <c r="OMY12" s="153"/>
      <c r="OMZ12" s="153"/>
      <c r="ONA12" s="153"/>
      <c r="ONB12" s="153"/>
      <c r="ONC12" s="153"/>
      <c r="OND12" s="153"/>
      <c r="ONE12" s="153"/>
      <c r="ONF12" s="153"/>
      <c r="ONG12" s="153"/>
      <c r="ONH12" s="153"/>
      <c r="ONI12" s="153"/>
      <c r="ONJ12" s="153"/>
      <c r="ONK12" s="153"/>
      <c r="ONL12" s="153"/>
      <c r="ONM12" s="153"/>
      <c r="ONN12" s="153"/>
      <c r="ONO12" s="153"/>
      <c r="ONP12" s="153"/>
      <c r="ONQ12" s="153"/>
      <c r="ONR12" s="153"/>
      <c r="ONS12" s="153"/>
      <c r="ONT12" s="153"/>
      <c r="ONU12" s="153"/>
      <c r="ONV12" s="153"/>
      <c r="ONW12" s="153"/>
      <c r="ONX12" s="153"/>
      <c r="ONY12" s="153"/>
      <c r="ONZ12" s="153"/>
      <c r="OOA12" s="153"/>
      <c r="OOB12" s="153"/>
      <c r="OOC12" s="153"/>
      <c r="OOD12" s="153"/>
      <c r="OOE12" s="153"/>
      <c r="OOF12" s="153"/>
      <c r="OOG12" s="153"/>
      <c r="OOH12" s="153"/>
      <c r="OOI12" s="153"/>
      <c r="OOJ12" s="153"/>
      <c r="OOK12" s="153"/>
      <c r="OOL12" s="153"/>
      <c r="OOM12" s="153"/>
      <c r="OON12" s="153"/>
      <c r="OOO12" s="153"/>
      <c r="OOP12" s="153"/>
      <c r="OOQ12" s="153"/>
      <c r="OOR12" s="153"/>
      <c r="OOS12" s="153"/>
      <c r="OOT12" s="153"/>
      <c r="OOU12" s="153"/>
      <c r="OOV12" s="153"/>
      <c r="OOW12" s="153"/>
      <c r="OOX12" s="153"/>
      <c r="OOY12" s="153"/>
      <c r="OOZ12" s="153"/>
      <c r="OPA12" s="153"/>
      <c r="OPB12" s="153"/>
      <c r="OPC12" s="153"/>
      <c r="OPD12" s="153"/>
      <c r="OPE12" s="153"/>
      <c r="OPF12" s="153"/>
      <c r="OPG12" s="153"/>
      <c r="OPH12" s="153"/>
      <c r="OPI12" s="153"/>
      <c r="OPJ12" s="153"/>
      <c r="OPK12" s="153"/>
      <c r="OPL12" s="153"/>
      <c r="OPM12" s="153"/>
      <c r="OPN12" s="153"/>
      <c r="OPO12" s="153"/>
      <c r="OPP12" s="153"/>
      <c r="OPQ12" s="153"/>
      <c r="OPR12" s="153"/>
      <c r="OPS12" s="153"/>
      <c r="OPT12" s="153"/>
      <c r="OPU12" s="153"/>
      <c r="OPV12" s="153"/>
      <c r="OPW12" s="153"/>
      <c r="OPX12" s="153"/>
      <c r="OPY12" s="153"/>
      <c r="OPZ12" s="153"/>
      <c r="OQA12" s="153"/>
      <c r="OQB12" s="153"/>
      <c r="OQC12" s="153"/>
      <c r="OQD12" s="153"/>
      <c r="OQE12" s="153"/>
      <c r="OQF12" s="153"/>
      <c r="OQG12" s="153"/>
      <c r="OQH12" s="153"/>
      <c r="OQI12" s="153"/>
      <c r="OQJ12" s="153"/>
      <c r="OQK12" s="153"/>
      <c r="OQL12" s="153"/>
      <c r="OQM12" s="153"/>
      <c r="OQN12" s="153"/>
      <c r="OQO12" s="153"/>
      <c r="OQP12" s="153"/>
      <c r="OQQ12" s="153"/>
      <c r="OQR12" s="153"/>
      <c r="OQS12" s="153"/>
      <c r="OQT12" s="153"/>
      <c r="OQU12" s="153"/>
      <c r="OQV12" s="153"/>
      <c r="OQW12" s="153"/>
      <c r="OQX12" s="153"/>
      <c r="OQY12" s="153"/>
      <c r="OQZ12" s="153"/>
      <c r="ORA12" s="153"/>
      <c r="ORB12" s="153"/>
      <c r="ORC12" s="153"/>
      <c r="ORD12" s="153"/>
      <c r="ORE12" s="153"/>
      <c r="ORF12" s="153"/>
      <c r="ORG12" s="153"/>
      <c r="ORH12" s="153"/>
      <c r="ORI12" s="153"/>
      <c r="ORJ12" s="153"/>
      <c r="ORK12" s="153"/>
      <c r="ORL12" s="153"/>
      <c r="ORM12" s="153"/>
      <c r="ORN12" s="153"/>
      <c r="ORO12" s="153"/>
      <c r="ORP12" s="153"/>
      <c r="ORQ12" s="153"/>
      <c r="ORR12" s="153"/>
      <c r="ORS12" s="153"/>
      <c r="ORT12" s="153"/>
      <c r="ORU12" s="153"/>
      <c r="ORV12" s="153"/>
      <c r="ORW12" s="153"/>
      <c r="ORX12" s="153"/>
      <c r="ORY12" s="153"/>
      <c r="ORZ12" s="153"/>
      <c r="OSA12" s="153"/>
      <c r="OSB12" s="153"/>
      <c r="OSC12" s="153"/>
      <c r="OSD12" s="153"/>
      <c r="OSE12" s="153"/>
      <c r="OSF12" s="153"/>
      <c r="OSG12" s="153"/>
      <c r="OSH12" s="153"/>
      <c r="OSI12" s="153"/>
      <c r="OSJ12" s="153"/>
      <c r="OSK12" s="153"/>
      <c r="OSL12" s="153"/>
      <c r="OSM12" s="153"/>
      <c r="OSN12" s="153"/>
      <c r="OSO12" s="153"/>
      <c r="OSP12" s="153"/>
      <c r="OSQ12" s="153"/>
      <c r="OSR12" s="153"/>
      <c r="OSS12" s="153"/>
      <c r="OST12" s="153"/>
      <c r="OSU12" s="153"/>
      <c r="OSV12" s="153"/>
      <c r="OSW12" s="153"/>
      <c r="OSX12" s="153"/>
      <c r="OSY12" s="153"/>
      <c r="OSZ12" s="153"/>
      <c r="OTA12" s="153"/>
      <c r="OTB12" s="153"/>
      <c r="OTC12" s="153"/>
      <c r="OTD12" s="153"/>
      <c r="OTE12" s="153"/>
      <c r="OTF12" s="153"/>
      <c r="OTG12" s="153"/>
      <c r="OTH12" s="153"/>
      <c r="OTI12" s="153"/>
      <c r="OTJ12" s="153"/>
      <c r="OTK12" s="153"/>
      <c r="OTL12" s="153"/>
      <c r="OTM12" s="153"/>
      <c r="OTN12" s="153"/>
      <c r="OTO12" s="153"/>
      <c r="OTP12" s="153"/>
      <c r="OTQ12" s="153"/>
      <c r="OTR12" s="153"/>
      <c r="OTS12" s="153"/>
      <c r="OTT12" s="153"/>
      <c r="OTU12" s="153"/>
      <c r="OTV12" s="153"/>
      <c r="OTW12" s="153"/>
      <c r="OTX12" s="153"/>
      <c r="OTY12" s="153"/>
      <c r="OTZ12" s="153"/>
      <c r="OUA12" s="153"/>
      <c r="OUB12" s="153"/>
      <c r="OUC12" s="153"/>
      <c r="OUD12" s="153"/>
      <c r="OUE12" s="153"/>
      <c r="OUF12" s="153"/>
      <c r="OUG12" s="153"/>
      <c r="OUH12" s="153"/>
      <c r="OUI12" s="153"/>
      <c r="OUJ12" s="153"/>
      <c r="OUK12" s="153"/>
      <c r="OUL12" s="153"/>
      <c r="OUM12" s="153"/>
      <c r="OUN12" s="153"/>
      <c r="OUO12" s="153"/>
      <c r="OUP12" s="153"/>
      <c r="OUQ12" s="153"/>
      <c r="OUR12" s="153"/>
      <c r="OUS12" s="153"/>
      <c r="OUT12" s="153"/>
      <c r="OUU12" s="153"/>
      <c r="OUV12" s="153"/>
      <c r="OUW12" s="153"/>
      <c r="OUX12" s="153"/>
      <c r="OUY12" s="153"/>
      <c r="OUZ12" s="153"/>
      <c r="OVA12" s="153"/>
      <c r="OVB12" s="153"/>
      <c r="OVC12" s="153"/>
      <c r="OVD12" s="153"/>
      <c r="OVE12" s="153"/>
      <c r="OVF12" s="153"/>
      <c r="OVG12" s="153"/>
      <c r="OVH12" s="153"/>
      <c r="OVI12" s="153"/>
      <c r="OVJ12" s="153"/>
      <c r="OVK12" s="153"/>
      <c r="OVL12" s="153"/>
      <c r="OVM12" s="153"/>
      <c r="OVN12" s="153"/>
      <c r="OVO12" s="153"/>
      <c r="OVP12" s="153"/>
      <c r="OVQ12" s="153"/>
      <c r="OVR12" s="153"/>
      <c r="OVS12" s="153"/>
      <c r="OVT12" s="153"/>
      <c r="OVU12" s="153"/>
      <c r="OVV12" s="153"/>
      <c r="OVW12" s="153"/>
      <c r="OVX12" s="153"/>
      <c r="OVY12" s="153"/>
      <c r="OVZ12" s="153"/>
      <c r="OWA12" s="153"/>
      <c r="OWB12" s="153"/>
      <c r="OWC12" s="153"/>
      <c r="OWD12" s="153"/>
      <c r="OWE12" s="153"/>
      <c r="OWF12" s="153"/>
      <c r="OWG12" s="153"/>
      <c r="OWH12" s="153"/>
      <c r="OWI12" s="153"/>
      <c r="OWJ12" s="153"/>
      <c r="OWK12" s="153"/>
      <c r="OWL12" s="153"/>
      <c r="OWM12" s="153"/>
      <c r="OWN12" s="153"/>
      <c r="OWO12" s="153"/>
      <c r="OWP12" s="153"/>
      <c r="OWQ12" s="153"/>
      <c r="OWR12" s="153"/>
      <c r="OWS12" s="153"/>
      <c r="OWT12" s="153"/>
      <c r="OWU12" s="153"/>
      <c r="OWV12" s="153"/>
      <c r="OWW12" s="153"/>
      <c r="OWX12" s="153"/>
      <c r="OWY12" s="153"/>
      <c r="OWZ12" s="153"/>
      <c r="OXA12" s="153"/>
      <c r="OXB12" s="153"/>
      <c r="OXC12" s="153"/>
      <c r="OXD12" s="153"/>
      <c r="OXE12" s="153"/>
      <c r="OXF12" s="153"/>
      <c r="OXG12" s="153"/>
      <c r="OXH12" s="153"/>
      <c r="OXI12" s="153"/>
      <c r="OXJ12" s="153"/>
      <c r="OXK12" s="153"/>
      <c r="OXL12" s="153"/>
      <c r="OXM12" s="153"/>
      <c r="OXN12" s="153"/>
      <c r="OXO12" s="153"/>
      <c r="OXP12" s="153"/>
      <c r="OXQ12" s="153"/>
      <c r="OXR12" s="153"/>
      <c r="OXS12" s="153"/>
      <c r="OXT12" s="153"/>
      <c r="OXU12" s="153"/>
      <c r="OXV12" s="153"/>
      <c r="OXW12" s="153"/>
      <c r="OXX12" s="153"/>
      <c r="OXY12" s="153"/>
      <c r="OXZ12" s="153"/>
      <c r="OYA12" s="153"/>
      <c r="OYB12" s="153"/>
      <c r="OYC12" s="153"/>
      <c r="OYD12" s="153"/>
      <c r="OYE12" s="153"/>
      <c r="OYF12" s="153"/>
      <c r="OYG12" s="153"/>
      <c r="OYH12" s="153"/>
      <c r="OYI12" s="153"/>
      <c r="OYJ12" s="153"/>
      <c r="OYK12" s="153"/>
      <c r="OYL12" s="153"/>
      <c r="OYM12" s="153"/>
      <c r="OYN12" s="153"/>
      <c r="OYO12" s="153"/>
      <c r="OYP12" s="153"/>
      <c r="OYQ12" s="153"/>
      <c r="OYR12" s="153"/>
      <c r="OYS12" s="153"/>
      <c r="OYT12" s="153"/>
      <c r="OYU12" s="153"/>
      <c r="OYV12" s="153"/>
      <c r="OYW12" s="153"/>
      <c r="OYX12" s="153"/>
      <c r="OYY12" s="153"/>
      <c r="OYZ12" s="153"/>
      <c r="OZA12" s="153"/>
      <c r="OZB12" s="153"/>
      <c r="OZC12" s="153"/>
      <c r="OZD12" s="153"/>
      <c r="OZE12" s="153"/>
      <c r="OZF12" s="153"/>
      <c r="OZG12" s="153"/>
      <c r="OZH12" s="153"/>
      <c r="OZI12" s="153"/>
      <c r="OZJ12" s="153"/>
      <c r="OZK12" s="153"/>
      <c r="OZL12" s="153"/>
      <c r="OZM12" s="153"/>
      <c r="OZN12" s="153"/>
      <c r="OZO12" s="153"/>
      <c r="OZP12" s="153"/>
      <c r="OZQ12" s="153"/>
      <c r="OZR12" s="153"/>
      <c r="OZS12" s="153"/>
      <c r="OZT12" s="153"/>
      <c r="OZU12" s="153"/>
      <c r="OZV12" s="153"/>
      <c r="OZW12" s="153"/>
      <c r="OZX12" s="153"/>
      <c r="OZY12" s="153"/>
      <c r="OZZ12" s="153"/>
      <c r="PAA12" s="153"/>
      <c r="PAB12" s="153"/>
      <c r="PAC12" s="153"/>
      <c r="PAD12" s="153"/>
      <c r="PAE12" s="153"/>
      <c r="PAF12" s="153"/>
      <c r="PAG12" s="153"/>
      <c r="PAH12" s="153"/>
      <c r="PAI12" s="153"/>
      <c r="PAJ12" s="153"/>
      <c r="PAK12" s="153"/>
      <c r="PAL12" s="153"/>
      <c r="PAM12" s="153"/>
      <c r="PAN12" s="153"/>
      <c r="PAO12" s="153"/>
      <c r="PAP12" s="153"/>
      <c r="PAQ12" s="153"/>
      <c r="PAR12" s="153"/>
      <c r="PAS12" s="153"/>
      <c r="PAT12" s="153"/>
      <c r="PAU12" s="153"/>
      <c r="PAV12" s="153"/>
      <c r="PAW12" s="153"/>
      <c r="PAX12" s="153"/>
      <c r="PAY12" s="153"/>
      <c r="PAZ12" s="153"/>
      <c r="PBA12" s="153"/>
      <c r="PBB12" s="153"/>
      <c r="PBC12" s="153"/>
      <c r="PBD12" s="153"/>
      <c r="PBE12" s="153"/>
      <c r="PBF12" s="153"/>
      <c r="PBG12" s="153"/>
      <c r="PBH12" s="153"/>
      <c r="PBI12" s="153"/>
      <c r="PBJ12" s="153"/>
      <c r="PBK12" s="153"/>
      <c r="PBL12" s="153"/>
      <c r="PBM12" s="153"/>
      <c r="PBN12" s="153"/>
      <c r="PBO12" s="153"/>
      <c r="PBP12" s="153"/>
      <c r="PBQ12" s="153"/>
      <c r="PBR12" s="153"/>
      <c r="PBS12" s="153"/>
      <c r="PBT12" s="153"/>
      <c r="PBU12" s="153"/>
      <c r="PBV12" s="153"/>
      <c r="PBW12" s="153"/>
      <c r="PBX12" s="153"/>
      <c r="PBY12" s="153"/>
      <c r="PBZ12" s="153"/>
      <c r="PCA12" s="153"/>
      <c r="PCB12" s="153"/>
      <c r="PCC12" s="153"/>
      <c r="PCD12" s="153"/>
      <c r="PCE12" s="153"/>
      <c r="PCF12" s="153"/>
      <c r="PCG12" s="153"/>
      <c r="PCH12" s="153"/>
      <c r="PCI12" s="153"/>
      <c r="PCJ12" s="153"/>
      <c r="PCK12" s="153"/>
      <c r="PCL12" s="153"/>
      <c r="PCM12" s="153"/>
      <c r="PCN12" s="153"/>
      <c r="PCO12" s="153"/>
      <c r="PCP12" s="153"/>
      <c r="PCQ12" s="153"/>
      <c r="PCR12" s="153"/>
      <c r="PCS12" s="153"/>
      <c r="PCT12" s="153"/>
      <c r="PCU12" s="153"/>
      <c r="PCV12" s="153"/>
      <c r="PCW12" s="153"/>
      <c r="PCX12" s="153"/>
      <c r="PCY12" s="153"/>
      <c r="PCZ12" s="153"/>
      <c r="PDA12" s="153"/>
      <c r="PDB12" s="153"/>
      <c r="PDC12" s="153"/>
      <c r="PDD12" s="153"/>
      <c r="PDE12" s="153"/>
      <c r="PDF12" s="153"/>
      <c r="PDG12" s="153"/>
      <c r="PDH12" s="153"/>
      <c r="PDI12" s="153"/>
      <c r="PDJ12" s="153"/>
      <c r="PDK12" s="153"/>
      <c r="PDL12" s="153"/>
      <c r="PDM12" s="153"/>
      <c r="PDN12" s="153"/>
      <c r="PDO12" s="153"/>
      <c r="PDP12" s="153"/>
      <c r="PDQ12" s="153"/>
      <c r="PDR12" s="153"/>
      <c r="PDS12" s="153"/>
      <c r="PDT12" s="153"/>
      <c r="PDU12" s="153"/>
      <c r="PDV12" s="153"/>
      <c r="PDW12" s="153"/>
      <c r="PDX12" s="153"/>
      <c r="PDY12" s="153"/>
      <c r="PDZ12" s="153"/>
      <c r="PEA12" s="153"/>
      <c r="PEB12" s="153"/>
      <c r="PEC12" s="153"/>
      <c r="PED12" s="153"/>
      <c r="PEE12" s="153"/>
      <c r="PEF12" s="153"/>
      <c r="PEG12" s="153"/>
      <c r="PEH12" s="153"/>
      <c r="PEI12" s="153"/>
      <c r="PEJ12" s="153"/>
      <c r="PEK12" s="153"/>
      <c r="PEL12" s="153"/>
      <c r="PEM12" s="153"/>
      <c r="PEN12" s="153"/>
      <c r="PEO12" s="153"/>
      <c r="PEP12" s="153"/>
      <c r="PEQ12" s="153"/>
      <c r="PER12" s="153"/>
      <c r="PES12" s="153"/>
      <c r="PET12" s="153"/>
      <c r="PEU12" s="153"/>
      <c r="PEV12" s="153"/>
      <c r="PEW12" s="153"/>
      <c r="PEX12" s="153"/>
      <c r="PEY12" s="153"/>
      <c r="PEZ12" s="153"/>
      <c r="PFA12" s="153"/>
      <c r="PFB12" s="153"/>
      <c r="PFC12" s="153"/>
      <c r="PFD12" s="153"/>
      <c r="PFE12" s="153"/>
      <c r="PFF12" s="153"/>
      <c r="PFG12" s="153"/>
      <c r="PFH12" s="153"/>
      <c r="PFI12" s="153"/>
      <c r="PFJ12" s="153"/>
      <c r="PFK12" s="153"/>
      <c r="PFL12" s="153"/>
      <c r="PFM12" s="153"/>
      <c r="PFN12" s="153"/>
      <c r="PFO12" s="153"/>
      <c r="PFP12" s="153"/>
      <c r="PFQ12" s="153"/>
      <c r="PFR12" s="153"/>
      <c r="PFS12" s="153"/>
      <c r="PFT12" s="153"/>
      <c r="PFU12" s="153"/>
      <c r="PFV12" s="153"/>
      <c r="PFW12" s="153"/>
      <c r="PFX12" s="153"/>
      <c r="PFY12" s="153"/>
      <c r="PFZ12" s="153"/>
      <c r="PGA12" s="153"/>
      <c r="PGB12" s="153"/>
      <c r="PGC12" s="153"/>
      <c r="PGD12" s="153"/>
      <c r="PGE12" s="153"/>
      <c r="PGF12" s="153"/>
      <c r="PGG12" s="153"/>
      <c r="PGH12" s="153"/>
      <c r="PGI12" s="153"/>
      <c r="PGJ12" s="153"/>
      <c r="PGK12" s="153"/>
      <c r="PGL12" s="153"/>
      <c r="PGM12" s="153"/>
      <c r="PGN12" s="153"/>
      <c r="PGO12" s="153"/>
      <c r="PGP12" s="153"/>
      <c r="PGQ12" s="153"/>
      <c r="PGR12" s="153"/>
      <c r="PGS12" s="153"/>
      <c r="PGT12" s="153"/>
      <c r="PGU12" s="153"/>
      <c r="PGV12" s="153"/>
      <c r="PGW12" s="153"/>
      <c r="PGX12" s="153"/>
      <c r="PGY12" s="153"/>
      <c r="PGZ12" s="153"/>
      <c r="PHA12" s="153"/>
      <c r="PHB12" s="153"/>
      <c r="PHC12" s="153"/>
      <c r="PHD12" s="153"/>
      <c r="PHE12" s="153"/>
      <c r="PHF12" s="153"/>
      <c r="PHG12" s="153"/>
      <c r="PHH12" s="153"/>
      <c r="PHI12" s="153"/>
      <c r="PHJ12" s="153"/>
      <c r="PHK12" s="153"/>
      <c r="PHL12" s="153"/>
      <c r="PHM12" s="153"/>
      <c r="PHN12" s="153"/>
      <c r="PHO12" s="153"/>
      <c r="PHP12" s="153"/>
      <c r="PHQ12" s="153"/>
      <c r="PHR12" s="153"/>
      <c r="PHS12" s="153"/>
      <c r="PHT12" s="153"/>
      <c r="PHU12" s="153"/>
      <c r="PHV12" s="153"/>
      <c r="PHW12" s="153"/>
      <c r="PHX12" s="153"/>
      <c r="PHY12" s="153"/>
      <c r="PHZ12" s="153"/>
      <c r="PIA12" s="153"/>
      <c r="PIB12" s="153"/>
      <c r="PIC12" s="153"/>
      <c r="PID12" s="153"/>
      <c r="PIE12" s="153"/>
      <c r="PIF12" s="153"/>
      <c r="PIG12" s="153"/>
      <c r="PIH12" s="153"/>
      <c r="PII12" s="153"/>
      <c r="PIJ12" s="153"/>
      <c r="PIK12" s="153"/>
      <c r="PIL12" s="153"/>
      <c r="PIM12" s="153"/>
      <c r="PIN12" s="153"/>
      <c r="PIO12" s="153"/>
      <c r="PIP12" s="153"/>
      <c r="PIQ12" s="153"/>
      <c r="PIR12" s="153"/>
      <c r="PIS12" s="153"/>
      <c r="PIT12" s="153"/>
      <c r="PIU12" s="153"/>
      <c r="PIV12" s="153"/>
      <c r="PIW12" s="153"/>
      <c r="PIX12" s="153"/>
      <c r="PIY12" s="153"/>
      <c r="PIZ12" s="153"/>
      <c r="PJA12" s="153"/>
      <c r="PJB12" s="153"/>
      <c r="PJC12" s="153"/>
      <c r="PJD12" s="153"/>
      <c r="PJE12" s="153"/>
      <c r="PJF12" s="153"/>
      <c r="PJG12" s="153"/>
      <c r="PJH12" s="153"/>
      <c r="PJI12" s="153"/>
      <c r="PJJ12" s="153"/>
      <c r="PJK12" s="153"/>
      <c r="PJL12" s="153"/>
      <c r="PJM12" s="153"/>
      <c r="PJN12" s="153"/>
      <c r="PJO12" s="153"/>
      <c r="PJP12" s="153"/>
      <c r="PJQ12" s="153"/>
      <c r="PJR12" s="153"/>
      <c r="PJS12" s="153"/>
      <c r="PJT12" s="153"/>
      <c r="PJU12" s="153"/>
      <c r="PJV12" s="153"/>
      <c r="PJW12" s="153"/>
      <c r="PJX12" s="153"/>
      <c r="PJY12" s="153"/>
      <c r="PJZ12" s="153"/>
      <c r="PKA12" s="153"/>
      <c r="PKB12" s="153"/>
      <c r="PKC12" s="153"/>
      <c r="PKD12" s="153"/>
      <c r="PKE12" s="153"/>
      <c r="PKF12" s="153"/>
      <c r="PKG12" s="153"/>
      <c r="PKH12" s="153"/>
      <c r="PKI12" s="153"/>
      <c r="PKJ12" s="153"/>
      <c r="PKK12" s="153"/>
      <c r="PKL12" s="153"/>
      <c r="PKM12" s="153"/>
      <c r="PKN12" s="153"/>
      <c r="PKO12" s="153"/>
      <c r="PKP12" s="153"/>
      <c r="PKQ12" s="153"/>
      <c r="PKR12" s="153"/>
      <c r="PKS12" s="153"/>
      <c r="PKT12" s="153"/>
      <c r="PKU12" s="153"/>
      <c r="PKV12" s="153"/>
      <c r="PKW12" s="153"/>
      <c r="PKX12" s="153"/>
      <c r="PKY12" s="153"/>
      <c r="PKZ12" s="153"/>
      <c r="PLA12" s="153"/>
      <c r="PLB12" s="153"/>
      <c r="PLC12" s="153"/>
      <c r="PLD12" s="153"/>
      <c r="PLE12" s="153"/>
      <c r="PLF12" s="153"/>
      <c r="PLG12" s="153"/>
      <c r="PLH12" s="153"/>
      <c r="PLI12" s="153"/>
      <c r="PLJ12" s="153"/>
      <c r="PLK12" s="153"/>
      <c r="PLL12" s="153"/>
      <c r="PLM12" s="153"/>
      <c r="PLN12" s="153"/>
      <c r="PLO12" s="153"/>
      <c r="PLP12" s="153"/>
      <c r="PLQ12" s="153"/>
      <c r="PLR12" s="153"/>
      <c r="PLS12" s="153"/>
      <c r="PLT12" s="153"/>
      <c r="PLU12" s="153"/>
      <c r="PLV12" s="153"/>
      <c r="PLW12" s="153"/>
      <c r="PLX12" s="153"/>
      <c r="PLY12" s="153"/>
      <c r="PLZ12" s="153"/>
      <c r="PMA12" s="153"/>
      <c r="PMB12" s="153"/>
      <c r="PMC12" s="153"/>
      <c r="PMD12" s="153"/>
      <c r="PME12" s="153"/>
      <c r="PMF12" s="153"/>
      <c r="PMG12" s="153"/>
      <c r="PMH12" s="153"/>
      <c r="PMI12" s="153"/>
      <c r="PMJ12" s="153"/>
      <c r="PMK12" s="153"/>
      <c r="PML12" s="153"/>
      <c r="PMM12" s="153"/>
      <c r="PMN12" s="153"/>
      <c r="PMO12" s="153"/>
      <c r="PMP12" s="153"/>
      <c r="PMQ12" s="153"/>
      <c r="PMR12" s="153"/>
      <c r="PMS12" s="153"/>
      <c r="PMT12" s="153"/>
      <c r="PMU12" s="153"/>
      <c r="PMV12" s="153"/>
      <c r="PMW12" s="153"/>
      <c r="PMX12" s="153"/>
      <c r="PMY12" s="153"/>
      <c r="PMZ12" s="153"/>
      <c r="PNA12" s="153"/>
      <c r="PNB12" s="153"/>
      <c r="PNC12" s="153"/>
      <c r="PND12" s="153"/>
      <c r="PNE12" s="153"/>
      <c r="PNF12" s="153"/>
      <c r="PNG12" s="153"/>
      <c r="PNH12" s="153"/>
      <c r="PNI12" s="153"/>
      <c r="PNJ12" s="153"/>
      <c r="PNK12" s="153"/>
      <c r="PNL12" s="153"/>
      <c r="PNM12" s="153"/>
      <c r="PNN12" s="153"/>
      <c r="PNO12" s="153"/>
      <c r="PNP12" s="153"/>
      <c r="PNQ12" s="153"/>
      <c r="PNR12" s="153"/>
      <c r="PNS12" s="153"/>
      <c r="PNT12" s="153"/>
      <c r="PNU12" s="153"/>
      <c r="PNV12" s="153"/>
      <c r="PNW12" s="153"/>
      <c r="PNX12" s="153"/>
      <c r="PNY12" s="153"/>
      <c r="PNZ12" s="153"/>
      <c r="POA12" s="153"/>
      <c r="POB12" s="153"/>
      <c r="POC12" s="153"/>
      <c r="POD12" s="153"/>
      <c r="POE12" s="153"/>
      <c r="POF12" s="153"/>
      <c r="POG12" s="153"/>
      <c r="POH12" s="153"/>
      <c r="POI12" s="153"/>
      <c r="POJ12" s="153"/>
      <c r="POK12" s="153"/>
      <c r="POL12" s="153"/>
      <c r="POM12" s="153"/>
      <c r="PON12" s="153"/>
      <c r="POO12" s="153"/>
      <c r="POP12" s="153"/>
      <c r="POQ12" s="153"/>
      <c r="POR12" s="153"/>
      <c r="POS12" s="153"/>
      <c r="POT12" s="153"/>
      <c r="POU12" s="153"/>
      <c r="POV12" s="153"/>
      <c r="POW12" s="153"/>
      <c r="POX12" s="153"/>
      <c r="POY12" s="153"/>
      <c r="POZ12" s="153"/>
      <c r="PPA12" s="153"/>
      <c r="PPB12" s="153"/>
      <c r="PPC12" s="153"/>
      <c r="PPD12" s="153"/>
      <c r="PPE12" s="153"/>
      <c r="PPF12" s="153"/>
      <c r="PPG12" s="153"/>
      <c r="PPH12" s="153"/>
      <c r="PPI12" s="153"/>
      <c r="PPJ12" s="153"/>
      <c r="PPK12" s="153"/>
      <c r="PPL12" s="153"/>
      <c r="PPM12" s="153"/>
      <c r="PPN12" s="153"/>
      <c r="PPO12" s="153"/>
      <c r="PPP12" s="153"/>
      <c r="PPQ12" s="153"/>
      <c r="PPR12" s="153"/>
      <c r="PPS12" s="153"/>
      <c r="PPT12" s="153"/>
      <c r="PPU12" s="153"/>
      <c r="PPV12" s="153"/>
      <c r="PPW12" s="153"/>
      <c r="PPX12" s="153"/>
      <c r="PPY12" s="153"/>
      <c r="PPZ12" s="153"/>
      <c r="PQA12" s="153"/>
      <c r="PQB12" s="153"/>
      <c r="PQC12" s="153"/>
      <c r="PQD12" s="153"/>
      <c r="PQE12" s="153"/>
      <c r="PQF12" s="153"/>
      <c r="PQG12" s="153"/>
      <c r="PQH12" s="153"/>
      <c r="PQI12" s="153"/>
      <c r="PQJ12" s="153"/>
      <c r="PQK12" s="153"/>
      <c r="PQL12" s="153"/>
      <c r="PQM12" s="153"/>
      <c r="PQN12" s="153"/>
      <c r="PQO12" s="153"/>
      <c r="PQP12" s="153"/>
      <c r="PQQ12" s="153"/>
      <c r="PQR12" s="153"/>
      <c r="PQS12" s="153"/>
      <c r="PQT12" s="153"/>
      <c r="PQU12" s="153"/>
      <c r="PQV12" s="153"/>
      <c r="PQW12" s="153"/>
      <c r="PQX12" s="153"/>
      <c r="PQY12" s="153"/>
      <c r="PQZ12" s="153"/>
      <c r="PRA12" s="153"/>
      <c r="PRB12" s="153"/>
      <c r="PRC12" s="153"/>
      <c r="PRD12" s="153"/>
      <c r="PRE12" s="153"/>
      <c r="PRF12" s="153"/>
      <c r="PRG12" s="153"/>
      <c r="PRH12" s="153"/>
      <c r="PRI12" s="153"/>
      <c r="PRJ12" s="153"/>
      <c r="PRK12" s="153"/>
      <c r="PRL12" s="153"/>
      <c r="PRM12" s="153"/>
      <c r="PRN12" s="153"/>
      <c r="PRO12" s="153"/>
      <c r="PRP12" s="153"/>
      <c r="PRQ12" s="153"/>
      <c r="PRR12" s="153"/>
      <c r="PRS12" s="153"/>
      <c r="PRT12" s="153"/>
      <c r="PRU12" s="153"/>
      <c r="PRV12" s="153"/>
      <c r="PRW12" s="153"/>
      <c r="PRX12" s="153"/>
      <c r="PRY12" s="153"/>
      <c r="PRZ12" s="153"/>
      <c r="PSA12" s="153"/>
      <c r="PSB12" s="153"/>
      <c r="PSC12" s="153"/>
      <c r="PSD12" s="153"/>
      <c r="PSE12" s="153"/>
      <c r="PSF12" s="153"/>
      <c r="PSG12" s="153"/>
      <c r="PSH12" s="153"/>
      <c r="PSI12" s="153"/>
      <c r="PSJ12" s="153"/>
      <c r="PSK12" s="153"/>
      <c r="PSL12" s="153"/>
      <c r="PSM12" s="153"/>
      <c r="PSN12" s="153"/>
      <c r="PSO12" s="153"/>
      <c r="PSP12" s="153"/>
      <c r="PSQ12" s="153"/>
      <c r="PSR12" s="153"/>
      <c r="PSS12" s="153"/>
      <c r="PST12" s="153"/>
      <c r="PSU12" s="153"/>
      <c r="PSV12" s="153"/>
      <c r="PSW12" s="153"/>
      <c r="PSX12" s="153"/>
      <c r="PSY12" s="153"/>
      <c r="PSZ12" s="153"/>
      <c r="PTA12" s="153"/>
      <c r="PTB12" s="153"/>
      <c r="PTC12" s="153"/>
      <c r="PTD12" s="153"/>
      <c r="PTE12" s="153"/>
      <c r="PTF12" s="153"/>
      <c r="PTG12" s="153"/>
      <c r="PTH12" s="153"/>
      <c r="PTI12" s="153"/>
      <c r="PTJ12" s="153"/>
      <c r="PTK12" s="153"/>
      <c r="PTL12" s="153"/>
      <c r="PTM12" s="153"/>
      <c r="PTN12" s="153"/>
      <c r="PTO12" s="153"/>
      <c r="PTP12" s="153"/>
      <c r="PTQ12" s="153"/>
      <c r="PTR12" s="153"/>
      <c r="PTS12" s="153"/>
      <c r="PTT12" s="153"/>
      <c r="PTU12" s="153"/>
      <c r="PTV12" s="153"/>
      <c r="PTW12" s="153"/>
      <c r="PTX12" s="153"/>
      <c r="PTY12" s="153"/>
      <c r="PTZ12" s="153"/>
      <c r="PUA12" s="153"/>
      <c r="PUB12" s="153"/>
      <c r="PUC12" s="153"/>
      <c r="PUD12" s="153"/>
      <c r="PUE12" s="153"/>
      <c r="PUF12" s="153"/>
      <c r="PUG12" s="153"/>
      <c r="PUH12" s="153"/>
      <c r="PUI12" s="153"/>
      <c r="PUJ12" s="153"/>
      <c r="PUK12" s="153"/>
      <c r="PUL12" s="153"/>
      <c r="PUM12" s="153"/>
      <c r="PUN12" s="153"/>
      <c r="PUO12" s="153"/>
      <c r="PUP12" s="153"/>
      <c r="PUQ12" s="153"/>
      <c r="PUR12" s="153"/>
      <c r="PUS12" s="153"/>
      <c r="PUT12" s="153"/>
      <c r="PUU12" s="153"/>
      <c r="PUV12" s="153"/>
      <c r="PUW12" s="153"/>
      <c r="PUX12" s="153"/>
      <c r="PUY12" s="153"/>
      <c r="PUZ12" s="153"/>
      <c r="PVA12" s="153"/>
      <c r="PVB12" s="153"/>
      <c r="PVC12" s="153"/>
      <c r="PVD12" s="153"/>
      <c r="PVE12" s="153"/>
      <c r="PVF12" s="153"/>
      <c r="PVG12" s="153"/>
      <c r="PVH12" s="153"/>
      <c r="PVI12" s="153"/>
      <c r="PVJ12" s="153"/>
      <c r="PVK12" s="153"/>
      <c r="PVL12" s="153"/>
      <c r="PVM12" s="153"/>
      <c r="PVN12" s="153"/>
      <c r="PVO12" s="153"/>
      <c r="PVP12" s="153"/>
      <c r="PVQ12" s="153"/>
      <c r="PVR12" s="153"/>
      <c r="PVS12" s="153"/>
      <c r="PVT12" s="153"/>
      <c r="PVU12" s="153"/>
      <c r="PVV12" s="153"/>
      <c r="PVW12" s="153"/>
      <c r="PVX12" s="153"/>
      <c r="PVY12" s="153"/>
      <c r="PVZ12" s="153"/>
      <c r="PWA12" s="153"/>
      <c r="PWB12" s="153"/>
      <c r="PWC12" s="153"/>
      <c r="PWD12" s="153"/>
      <c r="PWE12" s="153"/>
      <c r="PWF12" s="153"/>
      <c r="PWG12" s="153"/>
      <c r="PWH12" s="153"/>
      <c r="PWI12" s="153"/>
      <c r="PWJ12" s="153"/>
      <c r="PWK12" s="153"/>
      <c r="PWL12" s="153"/>
      <c r="PWM12" s="153"/>
      <c r="PWN12" s="153"/>
      <c r="PWO12" s="153"/>
      <c r="PWP12" s="153"/>
      <c r="PWQ12" s="153"/>
      <c r="PWR12" s="153"/>
      <c r="PWS12" s="153"/>
      <c r="PWT12" s="153"/>
      <c r="PWU12" s="153"/>
      <c r="PWV12" s="153"/>
      <c r="PWW12" s="153"/>
      <c r="PWX12" s="153"/>
      <c r="PWY12" s="153"/>
      <c r="PWZ12" s="153"/>
      <c r="PXA12" s="153"/>
      <c r="PXB12" s="153"/>
      <c r="PXC12" s="153"/>
      <c r="PXD12" s="153"/>
      <c r="PXE12" s="153"/>
      <c r="PXF12" s="153"/>
      <c r="PXG12" s="153"/>
      <c r="PXH12" s="153"/>
      <c r="PXI12" s="153"/>
      <c r="PXJ12" s="153"/>
      <c r="PXK12" s="153"/>
      <c r="PXL12" s="153"/>
      <c r="PXM12" s="153"/>
      <c r="PXN12" s="153"/>
      <c r="PXO12" s="153"/>
      <c r="PXP12" s="153"/>
      <c r="PXQ12" s="153"/>
      <c r="PXR12" s="153"/>
      <c r="PXS12" s="153"/>
      <c r="PXT12" s="153"/>
      <c r="PXU12" s="153"/>
      <c r="PXV12" s="153"/>
      <c r="PXW12" s="153"/>
      <c r="PXX12" s="153"/>
      <c r="PXY12" s="153"/>
      <c r="PXZ12" s="153"/>
      <c r="PYA12" s="153"/>
      <c r="PYB12" s="153"/>
      <c r="PYC12" s="153"/>
      <c r="PYD12" s="153"/>
      <c r="PYE12" s="153"/>
      <c r="PYF12" s="153"/>
      <c r="PYG12" s="153"/>
      <c r="PYH12" s="153"/>
      <c r="PYI12" s="153"/>
      <c r="PYJ12" s="153"/>
      <c r="PYK12" s="153"/>
      <c r="PYL12" s="153"/>
      <c r="PYM12" s="153"/>
      <c r="PYN12" s="153"/>
      <c r="PYO12" s="153"/>
      <c r="PYP12" s="153"/>
      <c r="PYQ12" s="153"/>
      <c r="PYR12" s="153"/>
      <c r="PYS12" s="153"/>
      <c r="PYT12" s="153"/>
      <c r="PYU12" s="153"/>
      <c r="PYV12" s="153"/>
      <c r="PYW12" s="153"/>
      <c r="PYX12" s="153"/>
      <c r="PYY12" s="153"/>
      <c r="PYZ12" s="153"/>
      <c r="PZA12" s="153"/>
      <c r="PZB12" s="153"/>
      <c r="PZC12" s="153"/>
      <c r="PZD12" s="153"/>
      <c r="PZE12" s="153"/>
      <c r="PZF12" s="153"/>
      <c r="PZG12" s="153"/>
      <c r="PZH12" s="153"/>
      <c r="PZI12" s="153"/>
      <c r="PZJ12" s="153"/>
      <c r="PZK12" s="153"/>
      <c r="PZL12" s="153"/>
      <c r="PZM12" s="153"/>
      <c r="PZN12" s="153"/>
      <c r="PZO12" s="153"/>
      <c r="PZP12" s="153"/>
      <c r="PZQ12" s="153"/>
      <c r="PZR12" s="153"/>
      <c r="PZS12" s="153"/>
      <c r="PZT12" s="153"/>
      <c r="PZU12" s="153"/>
      <c r="PZV12" s="153"/>
      <c r="PZW12" s="153"/>
      <c r="PZX12" s="153"/>
      <c r="PZY12" s="153"/>
      <c r="PZZ12" s="153"/>
      <c r="QAA12" s="153"/>
      <c r="QAB12" s="153"/>
      <c r="QAC12" s="153"/>
      <c r="QAD12" s="153"/>
      <c r="QAE12" s="153"/>
      <c r="QAF12" s="153"/>
      <c r="QAG12" s="153"/>
      <c r="QAH12" s="153"/>
      <c r="QAI12" s="153"/>
      <c r="QAJ12" s="153"/>
      <c r="QAK12" s="153"/>
      <c r="QAL12" s="153"/>
      <c r="QAM12" s="153"/>
      <c r="QAN12" s="153"/>
      <c r="QAO12" s="153"/>
      <c r="QAP12" s="153"/>
      <c r="QAQ12" s="153"/>
      <c r="QAR12" s="153"/>
      <c r="QAS12" s="153"/>
      <c r="QAT12" s="153"/>
      <c r="QAU12" s="153"/>
      <c r="QAV12" s="153"/>
      <c r="QAW12" s="153"/>
      <c r="QAX12" s="153"/>
      <c r="QAY12" s="153"/>
      <c r="QAZ12" s="153"/>
      <c r="QBA12" s="153"/>
      <c r="QBB12" s="153"/>
      <c r="QBC12" s="153"/>
      <c r="QBD12" s="153"/>
      <c r="QBE12" s="153"/>
      <c r="QBF12" s="153"/>
      <c r="QBG12" s="153"/>
      <c r="QBH12" s="153"/>
      <c r="QBI12" s="153"/>
      <c r="QBJ12" s="153"/>
      <c r="QBK12" s="153"/>
      <c r="QBL12" s="153"/>
      <c r="QBM12" s="153"/>
      <c r="QBN12" s="153"/>
      <c r="QBO12" s="153"/>
      <c r="QBP12" s="153"/>
      <c r="QBQ12" s="153"/>
      <c r="QBR12" s="153"/>
      <c r="QBS12" s="153"/>
      <c r="QBT12" s="153"/>
      <c r="QBU12" s="153"/>
      <c r="QBV12" s="153"/>
      <c r="QBW12" s="153"/>
      <c r="QBX12" s="153"/>
      <c r="QBY12" s="153"/>
      <c r="QBZ12" s="153"/>
      <c r="QCA12" s="153"/>
      <c r="QCB12" s="153"/>
      <c r="QCC12" s="153"/>
      <c r="QCD12" s="153"/>
      <c r="QCE12" s="153"/>
      <c r="QCF12" s="153"/>
      <c r="QCG12" s="153"/>
      <c r="QCH12" s="153"/>
      <c r="QCI12" s="153"/>
      <c r="QCJ12" s="153"/>
      <c r="QCK12" s="153"/>
      <c r="QCL12" s="153"/>
      <c r="QCM12" s="153"/>
      <c r="QCN12" s="153"/>
      <c r="QCO12" s="153"/>
      <c r="QCP12" s="153"/>
      <c r="QCQ12" s="153"/>
      <c r="QCR12" s="153"/>
      <c r="QCS12" s="153"/>
      <c r="QCT12" s="153"/>
      <c r="QCU12" s="153"/>
      <c r="QCV12" s="153"/>
      <c r="QCW12" s="153"/>
      <c r="QCX12" s="153"/>
      <c r="QCY12" s="153"/>
      <c r="QCZ12" s="153"/>
      <c r="QDA12" s="153"/>
      <c r="QDB12" s="153"/>
      <c r="QDC12" s="153"/>
      <c r="QDD12" s="153"/>
      <c r="QDE12" s="153"/>
      <c r="QDF12" s="153"/>
      <c r="QDG12" s="153"/>
      <c r="QDH12" s="153"/>
      <c r="QDI12" s="153"/>
      <c r="QDJ12" s="153"/>
      <c r="QDK12" s="153"/>
      <c r="QDL12" s="153"/>
      <c r="QDM12" s="153"/>
      <c r="QDN12" s="153"/>
      <c r="QDO12" s="153"/>
      <c r="QDP12" s="153"/>
      <c r="QDQ12" s="153"/>
      <c r="QDR12" s="153"/>
      <c r="QDS12" s="153"/>
      <c r="QDT12" s="153"/>
      <c r="QDU12" s="153"/>
      <c r="QDV12" s="153"/>
      <c r="QDW12" s="153"/>
      <c r="QDX12" s="153"/>
      <c r="QDY12" s="153"/>
      <c r="QDZ12" s="153"/>
      <c r="QEA12" s="153"/>
      <c r="QEB12" s="153"/>
      <c r="QEC12" s="153"/>
      <c r="QED12" s="153"/>
      <c r="QEE12" s="153"/>
      <c r="QEF12" s="153"/>
      <c r="QEG12" s="153"/>
      <c r="QEH12" s="153"/>
      <c r="QEI12" s="153"/>
      <c r="QEJ12" s="153"/>
      <c r="QEK12" s="153"/>
      <c r="QEL12" s="153"/>
      <c r="QEM12" s="153"/>
      <c r="QEN12" s="153"/>
      <c r="QEO12" s="153"/>
      <c r="QEP12" s="153"/>
      <c r="QEQ12" s="153"/>
      <c r="QER12" s="153"/>
      <c r="QES12" s="153"/>
      <c r="QET12" s="153"/>
      <c r="QEU12" s="153"/>
      <c r="QEV12" s="153"/>
      <c r="QEW12" s="153"/>
      <c r="QEX12" s="153"/>
      <c r="QEY12" s="153"/>
      <c r="QEZ12" s="153"/>
      <c r="QFA12" s="153"/>
      <c r="QFB12" s="153"/>
      <c r="QFC12" s="153"/>
      <c r="QFD12" s="153"/>
      <c r="QFE12" s="153"/>
      <c r="QFF12" s="153"/>
      <c r="QFG12" s="153"/>
      <c r="QFH12" s="153"/>
      <c r="QFI12" s="153"/>
      <c r="QFJ12" s="153"/>
      <c r="QFK12" s="153"/>
      <c r="QFL12" s="153"/>
      <c r="QFM12" s="153"/>
      <c r="QFN12" s="153"/>
      <c r="QFO12" s="153"/>
      <c r="QFP12" s="153"/>
      <c r="QFQ12" s="153"/>
      <c r="QFR12" s="153"/>
      <c r="QFS12" s="153"/>
      <c r="QFT12" s="153"/>
      <c r="QFU12" s="153"/>
      <c r="QFV12" s="153"/>
      <c r="QFW12" s="153"/>
      <c r="QFX12" s="153"/>
      <c r="QFY12" s="153"/>
      <c r="QFZ12" s="153"/>
      <c r="QGA12" s="153"/>
      <c r="QGB12" s="153"/>
      <c r="QGC12" s="153"/>
      <c r="QGD12" s="153"/>
      <c r="QGE12" s="153"/>
      <c r="QGF12" s="153"/>
      <c r="QGG12" s="153"/>
      <c r="QGH12" s="153"/>
      <c r="QGI12" s="153"/>
      <c r="QGJ12" s="153"/>
      <c r="QGK12" s="153"/>
      <c r="QGL12" s="153"/>
      <c r="QGM12" s="153"/>
      <c r="QGN12" s="153"/>
      <c r="QGO12" s="153"/>
      <c r="QGP12" s="153"/>
      <c r="QGQ12" s="153"/>
      <c r="QGR12" s="153"/>
      <c r="QGS12" s="153"/>
      <c r="QGT12" s="153"/>
      <c r="QGU12" s="153"/>
      <c r="QGV12" s="153"/>
      <c r="QGW12" s="153"/>
      <c r="QGX12" s="153"/>
      <c r="QGY12" s="153"/>
      <c r="QGZ12" s="153"/>
      <c r="QHA12" s="153"/>
      <c r="QHB12" s="153"/>
      <c r="QHC12" s="153"/>
      <c r="QHD12" s="153"/>
      <c r="QHE12" s="153"/>
      <c r="QHF12" s="153"/>
      <c r="QHG12" s="153"/>
      <c r="QHH12" s="153"/>
      <c r="QHI12" s="153"/>
      <c r="QHJ12" s="153"/>
      <c r="QHK12" s="153"/>
      <c r="QHL12" s="153"/>
      <c r="QHM12" s="153"/>
      <c r="QHN12" s="153"/>
      <c r="QHO12" s="153"/>
      <c r="QHP12" s="153"/>
      <c r="QHQ12" s="153"/>
      <c r="QHR12" s="153"/>
      <c r="QHS12" s="153"/>
      <c r="QHT12" s="153"/>
      <c r="QHU12" s="153"/>
      <c r="QHV12" s="153"/>
      <c r="QHW12" s="153"/>
      <c r="QHX12" s="153"/>
      <c r="QHY12" s="153"/>
      <c r="QHZ12" s="153"/>
      <c r="QIA12" s="153"/>
      <c r="QIB12" s="153"/>
      <c r="QIC12" s="153"/>
      <c r="QID12" s="153"/>
      <c r="QIE12" s="153"/>
      <c r="QIF12" s="153"/>
      <c r="QIG12" s="153"/>
      <c r="QIH12" s="153"/>
      <c r="QII12" s="153"/>
      <c r="QIJ12" s="153"/>
      <c r="QIK12" s="153"/>
      <c r="QIL12" s="153"/>
      <c r="QIM12" s="153"/>
      <c r="QIN12" s="153"/>
      <c r="QIO12" s="153"/>
      <c r="QIP12" s="153"/>
      <c r="QIQ12" s="153"/>
      <c r="QIR12" s="153"/>
      <c r="QIS12" s="153"/>
      <c r="QIT12" s="153"/>
      <c r="QIU12" s="153"/>
      <c r="QIV12" s="153"/>
      <c r="QIW12" s="153"/>
      <c r="QIX12" s="153"/>
      <c r="QIY12" s="153"/>
      <c r="QIZ12" s="153"/>
      <c r="QJA12" s="153"/>
      <c r="QJB12" s="153"/>
      <c r="QJC12" s="153"/>
      <c r="QJD12" s="153"/>
      <c r="QJE12" s="153"/>
      <c r="QJF12" s="153"/>
      <c r="QJG12" s="153"/>
      <c r="QJH12" s="153"/>
      <c r="QJI12" s="153"/>
      <c r="QJJ12" s="153"/>
      <c r="QJK12" s="153"/>
      <c r="QJL12" s="153"/>
      <c r="QJM12" s="153"/>
      <c r="QJN12" s="153"/>
      <c r="QJO12" s="153"/>
      <c r="QJP12" s="153"/>
      <c r="QJQ12" s="153"/>
      <c r="QJR12" s="153"/>
      <c r="QJS12" s="153"/>
      <c r="QJT12" s="153"/>
      <c r="QJU12" s="153"/>
      <c r="QJV12" s="153"/>
      <c r="QJW12" s="153"/>
      <c r="QJX12" s="153"/>
      <c r="QJY12" s="153"/>
      <c r="QJZ12" s="153"/>
      <c r="QKA12" s="153"/>
      <c r="QKB12" s="153"/>
      <c r="QKC12" s="153"/>
      <c r="QKD12" s="153"/>
      <c r="QKE12" s="153"/>
      <c r="QKF12" s="153"/>
      <c r="QKG12" s="153"/>
      <c r="QKH12" s="153"/>
      <c r="QKI12" s="153"/>
      <c r="QKJ12" s="153"/>
      <c r="QKK12" s="153"/>
      <c r="QKL12" s="153"/>
      <c r="QKM12" s="153"/>
      <c r="QKN12" s="153"/>
      <c r="QKO12" s="153"/>
      <c r="QKP12" s="153"/>
      <c r="QKQ12" s="153"/>
      <c r="QKR12" s="153"/>
      <c r="QKS12" s="153"/>
      <c r="QKT12" s="153"/>
      <c r="QKU12" s="153"/>
      <c r="QKV12" s="153"/>
      <c r="QKW12" s="153"/>
      <c r="QKX12" s="153"/>
      <c r="QKY12" s="153"/>
      <c r="QKZ12" s="153"/>
      <c r="QLA12" s="153"/>
      <c r="QLB12" s="153"/>
      <c r="QLC12" s="153"/>
      <c r="QLD12" s="153"/>
      <c r="QLE12" s="153"/>
      <c r="QLF12" s="153"/>
      <c r="QLG12" s="153"/>
      <c r="QLH12" s="153"/>
      <c r="QLI12" s="153"/>
      <c r="QLJ12" s="153"/>
      <c r="QLK12" s="153"/>
      <c r="QLL12" s="153"/>
      <c r="QLM12" s="153"/>
      <c r="QLN12" s="153"/>
      <c r="QLO12" s="153"/>
      <c r="QLP12" s="153"/>
      <c r="QLQ12" s="153"/>
      <c r="QLR12" s="153"/>
      <c r="QLS12" s="153"/>
      <c r="QLT12" s="153"/>
      <c r="QLU12" s="153"/>
      <c r="QLV12" s="153"/>
      <c r="QLW12" s="153"/>
      <c r="QLX12" s="153"/>
      <c r="QLY12" s="153"/>
      <c r="QLZ12" s="153"/>
      <c r="QMA12" s="153"/>
      <c r="QMB12" s="153"/>
      <c r="QMC12" s="153"/>
      <c r="QMD12" s="153"/>
      <c r="QME12" s="153"/>
      <c r="QMF12" s="153"/>
      <c r="QMG12" s="153"/>
      <c r="QMH12" s="153"/>
      <c r="QMI12" s="153"/>
      <c r="QMJ12" s="153"/>
      <c r="QMK12" s="153"/>
      <c r="QML12" s="153"/>
      <c r="QMM12" s="153"/>
      <c r="QMN12" s="153"/>
      <c r="QMO12" s="153"/>
      <c r="QMP12" s="153"/>
      <c r="QMQ12" s="153"/>
      <c r="QMR12" s="153"/>
      <c r="QMS12" s="153"/>
      <c r="QMT12" s="153"/>
      <c r="QMU12" s="153"/>
      <c r="QMV12" s="153"/>
      <c r="QMW12" s="153"/>
      <c r="QMX12" s="153"/>
      <c r="QMY12" s="153"/>
      <c r="QMZ12" s="153"/>
      <c r="QNA12" s="153"/>
      <c r="QNB12" s="153"/>
      <c r="QNC12" s="153"/>
      <c r="QND12" s="153"/>
      <c r="QNE12" s="153"/>
      <c r="QNF12" s="153"/>
      <c r="QNG12" s="153"/>
      <c r="QNH12" s="153"/>
      <c r="QNI12" s="153"/>
      <c r="QNJ12" s="153"/>
      <c r="QNK12" s="153"/>
      <c r="QNL12" s="153"/>
      <c r="QNM12" s="153"/>
      <c r="QNN12" s="153"/>
      <c r="QNO12" s="153"/>
      <c r="QNP12" s="153"/>
      <c r="QNQ12" s="153"/>
      <c r="QNR12" s="153"/>
      <c r="QNS12" s="153"/>
      <c r="QNT12" s="153"/>
      <c r="QNU12" s="153"/>
      <c r="QNV12" s="153"/>
      <c r="QNW12" s="153"/>
      <c r="QNX12" s="153"/>
      <c r="QNY12" s="153"/>
      <c r="QNZ12" s="153"/>
      <c r="QOA12" s="153"/>
      <c r="QOB12" s="153"/>
      <c r="QOC12" s="153"/>
      <c r="QOD12" s="153"/>
      <c r="QOE12" s="153"/>
      <c r="QOF12" s="153"/>
      <c r="QOG12" s="153"/>
      <c r="QOH12" s="153"/>
      <c r="QOI12" s="153"/>
      <c r="QOJ12" s="153"/>
      <c r="QOK12" s="153"/>
      <c r="QOL12" s="153"/>
      <c r="QOM12" s="153"/>
      <c r="QON12" s="153"/>
      <c r="QOO12" s="153"/>
      <c r="QOP12" s="153"/>
      <c r="QOQ12" s="153"/>
      <c r="QOR12" s="153"/>
      <c r="QOS12" s="153"/>
      <c r="QOT12" s="153"/>
      <c r="QOU12" s="153"/>
      <c r="QOV12" s="153"/>
      <c r="QOW12" s="153"/>
      <c r="QOX12" s="153"/>
      <c r="QOY12" s="153"/>
      <c r="QOZ12" s="153"/>
      <c r="QPA12" s="153"/>
      <c r="QPB12" s="153"/>
      <c r="QPC12" s="153"/>
      <c r="QPD12" s="153"/>
      <c r="QPE12" s="153"/>
      <c r="QPF12" s="153"/>
      <c r="QPG12" s="153"/>
      <c r="QPH12" s="153"/>
      <c r="QPI12" s="153"/>
      <c r="QPJ12" s="153"/>
      <c r="QPK12" s="153"/>
      <c r="QPL12" s="153"/>
      <c r="QPM12" s="153"/>
      <c r="QPN12" s="153"/>
      <c r="QPO12" s="153"/>
      <c r="QPP12" s="153"/>
      <c r="QPQ12" s="153"/>
      <c r="QPR12" s="153"/>
      <c r="QPS12" s="153"/>
      <c r="QPT12" s="153"/>
      <c r="QPU12" s="153"/>
      <c r="QPV12" s="153"/>
      <c r="QPW12" s="153"/>
      <c r="QPX12" s="153"/>
      <c r="QPY12" s="153"/>
      <c r="QPZ12" s="153"/>
      <c r="QQA12" s="153"/>
      <c r="QQB12" s="153"/>
      <c r="QQC12" s="153"/>
      <c r="QQD12" s="153"/>
      <c r="QQE12" s="153"/>
      <c r="QQF12" s="153"/>
      <c r="QQG12" s="153"/>
      <c r="QQH12" s="153"/>
      <c r="QQI12" s="153"/>
      <c r="QQJ12" s="153"/>
      <c r="QQK12" s="153"/>
      <c r="QQL12" s="153"/>
      <c r="QQM12" s="153"/>
      <c r="QQN12" s="153"/>
      <c r="QQO12" s="153"/>
      <c r="QQP12" s="153"/>
      <c r="QQQ12" s="153"/>
      <c r="QQR12" s="153"/>
      <c r="QQS12" s="153"/>
      <c r="QQT12" s="153"/>
      <c r="QQU12" s="153"/>
      <c r="QQV12" s="153"/>
      <c r="QQW12" s="153"/>
      <c r="QQX12" s="153"/>
      <c r="QQY12" s="153"/>
      <c r="QQZ12" s="153"/>
      <c r="QRA12" s="153"/>
      <c r="QRB12" s="153"/>
      <c r="QRC12" s="153"/>
      <c r="QRD12" s="153"/>
      <c r="QRE12" s="153"/>
      <c r="QRF12" s="153"/>
      <c r="QRG12" s="153"/>
      <c r="QRH12" s="153"/>
      <c r="QRI12" s="153"/>
      <c r="QRJ12" s="153"/>
      <c r="QRK12" s="153"/>
      <c r="QRL12" s="153"/>
      <c r="QRM12" s="153"/>
      <c r="QRN12" s="153"/>
      <c r="QRO12" s="153"/>
      <c r="QRP12" s="153"/>
      <c r="QRQ12" s="153"/>
      <c r="QRR12" s="153"/>
      <c r="QRS12" s="153"/>
      <c r="QRT12" s="153"/>
      <c r="QRU12" s="153"/>
      <c r="QRV12" s="153"/>
      <c r="QRW12" s="153"/>
      <c r="QRX12" s="153"/>
      <c r="QRY12" s="153"/>
      <c r="QRZ12" s="153"/>
      <c r="QSA12" s="153"/>
      <c r="QSB12" s="153"/>
      <c r="QSC12" s="153"/>
      <c r="QSD12" s="153"/>
      <c r="QSE12" s="153"/>
      <c r="QSF12" s="153"/>
      <c r="QSG12" s="153"/>
      <c r="QSH12" s="153"/>
      <c r="QSI12" s="153"/>
      <c r="QSJ12" s="153"/>
      <c r="QSK12" s="153"/>
      <c r="QSL12" s="153"/>
      <c r="QSM12" s="153"/>
      <c r="QSN12" s="153"/>
      <c r="QSO12" s="153"/>
      <c r="QSP12" s="153"/>
      <c r="QSQ12" s="153"/>
      <c r="QSR12" s="153"/>
      <c r="QSS12" s="153"/>
      <c r="QST12" s="153"/>
      <c r="QSU12" s="153"/>
      <c r="QSV12" s="153"/>
      <c r="QSW12" s="153"/>
      <c r="QSX12" s="153"/>
      <c r="QSY12" s="153"/>
      <c r="QSZ12" s="153"/>
      <c r="QTA12" s="153"/>
      <c r="QTB12" s="153"/>
      <c r="QTC12" s="153"/>
      <c r="QTD12" s="153"/>
      <c r="QTE12" s="153"/>
      <c r="QTF12" s="153"/>
      <c r="QTG12" s="153"/>
      <c r="QTH12" s="153"/>
      <c r="QTI12" s="153"/>
      <c r="QTJ12" s="153"/>
      <c r="QTK12" s="153"/>
      <c r="QTL12" s="153"/>
      <c r="QTM12" s="153"/>
      <c r="QTN12" s="153"/>
      <c r="QTO12" s="153"/>
      <c r="QTP12" s="153"/>
      <c r="QTQ12" s="153"/>
      <c r="QTR12" s="153"/>
      <c r="QTS12" s="153"/>
      <c r="QTT12" s="153"/>
      <c r="QTU12" s="153"/>
      <c r="QTV12" s="153"/>
      <c r="QTW12" s="153"/>
      <c r="QTX12" s="153"/>
      <c r="QTY12" s="153"/>
      <c r="QTZ12" s="153"/>
      <c r="QUA12" s="153"/>
      <c r="QUB12" s="153"/>
      <c r="QUC12" s="153"/>
      <c r="QUD12" s="153"/>
      <c r="QUE12" s="153"/>
      <c r="QUF12" s="153"/>
      <c r="QUG12" s="153"/>
      <c r="QUH12" s="153"/>
      <c r="QUI12" s="153"/>
      <c r="QUJ12" s="153"/>
      <c r="QUK12" s="153"/>
      <c r="QUL12" s="153"/>
      <c r="QUM12" s="153"/>
      <c r="QUN12" s="153"/>
      <c r="QUO12" s="153"/>
      <c r="QUP12" s="153"/>
      <c r="QUQ12" s="153"/>
      <c r="QUR12" s="153"/>
      <c r="QUS12" s="153"/>
      <c r="QUT12" s="153"/>
      <c r="QUU12" s="153"/>
      <c r="QUV12" s="153"/>
      <c r="QUW12" s="153"/>
      <c r="QUX12" s="153"/>
      <c r="QUY12" s="153"/>
      <c r="QUZ12" s="153"/>
      <c r="QVA12" s="153"/>
      <c r="QVB12" s="153"/>
      <c r="QVC12" s="153"/>
      <c r="QVD12" s="153"/>
      <c r="QVE12" s="153"/>
      <c r="QVF12" s="153"/>
      <c r="QVG12" s="153"/>
      <c r="QVH12" s="153"/>
      <c r="QVI12" s="153"/>
      <c r="QVJ12" s="153"/>
      <c r="QVK12" s="153"/>
      <c r="QVL12" s="153"/>
      <c r="QVM12" s="153"/>
      <c r="QVN12" s="153"/>
      <c r="QVO12" s="153"/>
      <c r="QVP12" s="153"/>
      <c r="QVQ12" s="153"/>
      <c r="QVR12" s="153"/>
      <c r="QVS12" s="153"/>
      <c r="QVT12" s="153"/>
      <c r="QVU12" s="153"/>
      <c r="QVV12" s="153"/>
      <c r="QVW12" s="153"/>
      <c r="QVX12" s="153"/>
      <c r="QVY12" s="153"/>
      <c r="QVZ12" s="153"/>
      <c r="QWA12" s="153"/>
      <c r="QWB12" s="153"/>
      <c r="QWC12" s="153"/>
      <c r="QWD12" s="153"/>
      <c r="QWE12" s="153"/>
      <c r="QWF12" s="153"/>
      <c r="QWG12" s="153"/>
      <c r="QWH12" s="153"/>
      <c r="QWI12" s="153"/>
      <c r="QWJ12" s="153"/>
      <c r="QWK12" s="153"/>
      <c r="QWL12" s="153"/>
      <c r="QWM12" s="153"/>
      <c r="QWN12" s="153"/>
      <c r="QWO12" s="153"/>
      <c r="QWP12" s="153"/>
      <c r="QWQ12" s="153"/>
      <c r="QWR12" s="153"/>
      <c r="QWS12" s="153"/>
      <c r="QWT12" s="153"/>
      <c r="QWU12" s="153"/>
      <c r="QWV12" s="153"/>
      <c r="QWW12" s="153"/>
      <c r="QWX12" s="153"/>
      <c r="QWY12" s="153"/>
      <c r="QWZ12" s="153"/>
      <c r="QXA12" s="153"/>
      <c r="QXB12" s="153"/>
      <c r="QXC12" s="153"/>
      <c r="QXD12" s="153"/>
      <c r="QXE12" s="153"/>
      <c r="QXF12" s="153"/>
      <c r="QXG12" s="153"/>
      <c r="QXH12" s="153"/>
      <c r="QXI12" s="153"/>
      <c r="QXJ12" s="153"/>
      <c r="QXK12" s="153"/>
      <c r="QXL12" s="153"/>
      <c r="QXM12" s="153"/>
      <c r="QXN12" s="153"/>
      <c r="QXO12" s="153"/>
      <c r="QXP12" s="153"/>
      <c r="QXQ12" s="153"/>
      <c r="QXR12" s="153"/>
      <c r="QXS12" s="153"/>
      <c r="QXT12" s="153"/>
      <c r="QXU12" s="153"/>
      <c r="QXV12" s="153"/>
      <c r="QXW12" s="153"/>
      <c r="QXX12" s="153"/>
      <c r="QXY12" s="153"/>
      <c r="QXZ12" s="153"/>
      <c r="QYA12" s="153"/>
      <c r="QYB12" s="153"/>
      <c r="QYC12" s="153"/>
      <c r="QYD12" s="153"/>
      <c r="QYE12" s="153"/>
      <c r="QYF12" s="153"/>
      <c r="QYG12" s="153"/>
      <c r="QYH12" s="153"/>
      <c r="QYI12" s="153"/>
      <c r="QYJ12" s="153"/>
      <c r="QYK12" s="153"/>
      <c r="QYL12" s="153"/>
      <c r="QYM12" s="153"/>
      <c r="QYN12" s="153"/>
      <c r="QYO12" s="153"/>
      <c r="QYP12" s="153"/>
      <c r="QYQ12" s="153"/>
      <c r="QYR12" s="153"/>
      <c r="QYS12" s="153"/>
      <c r="QYT12" s="153"/>
      <c r="QYU12" s="153"/>
      <c r="QYV12" s="153"/>
      <c r="QYW12" s="153"/>
      <c r="QYX12" s="153"/>
      <c r="QYY12" s="153"/>
      <c r="QYZ12" s="153"/>
      <c r="QZA12" s="153"/>
      <c r="QZB12" s="153"/>
      <c r="QZC12" s="153"/>
      <c r="QZD12" s="153"/>
      <c r="QZE12" s="153"/>
      <c r="QZF12" s="153"/>
      <c r="QZG12" s="153"/>
      <c r="QZH12" s="153"/>
      <c r="QZI12" s="153"/>
      <c r="QZJ12" s="153"/>
      <c r="QZK12" s="153"/>
      <c r="QZL12" s="153"/>
      <c r="QZM12" s="153"/>
      <c r="QZN12" s="153"/>
      <c r="QZO12" s="153"/>
      <c r="QZP12" s="153"/>
      <c r="QZQ12" s="153"/>
      <c r="QZR12" s="153"/>
      <c r="QZS12" s="153"/>
      <c r="QZT12" s="153"/>
      <c r="QZU12" s="153"/>
      <c r="QZV12" s="153"/>
      <c r="QZW12" s="153"/>
      <c r="QZX12" s="153"/>
      <c r="QZY12" s="153"/>
      <c r="QZZ12" s="153"/>
      <c r="RAA12" s="153"/>
      <c r="RAB12" s="153"/>
      <c r="RAC12" s="153"/>
      <c r="RAD12" s="153"/>
      <c r="RAE12" s="153"/>
      <c r="RAF12" s="153"/>
      <c r="RAG12" s="153"/>
      <c r="RAH12" s="153"/>
      <c r="RAI12" s="153"/>
      <c r="RAJ12" s="153"/>
      <c r="RAK12" s="153"/>
      <c r="RAL12" s="153"/>
      <c r="RAM12" s="153"/>
      <c r="RAN12" s="153"/>
      <c r="RAO12" s="153"/>
      <c r="RAP12" s="153"/>
      <c r="RAQ12" s="153"/>
      <c r="RAR12" s="153"/>
      <c r="RAS12" s="153"/>
      <c r="RAT12" s="153"/>
      <c r="RAU12" s="153"/>
      <c r="RAV12" s="153"/>
      <c r="RAW12" s="153"/>
      <c r="RAX12" s="153"/>
      <c r="RAY12" s="153"/>
      <c r="RAZ12" s="153"/>
      <c r="RBA12" s="153"/>
      <c r="RBB12" s="153"/>
      <c r="RBC12" s="153"/>
      <c r="RBD12" s="153"/>
      <c r="RBE12" s="153"/>
      <c r="RBF12" s="153"/>
      <c r="RBG12" s="153"/>
      <c r="RBH12" s="153"/>
      <c r="RBI12" s="153"/>
      <c r="RBJ12" s="153"/>
      <c r="RBK12" s="153"/>
      <c r="RBL12" s="153"/>
      <c r="RBM12" s="153"/>
      <c r="RBN12" s="153"/>
      <c r="RBO12" s="153"/>
      <c r="RBP12" s="153"/>
      <c r="RBQ12" s="153"/>
      <c r="RBR12" s="153"/>
      <c r="RBS12" s="153"/>
      <c r="RBT12" s="153"/>
      <c r="RBU12" s="153"/>
      <c r="RBV12" s="153"/>
      <c r="RBW12" s="153"/>
      <c r="RBX12" s="153"/>
      <c r="RBY12" s="153"/>
      <c r="RBZ12" s="153"/>
      <c r="RCA12" s="153"/>
      <c r="RCB12" s="153"/>
      <c r="RCC12" s="153"/>
      <c r="RCD12" s="153"/>
      <c r="RCE12" s="153"/>
      <c r="RCF12" s="153"/>
      <c r="RCG12" s="153"/>
      <c r="RCH12" s="153"/>
      <c r="RCI12" s="153"/>
      <c r="RCJ12" s="153"/>
      <c r="RCK12" s="153"/>
      <c r="RCL12" s="153"/>
      <c r="RCM12" s="153"/>
      <c r="RCN12" s="153"/>
      <c r="RCO12" s="153"/>
      <c r="RCP12" s="153"/>
      <c r="RCQ12" s="153"/>
      <c r="RCR12" s="153"/>
      <c r="RCS12" s="153"/>
      <c r="RCT12" s="153"/>
      <c r="RCU12" s="153"/>
      <c r="RCV12" s="153"/>
      <c r="RCW12" s="153"/>
      <c r="RCX12" s="153"/>
      <c r="RCY12" s="153"/>
      <c r="RCZ12" s="153"/>
      <c r="RDA12" s="153"/>
      <c r="RDB12" s="153"/>
      <c r="RDC12" s="153"/>
      <c r="RDD12" s="153"/>
      <c r="RDE12" s="153"/>
      <c r="RDF12" s="153"/>
      <c r="RDG12" s="153"/>
      <c r="RDH12" s="153"/>
      <c r="RDI12" s="153"/>
      <c r="RDJ12" s="153"/>
      <c r="RDK12" s="153"/>
      <c r="RDL12" s="153"/>
      <c r="RDM12" s="153"/>
      <c r="RDN12" s="153"/>
      <c r="RDO12" s="153"/>
      <c r="RDP12" s="153"/>
      <c r="RDQ12" s="153"/>
      <c r="RDR12" s="153"/>
      <c r="RDS12" s="153"/>
      <c r="RDT12" s="153"/>
      <c r="RDU12" s="153"/>
      <c r="RDV12" s="153"/>
      <c r="RDW12" s="153"/>
      <c r="RDX12" s="153"/>
      <c r="RDY12" s="153"/>
      <c r="RDZ12" s="153"/>
      <c r="REA12" s="153"/>
      <c r="REB12" s="153"/>
      <c r="REC12" s="153"/>
      <c r="RED12" s="153"/>
      <c r="REE12" s="153"/>
      <c r="REF12" s="153"/>
      <c r="REG12" s="153"/>
      <c r="REH12" s="153"/>
      <c r="REI12" s="153"/>
      <c r="REJ12" s="153"/>
      <c r="REK12" s="153"/>
      <c r="REL12" s="153"/>
      <c r="REM12" s="153"/>
      <c r="REN12" s="153"/>
      <c r="REO12" s="153"/>
      <c r="REP12" s="153"/>
      <c r="REQ12" s="153"/>
      <c r="RER12" s="153"/>
      <c r="RES12" s="153"/>
      <c r="RET12" s="153"/>
      <c r="REU12" s="153"/>
      <c r="REV12" s="153"/>
      <c r="REW12" s="153"/>
      <c r="REX12" s="153"/>
      <c r="REY12" s="153"/>
      <c r="REZ12" s="153"/>
      <c r="RFA12" s="153"/>
      <c r="RFB12" s="153"/>
      <c r="RFC12" s="153"/>
      <c r="RFD12" s="153"/>
      <c r="RFE12" s="153"/>
      <c r="RFF12" s="153"/>
      <c r="RFG12" s="153"/>
      <c r="RFH12" s="153"/>
      <c r="RFI12" s="153"/>
      <c r="RFJ12" s="153"/>
      <c r="RFK12" s="153"/>
      <c r="RFL12" s="153"/>
      <c r="RFM12" s="153"/>
      <c r="RFN12" s="153"/>
      <c r="RFO12" s="153"/>
      <c r="RFP12" s="153"/>
      <c r="RFQ12" s="153"/>
      <c r="RFR12" s="153"/>
      <c r="RFS12" s="153"/>
      <c r="RFT12" s="153"/>
      <c r="RFU12" s="153"/>
      <c r="RFV12" s="153"/>
      <c r="RFW12" s="153"/>
      <c r="RFX12" s="153"/>
      <c r="RFY12" s="153"/>
      <c r="RFZ12" s="153"/>
      <c r="RGA12" s="153"/>
      <c r="RGB12" s="153"/>
      <c r="RGC12" s="153"/>
      <c r="RGD12" s="153"/>
      <c r="RGE12" s="153"/>
      <c r="RGF12" s="153"/>
      <c r="RGG12" s="153"/>
      <c r="RGH12" s="153"/>
      <c r="RGI12" s="153"/>
      <c r="RGJ12" s="153"/>
      <c r="RGK12" s="153"/>
      <c r="RGL12" s="153"/>
      <c r="RGM12" s="153"/>
      <c r="RGN12" s="153"/>
      <c r="RGO12" s="153"/>
      <c r="RGP12" s="153"/>
      <c r="RGQ12" s="153"/>
      <c r="RGR12" s="153"/>
      <c r="RGS12" s="153"/>
      <c r="RGT12" s="153"/>
      <c r="RGU12" s="153"/>
      <c r="RGV12" s="153"/>
      <c r="RGW12" s="153"/>
      <c r="RGX12" s="153"/>
      <c r="RGY12" s="153"/>
      <c r="RGZ12" s="153"/>
      <c r="RHA12" s="153"/>
      <c r="RHB12" s="153"/>
      <c r="RHC12" s="153"/>
      <c r="RHD12" s="153"/>
      <c r="RHE12" s="153"/>
      <c r="RHF12" s="153"/>
      <c r="RHG12" s="153"/>
      <c r="RHH12" s="153"/>
      <c r="RHI12" s="153"/>
      <c r="RHJ12" s="153"/>
      <c r="RHK12" s="153"/>
      <c r="RHL12" s="153"/>
      <c r="RHM12" s="153"/>
      <c r="RHN12" s="153"/>
      <c r="RHO12" s="153"/>
      <c r="RHP12" s="153"/>
      <c r="RHQ12" s="153"/>
      <c r="RHR12" s="153"/>
      <c r="RHS12" s="153"/>
      <c r="RHT12" s="153"/>
      <c r="RHU12" s="153"/>
      <c r="RHV12" s="153"/>
      <c r="RHW12" s="153"/>
      <c r="RHX12" s="153"/>
      <c r="RHY12" s="153"/>
      <c r="RHZ12" s="153"/>
      <c r="RIA12" s="153"/>
      <c r="RIB12" s="153"/>
      <c r="RIC12" s="153"/>
      <c r="RID12" s="153"/>
      <c r="RIE12" s="153"/>
      <c r="RIF12" s="153"/>
      <c r="RIG12" s="153"/>
      <c r="RIH12" s="153"/>
      <c r="RII12" s="153"/>
      <c r="RIJ12" s="153"/>
      <c r="RIK12" s="153"/>
      <c r="RIL12" s="153"/>
      <c r="RIM12" s="153"/>
      <c r="RIN12" s="153"/>
      <c r="RIO12" s="153"/>
      <c r="RIP12" s="153"/>
      <c r="RIQ12" s="153"/>
      <c r="RIR12" s="153"/>
      <c r="RIS12" s="153"/>
      <c r="RIT12" s="153"/>
      <c r="RIU12" s="153"/>
      <c r="RIV12" s="153"/>
      <c r="RIW12" s="153"/>
      <c r="RIX12" s="153"/>
      <c r="RIY12" s="153"/>
      <c r="RIZ12" s="153"/>
      <c r="RJA12" s="153"/>
      <c r="RJB12" s="153"/>
      <c r="RJC12" s="153"/>
      <c r="RJD12" s="153"/>
      <c r="RJE12" s="153"/>
      <c r="RJF12" s="153"/>
      <c r="RJG12" s="153"/>
      <c r="RJH12" s="153"/>
      <c r="RJI12" s="153"/>
      <c r="RJJ12" s="153"/>
      <c r="RJK12" s="153"/>
      <c r="RJL12" s="153"/>
      <c r="RJM12" s="153"/>
      <c r="RJN12" s="153"/>
      <c r="RJO12" s="153"/>
      <c r="RJP12" s="153"/>
      <c r="RJQ12" s="153"/>
      <c r="RJR12" s="153"/>
      <c r="RJS12" s="153"/>
      <c r="RJT12" s="153"/>
      <c r="RJU12" s="153"/>
      <c r="RJV12" s="153"/>
      <c r="RJW12" s="153"/>
      <c r="RJX12" s="153"/>
      <c r="RJY12" s="153"/>
      <c r="RJZ12" s="153"/>
      <c r="RKA12" s="153"/>
      <c r="RKB12" s="153"/>
      <c r="RKC12" s="153"/>
      <c r="RKD12" s="153"/>
      <c r="RKE12" s="153"/>
      <c r="RKF12" s="153"/>
      <c r="RKG12" s="153"/>
      <c r="RKH12" s="153"/>
      <c r="RKI12" s="153"/>
      <c r="RKJ12" s="153"/>
      <c r="RKK12" s="153"/>
      <c r="RKL12" s="153"/>
      <c r="RKM12" s="153"/>
      <c r="RKN12" s="153"/>
      <c r="RKO12" s="153"/>
      <c r="RKP12" s="153"/>
      <c r="RKQ12" s="153"/>
      <c r="RKR12" s="153"/>
      <c r="RKS12" s="153"/>
      <c r="RKT12" s="153"/>
      <c r="RKU12" s="153"/>
      <c r="RKV12" s="153"/>
      <c r="RKW12" s="153"/>
      <c r="RKX12" s="153"/>
      <c r="RKY12" s="153"/>
      <c r="RKZ12" s="153"/>
      <c r="RLA12" s="153"/>
      <c r="RLB12" s="153"/>
      <c r="RLC12" s="153"/>
      <c r="RLD12" s="153"/>
      <c r="RLE12" s="153"/>
      <c r="RLF12" s="153"/>
      <c r="RLG12" s="153"/>
      <c r="RLH12" s="153"/>
      <c r="RLI12" s="153"/>
      <c r="RLJ12" s="153"/>
      <c r="RLK12" s="153"/>
      <c r="RLL12" s="153"/>
      <c r="RLM12" s="153"/>
      <c r="RLN12" s="153"/>
      <c r="RLO12" s="153"/>
      <c r="RLP12" s="153"/>
      <c r="RLQ12" s="153"/>
      <c r="RLR12" s="153"/>
      <c r="RLS12" s="153"/>
      <c r="RLT12" s="153"/>
      <c r="RLU12" s="153"/>
      <c r="RLV12" s="153"/>
      <c r="RLW12" s="153"/>
      <c r="RLX12" s="153"/>
      <c r="RLY12" s="153"/>
      <c r="RLZ12" s="153"/>
      <c r="RMA12" s="153"/>
      <c r="RMB12" s="153"/>
      <c r="RMC12" s="153"/>
      <c r="RMD12" s="153"/>
      <c r="RME12" s="153"/>
      <c r="RMF12" s="153"/>
      <c r="RMG12" s="153"/>
      <c r="RMH12" s="153"/>
      <c r="RMI12" s="153"/>
      <c r="RMJ12" s="153"/>
      <c r="RMK12" s="153"/>
      <c r="RML12" s="153"/>
      <c r="RMM12" s="153"/>
      <c r="RMN12" s="153"/>
      <c r="RMO12" s="153"/>
      <c r="RMP12" s="153"/>
      <c r="RMQ12" s="153"/>
      <c r="RMR12" s="153"/>
      <c r="RMS12" s="153"/>
      <c r="RMT12" s="153"/>
      <c r="RMU12" s="153"/>
      <c r="RMV12" s="153"/>
      <c r="RMW12" s="153"/>
      <c r="RMX12" s="153"/>
      <c r="RMY12" s="153"/>
      <c r="RMZ12" s="153"/>
      <c r="RNA12" s="153"/>
      <c r="RNB12" s="153"/>
      <c r="RNC12" s="153"/>
      <c r="RND12" s="153"/>
      <c r="RNE12" s="153"/>
      <c r="RNF12" s="153"/>
      <c r="RNG12" s="153"/>
      <c r="RNH12" s="153"/>
      <c r="RNI12" s="153"/>
      <c r="RNJ12" s="153"/>
      <c r="RNK12" s="153"/>
      <c r="RNL12" s="153"/>
      <c r="RNM12" s="153"/>
      <c r="RNN12" s="153"/>
      <c r="RNO12" s="153"/>
      <c r="RNP12" s="153"/>
      <c r="RNQ12" s="153"/>
      <c r="RNR12" s="153"/>
      <c r="RNS12" s="153"/>
      <c r="RNT12" s="153"/>
      <c r="RNU12" s="153"/>
      <c r="RNV12" s="153"/>
      <c r="RNW12" s="153"/>
      <c r="RNX12" s="153"/>
      <c r="RNY12" s="153"/>
      <c r="RNZ12" s="153"/>
      <c r="ROA12" s="153"/>
      <c r="ROB12" s="153"/>
      <c r="ROC12" s="153"/>
      <c r="ROD12" s="153"/>
      <c r="ROE12" s="153"/>
      <c r="ROF12" s="153"/>
      <c r="ROG12" s="153"/>
      <c r="ROH12" s="153"/>
      <c r="ROI12" s="153"/>
      <c r="ROJ12" s="153"/>
      <c r="ROK12" s="153"/>
      <c r="ROL12" s="153"/>
      <c r="ROM12" s="153"/>
      <c r="RON12" s="153"/>
      <c r="ROO12" s="153"/>
      <c r="ROP12" s="153"/>
      <c r="ROQ12" s="153"/>
      <c r="ROR12" s="153"/>
      <c r="ROS12" s="153"/>
      <c r="ROT12" s="153"/>
      <c r="ROU12" s="153"/>
      <c r="ROV12" s="153"/>
      <c r="ROW12" s="153"/>
      <c r="ROX12" s="153"/>
      <c r="ROY12" s="153"/>
      <c r="ROZ12" s="153"/>
      <c r="RPA12" s="153"/>
      <c r="RPB12" s="153"/>
      <c r="RPC12" s="153"/>
      <c r="RPD12" s="153"/>
      <c r="RPE12" s="153"/>
      <c r="RPF12" s="153"/>
      <c r="RPG12" s="153"/>
      <c r="RPH12" s="153"/>
      <c r="RPI12" s="153"/>
      <c r="RPJ12" s="153"/>
      <c r="RPK12" s="153"/>
      <c r="RPL12" s="153"/>
      <c r="RPM12" s="153"/>
      <c r="RPN12" s="153"/>
      <c r="RPO12" s="153"/>
      <c r="RPP12" s="153"/>
      <c r="RPQ12" s="153"/>
      <c r="RPR12" s="153"/>
      <c r="RPS12" s="153"/>
      <c r="RPT12" s="153"/>
      <c r="RPU12" s="153"/>
      <c r="RPV12" s="153"/>
      <c r="RPW12" s="153"/>
      <c r="RPX12" s="153"/>
      <c r="RPY12" s="153"/>
      <c r="RPZ12" s="153"/>
      <c r="RQA12" s="153"/>
      <c r="RQB12" s="153"/>
      <c r="RQC12" s="153"/>
      <c r="RQD12" s="153"/>
      <c r="RQE12" s="153"/>
      <c r="RQF12" s="153"/>
      <c r="RQG12" s="153"/>
      <c r="RQH12" s="153"/>
      <c r="RQI12" s="153"/>
      <c r="RQJ12" s="153"/>
      <c r="RQK12" s="153"/>
      <c r="RQL12" s="153"/>
      <c r="RQM12" s="153"/>
      <c r="RQN12" s="153"/>
      <c r="RQO12" s="153"/>
      <c r="RQP12" s="153"/>
      <c r="RQQ12" s="153"/>
      <c r="RQR12" s="153"/>
      <c r="RQS12" s="153"/>
      <c r="RQT12" s="153"/>
      <c r="RQU12" s="153"/>
      <c r="RQV12" s="153"/>
      <c r="RQW12" s="153"/>
      <c r="RQX12" s="153"/>
      <c r="RQY12" s="153"/>
      <c r="RQZ12" s="153"/>
      <c r="RRA12" s="153"/>
      <c r="RRB12" s="153"/>
      <c r="RRC12" s="153"/>
      <c r="RRD12" s="153"/>
      <c r="RRE12" s="153"/>
      <c r="RRF12" s="153"/>
      <c r="RRG12" s="153"/>
      <c r="RRH12" s="153"/>
      <c r="RRI12" s="153"/>
      <c r="RRJ12" s="153"/>
      <c r="RRK12" s="153"/>
      <c r="RRL12" s="153"/>
      <c r="RRM12" s="153"/>
      <c r="RRN12" s="153"/>
      <c r="RRO12" s="153"/>
      <c r="RRP12" s="153"/>
      <c r="RRQ12" s="153"/>
      <c r="RRR12" s="153"/>
      <c r="RRS12" s="153"/>
      <c r="RRT12" s="153"/>
      <c r="RRU12" s="153"/>
      <c r="RRV12" s="153"/>
      <c r="RRW12" s="153"/>
      <c r="RRX12" s="153"/>
      <c r="RRY12" s="153"/>
      <c r="RRZ12" s="153"/>
      <c r="RSA12" s="153"/>
      <c r="RSB12" s="153"/>
      <c r="RSC12" s="153"/>
      <c r="RSD12" s="153"/>
      <c r="RSE12" s="153"/>
      <c r="RSF12" s="153"/>
      <c r="RSG12" s="153"/>
      <c r="RSH12" s="153"/>
      <c r="RSI12" s="153"/>
      <c r="RSJ12" s="153"/>
      <c r="RSK12" s="153"/>
      <c r="RSL12" s="153"/>
      <c r="RSM12" s="153"/>
      <c r="RSN12" s="153"/>
      <c r="RSO12" s="153"/>
      <c r="RSP12" s="153"/>
      <c r="RSQ12" s="153"/>
      <c r="RSR12" s="153"/>
      <c r="RSS12" s="153"/>
      <c r="RST12" s="153"/>
      <c r="RSU12" s="153"/>
      <c r="RSV12" s="153"/>
      <c r="RSW12" s="153"/>
      <c r="RSX12" s="153"/>
      <c r="RSY12" s="153"/>
      <c r="RSZ12" s="153"/>
      <c r="RTA12" s="153"/>
      <c r="RTB12" s="153"/>
      <c r="RTC12" s="153"/>
      <c r="RTD12" s="153"/>
      <c r="RTE12" s="153"/>
      <c r="RTF12" s="153"/>
      <c r="RTG12" s="153"/>
      <c r="RTH12" s="153"/>
      <c r="RTI12" s="153"/>
      <c r="RTJ12" s="153"/>
      <c r="RTK12" s="153"/>
      <c r="RTL12" s="153"/>
      <c r="RTM12" s="153"/>
      <c r="RTN12" s="153"/>
      <c r="RTO12" s="153"/>
      <c r="RTP12" s="153"/>
      <c r="RTQ12" s="153"/>
      <c r="RTR12" s="153"/>
      <c r="RTS12" s="153"/>
      <c r="RTT12" s="153"/>
      <c r="RTU12" s="153"/>
      <c r="RTV12" s="153"/>
      <c r="RTW12" s="153"/>
      <c r="RTX12" s="153"/>
      <c r="RTY12" s="153"/>
      <c r="RTZ12" s="153"/>
      <c r="RUA12" s="153"/>
      <c r="RUB12" s="153"/>
      <c r="RUC12" s="153"/>
      <c r="RUD12" s="153"/>
      <c r="RUE12" s="153"/>
      <c r="RUF12" s="153"/>
      <c r="RUG12" s="153"/>
      <c r="RUH12" s="153"/>
      <c r="RUI12" s="153"/>
      <c r="RUJ12" s="153"/>
      <c r="RUK12" s="153"/>
      <c r="RUL12" s="153"/>
      <c r="RUM12" s="153"/>
      <c r="RUN12" s="153"/>
      <c r="RUO12" s="153"/>
      <c r="RUP12" s="153"/>
      <c r="RUQ12" s="153"/>
      <c r="RUR12" s="153"/>
      <c r="RUS12" s="153"/>
      <c r="RUT12" s="153"/>
      <c r="RUU12" s="153"/>
      <c r="RUV12" s="153"/>
      <c r="RUW12" s="153"/>
      <c r="RUX12" s="153"/>
      <c r="RUY12" s="153"/>
      <c r="RUZ12" s="153"/>
      <c r="RVA12" s="153"/>
      <c r="RVB12" s="153"/>
      <c r="RVC12" s="153"/>
      <c r="RVD12" s="153"/>
      <c r="RVE12" s="153"/>
      <c r="RVF12" s="153"/>
      <c r="RVG12" s="153"/>
      <c r="RVH12" s="153"/>
      <c r="RVI12" s="153"/>
      <c r="RVJ12" s="153"/>
      <c r="RVK12" s="153"/>
      <c r="RVL12" s="153"/>
      <c r="RVM12" s="153"/>
      <c r="RVN12" s="153"/>
      <c r="RVO12" s="153"/>
      <c r="RVP12" s="153"/>
      <c r="RVQ12" s="153"/>
      <c r="RVR12" s="153"/>
      <c r="RVS12" s="153"/>
      <c r="RVT12" s="153"/>
      <c r="RVU12" s="153"/>
      <c r="RVV12" s="153"/>
      <c r="RVW12" s="153"/>
      <c r="RVX12" s="153"/>
      <c r="RVY12" s="153"/>
      <c r="RVZ12" s="153"/>
      <c r="RWA12" s="153"/>
      <c r="RWB12" s="153"/>
      <c r="RWC12" s="153"/>
      <c r="RWD12" s="153"/>
      <c r="RWE12" s="153"/>
      <c r="RWF12" s="153"/>
      <c r="RWG12" s="153"/>
      <c r="RWH12" s="153"/>
      <c r="RWI12" s="153"/>
      <c r="RWJ12" s="153"/>
      <c r="RWK12" s="153"/>
      <c r="RWL12" s="153"/>
      <c r="RWM12" s="153"/>
      <c r="RWN12" s="153"/>
      <c r="RWO12" s="153"/>
      <c r="RWP12" s="153"/>
      <c r="RWQ12" s="153"/>
      <c r="RWR12" s="153"/>
      <c r="RWS12" s="153"/>
      <c r="RWT12" s="153"/>
      <c r="RWU12" s="153"/>
      <c r="RWV12" s="153"/>
      <c r="RWW12" s="153"/>
      <c r="RWX12" s="153"/>
      <c r="RWY12" s="153"/>
      <c r="RWZ12" s="153"/>
      <c r="RXA12" s="153"/>
      <c r="RXB12" s="153"/>
      <c r="RXC12" s="153"/>
      <c r="RXD12" s="153"/>
      <c r="RXE12" s="153"/>
      <c r="RXF12" s="153"/>
      <c r="RXG12" s="153"/>
      <c r="RXH12" s="153"/>
      <c r="RXI12" s="153"/>
      <c r="RXJ12" s="153"/>
      <c r="RXK12" s="153"/>
      <c r="RXL12" s="153"/>
      <c r="RXM12" s="153"/>
      <c r="RXN12" s="153"/>
      <c r="RXO12" s="153"/>
      <c r="RXP12" s="153"/>
      <c r="RXQ12" s="153"/>
      <c r="RXR12" s="153"/>
      <c r="RXS12" s="153"/>
      <c r="RXT12" s="153"/>
      <c r="RXU12" s="153"/>
      <c r="RXV12" s="153"/>
      <c r="RXW12" s="153"/>
      <c r="RXX12" s="153"/>
      <c r="RXY12" s="153"/>
      <c r="RXZ12" s="153"/>
      <c r="RYA12" s="153"/>
      <c r="RYB12" s="153"/>
      <c r="RYC12" s="153"/>
      <c r="RYD12" s="153"/>
      <c r="RYE12" s="153"/>
      <c r="RYF12" s="153"/>
      <c r="RYG12" s="153"/>
      <c r="RYH12" s="153"/>
      <c r="RYI12" s="153"/>
      <c r="RYJ12" s="153"/>
      <c r="RYK12" s="153"/>
      <c r="RYL12" s="153"/>
      <c r="RYM12" s="153"/>
      <c r="RYN12" s="153"/>
      <c r="RYO12" s="153"/>
      <c r="RYP12" s="153"/>
      <c r="RYQ12" s="153"/>
      <c r="RYR12" s="153"/>
      <c r="RYS12" s="153"/>
      <c r="RYT12" s="153"/>
      <c r="RYU12" s="153"/>
      <c r="RYV12" s="153"/>
      <c r="RYW12" s="153"/>
      <c r="RYX12" s="153"/>
      <c r="RYY12" s="153"/>
      <c r="RYZ12" s="153"/>
      <c r="RZA12" s="153"/>
      <c r="RZB12" s="153"/>
      <c r="RZC12" s="153"/>
      <c r="RZD12" s="153"/>
      <c r="RZE12" s="153"/>
      <c r="RZF12" s="153"/>
      <c r="RZG12" s="153"/>
      <c r="RZH12" s="153"/>
      <c r="RZI12" s="153"/>
      <c r="RZJ12" s="153"/>
      <c r="RZK12" s="153"/>
      <c r="RZL12" s="153"/>
      <c r="RZM12" s="153"/>
      <c r="RZN12" s="153"/>
      <c r="RZO12" s="153"/>
      <c r="RZP12" s="153"/>
      <c r="RZQ12" s="153"/>
      <c r="RZR12" s="153"/>
      <c r="RZS12" s="153"/>
      <c r="RZT12" s="153"/>
      <c r="RZU12" s="153"/>
      <c r="RZV12" s="153"/>
      <c r="RZW12" s="153"/>
      <c r="RZX12" s="153"/>
      <c r="RZY12" s="153"/>
      <c r="RZZ12" s="153"/>
      <c r="SAA12" s="153"/>
      <c r="SAB12" s="153"/>
      <c r="SAC12" s="153"/>
      <c r="SAD12" s="153"/>
      <c r="SAE12" s="153"/>
      <c r="SAF12" s="153"/>
      <c r="SAG12" s="153"/>
      <c r="SAH12" s="153"/>
      <c r="SAI12" s="153"/>
      <c r="SAJ12" s="153"/>
      <c r="SAK12" s="153"/>
      <c r="SAL12" s="153"/>
      <c r="SAM12" s="153"/>
      <c r="SAN12" s="153"/>
      <c r="SAO12" s="153"/>
      <c r="SAP12" s="153"/>
      <c r="SAQ12" s="153"/>
      <c r="SAR12" s="153"/>
      <c r="SAS12" s="153"/>
      <c r="SAT12" s="153"/>
      <c r="SAU12" s="153"/>
      <c r="SAV12" s="153"/>
      <c r="SAW12" s="153"/>
      <c r="SAX12" s="153"/>
      <c r="SAY12" s="153"/>
      <c r="SAZ12" s="153"/>
      <c r="SBA12" s="153"/>
      <c r="SBB12" s="153"/>
      <c r="SBC12" s="153"/>
      <c r="SBD12" s="153"/>
      <c r="SBE12" s="153"/>
      <c r="SBF12" s="153"/>
      <c r="SBG12" s="153"/>
      <c r="SBH12" s="153"/>
      <c r="SBI12" s="153"/>
      <c r="SBJ12" s="153"/>
      <c r="SBK12" s="153"/>
      <c r="SBL12" s="153"/>
      <c r="SBM12" s="153"/>
      <c r="SBN12" s="153"/>
      <c r="SBO12" s="153"/>
      <c r="SBP12" s="153"/>
      <c r="SBQ12" s="153"/>
      <c r="SBR12" s="153"/>
      <c r="SBS12" s="153"/>
      <c r="SBT12" s="153"/>
      <c r="SBU12" s="153"/>
      <c r="SBV12" s="153"/>
      <c r="SBW12" s="153"/>
      <c r="SBX12" s="153"/>
      <c r="SBY12" s="153"/>
      <c r="SBZ12" s="153"/>
      <c r="SCA12" s="153"/>
      <c r="SCB12" s="153"/>
      <c r="SCC12" s="153"/>
      <c r="SCD12" s="153"/>
      <c r="SCE12" s="153"/>
      <c r="SCF12" s="153"/>
      <c r="SCG12" s="153"/>
      <c r="SCH12" s="153"/>
      <c r="SCI12" s="153"/>
      <c r="SCJ12" s="153"/>
      <c r="SCK12" s="153"/>
      <c r="SCL12" s="153"/>
      <c r="SCM12" s="153"/>
      <c r="SCN12" s="153"/>
      <c r="SCO12" s="153"/>
      <c r="SCP12" s="153"/>
      <c r="SCQ12" s="153"/>
      <c r="SCR12" s="153"/>
      <c r="SCS12" s="153"/>
      <c r="SCT12" s="153"/>
      <c r="SCU12" s="153"/>
      <c r="SCV12" s="153"/>
      <c r="SCW12" s="153"/>
      <c r="SCX12" s="153"/>
      <c r="SCY12" s="153"/>
      <c r="SCZ12" s="153"/>
      <c r="SDA12" s="153"/>
      <c r="SDB12" s="153"/>
      <c r="SDC12" s="153"/>
      <c r="SDD12" s="153"/>
      <c r="SDE12" s="153"/>
      <c r="SDF12" s="153"/>
      <c r="SDG12" s="153"/>
      <c r="SDH12" s="153"/>
      <c r="SDI12" s="153"/>
      <c r="SDJ12" s="153"/>
      <c r="SDK12" s="153"/>
      <c r="SDL12" s="153"/>
      <c r="SDM12" s="153"/>
      <c r="SDN12" s="153"/>
      <c r="SDO12" s="153"/>
      <c r="SDP12" s="153"/>
      <c r="SDQ12" s="153"/>
      <c r="SDR12" s="153"/>
      <c r="SDS12" s="153"/>
      <c r="SDT12" s="153"/>
      <c r="SDU12" s="153"/>
      <c r="SDV12" s="153"/>
      <c r="SDW12" s="153"/>
      <c r="SDX12" s="153"/>
      <c r="SDY12" s="153"/>
      <c r="SDZ12" s="153"/>
      <c r="SEA12" s="153"/>
      <c r="SEB12" s="153"/>
      <c r="SEC12" s="153"/>
      <c r="SED12" s="153"/>
      <c r="SEE12" s="153"/>
      <c r="SEF12" s="153"/>
      <c r="SEG12" s="153"/>
      <c r="SEH12" s="153"/>
      <c r="SEI12" s="153"/>
      <c r="SEJ12" s="153"/>
      <c r="SEK12" s="153"/>
      <c r="SEL12" s="153"/>
      <c r="SEM12" s="153"/>
      <c r="SEN12" s="153"/>
      <c r="SEO12" s="153"/>
      <c r="SEP12" s="153"/>
      <c r="SEQ12" s="153"/>
      <c r="SER12" s="153"/>
      <c r="SES12" s="153"/>
      <c r="SET12" s="153"/>
      <c r="SEU12" s="153"/>
      <c r="SEV12" s="153"/>
      <c r="SEW12" s="153"/>
      <c r="SEX12" s="153"/>
      <c r="SEY12" s="153"/>
      <c r="SEZ12" s="153"/>
      <c r="SFA12" s="153"/>
      <c r="SFB12" s="153"/>
      <c r="SFC12" s="153"/>
      <c r="SFD12" s="153"/>
      <c r="SFE12" s="153"/>
      <c r="SFF12" s="153"/>
      <c r="SFG12" s="153"/>
      <c r="SFH12" s="153"/>
      <c r="SFI12" s="153"/>
      <c r="SFJ12" s="153"/>
      <c r="SFK12" s="153"/>
      <c r="SFL12" s="153"/>
      <c r="SFM12" s="153"/>
      <c r="SFN12" s="153"/>
      <c r="SFO12" s="153"/>
      <c r="SFP12" s="153"/>
      <c r="SFQ12" s="153"/>
      <c r="SFR12" s="153"/>
      <c r="SFS12" s="153"/>
      <c r="SFT12" s="153"/>
      <c r="SFU12" s="153"/>
      <c r="SFV12" s="153"/>
      <c r="SFW12" s="153"/>
      <c r="SFX12" s="153"/>
      <c r="SFY12" s="153"/>
      <c r="SFZ12" s="153"/>
      <c r="SGA12" s="153"/>
      <c r="SGB12" s="153"/>
      <c r="SGC12" s="153"/>
      <c r="SGD12" s="153"/>
      <c r="SGE12" s="153"/>
      <c r="SGF12" s="153"/>
      <c r="SGG12" s="153"/>
      <c r="SGH12" s="153"/>
      <c r="SGI12" s="153"/>
      <c r="SGJ12" s="153"/>
      <c r="SGK12" s="153"/>
      <c r="SGL12" s="153"/>
      <c r="SGM12" s="153"/>
      <c r="SGN12" s="153"/>
      <c r="SGO12" s="153"/>
      <c r="SGP12" s="153"/>
      <c r="SGQ12" s="153"/>
      <c r="SGR12" s="153"/>
      <c r="SGS12" s="153"/>
      <c r="SGT12" s="153"/>
      <c r="SGU12" s="153"/>
      <c r="SGV12" s="153"/>
      <c r="SGW12" s="153"/>
      <c r="SGX12" s="153"/>
      <c r="SGY12" s="153"/>
      <c r="SGZ12" s="153"/>
      <c r="SHA12" s="153"/>
      <c r="SHB12" s="153"/>
      <c r="SHC12" s="153"/>
      <c r="SHD12" s="153"/>
      <c r="SHE12" s="153"/>
      <c r="SHF12" s="153"/>
      <c r="SHG12" s="153"/>
      <c r="SHH12" s="153"/>
      <c r="SHI12" s="153"/>
      <c r="SHJ12" s="153"/>
      <c r="SHK12" s="153"/>
      <c r="SHL12" s="153"/>
      <c r="SHM12" s="153"/>
      <c r="SHN12" s="153"/>
      <c r="SHO12" s="153"/>
      <c r="SHP12" s="153"/>
      <c r="SHQ12" s="153"/>
      <c r="SHR12" s="153"/>
      <c r="SHS12" s="153"/>
      <c r="SHT12" s="153"/>
      <c r="SHU12" s="153"/>
      <c r="SHV12" s="153"/>
      <c r="SHW12" s="153"/>
      <c r="SHX12" s="153"/>
      <c r="SHY12" s="153"/>
      <c r="SHZ12" s="153"/>
      <c r="SIA12" s="153"/>
      <c r="SIB12" s="153"/>
      <c r="SIC12" s="153"/>
      <c r="SID12" s="153"/>
      <c r="SIE12" s="153"/>
      <c r="SIF12" s="153"/>
      <c r="SIG12" s="153"/>
      <c r="SIH12" s="153"/>
      <c r="SII12" s="153"/>
      <c r="SIJ12" s="153"/>
      <c r="SIK12" s="153"/>
      <c r="SIL12" s="153"/>
      <c r="SIM12" s="153"/>
      <c r="SIN12" s="153"/>
      <c r="SIO12" s="153"/>
      <c r="SIP12" s="153"/>
      <c r="SIQ12" s="153"/>
      <c r="SIR12" s="153"/>
      <c r="SIS12" s="153"/>
      <c r="SIT12" s="153"/>
      <c r="SIU12" s="153"/>
      <c r="SIV12" s="153"/>
      <c r="SIW12" s="153"/>
      <c r="SIX12" s="153"/>
      <c r="SIY12" s="153"/>
      <c r="SIZ12" s="153"/>
      <c r="SJA12" s="153"/>
      <c r="SJB12" s="153"/>
      <c r="SJC12" s="153"/>
      <c r="SJD12" s="153"/>
      <c r="SJE12" s="153"/>
      <c r="SJF12" s="153"/>
      <c r="SJG12" s="153"/>
      <c r="SJH12" s="153"/>
      <c r="SJI12" s="153"/>
      <c r="SJJ12" s="153"/>
      <c r="SJK12" s="153"/>
      <c r="SJL12" s="153"/>
      <c r="SJM12" s="153"/>
      <c r="SJN12" s="153"/>
      <c r="SJO12" s="153"/>
      <c r="SJP12" s="153"/>
      <c r="SJQ12" s="153"/>
      <c r="SJR12" s="153"/>
      <c r="SJS12" s="153"/>
      <c r="SJT12" s="153"/>
      <c r="SJU12" s="153"/>
      <c r="SJV12" s="153"/>
      <c r="SJW12" s="153"/>
      <c r="SJX12" s="153"/>
      <c r="SJY12" s="153"/>
      <c r="SJZ12" s="153"/>
      <c r="SKA12" s="153"/>
      <c r="SKB12" s="153"/>
      <c r="SKC12" s="153"/>
      <c r="SKD12" s="153"/>
      <c r="SKE12" s="153"/>
      <c r="SKF12" s="153"/>
      <c r="SKG12" s="153"/>
      <c r="SKH12" s="153"/>
      <c r="SKI12" s="153"/>
      <c r="SKJ12" s="153"/>
      <c r="SKK12" s="153"/>
      <c r="SKL12" s="153"/>
      <c r="SKM12" s="153"/>
      <c r="SKN12" s="153"/>
      <c r="SKO12" s="153"/>
      <c r="SKP12" s="153"/>
      <c r="SKQ12" s="153"/>
      <c r="SKR12" s="153"/>
      <c r="SKS12" s="153"/>
      <c r="SKT12" s="153"/>
      <c r="SKU12" s="153"/>
      <c r="SKV12" s="153"/>
      <c r="SKW12" s="153"/>
      <c r="SKX12" s="153"/>
      <c r="SKY12" s="153"/>
      <c r="SKZ12" s="153"/>
      <c r="SLA12" s="153"/>
      <c r="SLB12" s="153"/>
      <c r="SLC12" s="153"/>
      <c r="SLD12" s="153"/>
      <c r="SLE12" s="153"/>
      <c r="SLF12" s="153"/>
      <c r="SLG12" s="153"/>
      <c r="SLH12" s="153"/>
      <c r="SLI12" s="153"/>
      <c r="SLJ12" s="153"/>
      <c r="SLK12" s="153"/>
      <c r="SLL12" s="153"/>
      <c r="SLM12" s="153"/>
      <c r="SLN12" s="153"/>
      <c r="SLO12" s="153"/>
      <c r="SLP12" s="153"/>
      <c r="SLQ12" s="153"/>
      <c r="SLR12" s="153"/>
      <c r="SLS12" s="153"/>
      <c r="SLT12" s="153"/>
      <c r="SLU12" s="153"/>
      <c r="SLV12" s="153"/>
      <c r="SLW12" s="153"/>
      <c r="SLX12" s="153"/>
      <c r="SLY12" s="153"/>
      <c r="SLZ12" s="153"/>
      <c r="SMA12" s="153"/>
      <c r="SMB12" s="153"/>
      <c r="SMC12" s="153"/>
      <c r="SMD12" s="153"/>
      <c r="SME12" s="153"/>
      <c r="SMF12" s="153"/>
      <c r="SMG12" s="153"/>
      <c r="SMH12" s="153"/>
      <c r="SMI12" s="153"/>
      <c r="SMJ12" s="153"/>
      <c r="SMK12" s="153"/>
      <c r="SML12" s="153"/>
      <c r="SMM12" s="153"/>
      <c r="SMN12" s="153"/>
      <c r="SMO12" s="153"/>
      <c r="SMP12" s="153"/>
      <c r="SMQ12" s="153"/>
      <c r="SMR12" s="153"/>
      <c r="SMS12" s="153"/>
      <c r="SMT12" s="153"/>
      <c r="SMU12" s="153"/>
      <c r="SMV12" s="153"/>
      <c r="SMW12" s="153"/>
      <c r="SMX12" s="153"/>
      <c r="SMY12" s="153"/>
      <c r="SMZ12" s="153"/>
      <c r="SNA12" s="153"/>
      <c r="SNB12" s="153"/>
      <c r="SNC12" s="153"/>
      <c r="SND12" s="153"/>
      <c r="SNE12" s="153"/>
      <c r="SNF12" s="153"/>
      <c r="SNG12" s="153"/>
      <c r="SNH12" s="153"/>
      <c r="SNI12" s="153"/>
      <c r="SNJ12" s="153"/>
      <c r="SNK12" s="153"/>
      <c r="SNL12" s="153"/>
      <c r="SNM12" s="153"/>
      <c r="SNN12" s="153"/>
      <c r="SNO12" s="153"/>
      <c r="SNP12" s="153"/>
      <c r="SNQ12" s="153"/>
      <c r="SNR12" s="153"/>
      <c r="SNS12" s="153"/>
      <c r="SNT12" s="153"/>
      <c r="SNU12" s="153"/>
      <c r="SNV12" s="153"/>
      <c r="SNW12" s="153"/>
      <c r="SNX12" s="153"/>
      <c r="SNY12" s="153"/>
      <c r="SNZ12" s="153"/>
      <c r="SOA12" s="153"/>
      <c r="SOB12" s="153"/>
      <c r="SOC12" s="153"/>
      <c r="SOD12" s="153"/>
      <c r="SOE12" s="153"/>
      <c r="SOF12" s="153"/>
      <c r="SOG12" s="153"/>
      <c r="SOH12" s="153"/>
      <c r="SOI12" s="153"/>
      <c r="SOJ12" s="153"/>
      <c r="SOK12" s="153"/>
      <c r="SOL12" s="153"/>
      <c r="SOM12" s="153"/>
      <c r="SON12" s="153"/>
      <c r="SOO12" s="153"/>
      <c r="SOP12" s="153"/>
      <c r="SOQ12" s="153"/>
      <c r="SOR12" s="153"/>
      <c r="SOS12" s="153"/>
      <c r="SOT12" s="153"/>
      <c r="SOU12" s="153"/>
      <c r="SOV12" s="153"/>
      <c r="SOW12" s="153"/>
      <c r="SOX12" s="153"/>
      <c r="SOY12" s="153"/>
      <c r="SOZ12" s="153"/>
      <c r="SPA12" s="153"/>
      <c r="SPB12" s="153"/>
      <c r="SPC12" s="153"/>
      <c r="SPD12" s="153"/>
      <c r="SPE12" s="153"/>
      <c r="SPF12" s="153"/>
      <c r="SPG12" s="153"/>
      <c r="SPH12" s="153"/>
      <c r="SPI12" s="153"/>
      <c r="SPJ12" s="153"/>
      <c r="SPK12" s="153"/>
      <c r="SPL12" s="153"/>
      <c r="SPM12" s="153"/>
      <c r="SPN12" s="153"/>
      <c r="SPO12" s="153"/>
      <c r="SPP12" s="153"/>
      <c r="SPQ12" s="153"/>
      <c r="SPR12" s="153"/>
      <c r="SPS12" s="153"/>
      <c r="SPT12" s="153"/>
      <c r="SPU12" s="153"/>
      <c r="SPV12" s="153"/>
      <c r="SPW12" s="153"/>
      <c r="SPX12" s="153"/>
      <c r="SPY12" s="153"/>
      <c r="SPZ12" s="153"/>
      <c r="SQA12" s="153"/>
      <c r="SQB12" s="153"/>
      <c r="SQC12" s="153"/>
      <c r="SQD12" s="153"/>
      <c r="SQE12" s="153"/>
      <c r="SQF12" s="153"/>
      <c r="SQG12" s="153"/>
      <c r="SQH12" s="153"/>
      <c r="SQI12" s="153"/>
      <c r="SQJ12" s="153"/>
      <c r="SQK12" s="153"/>
      <c r="SQL12" s="153"/>
      <c r="SQM12" s="153"/>
      <c r="SQN12" s="153"/>
      <c r="SQO12" s="153"/>
      <c r="SQP12" s="153"/>
      <c r="SQQ12" s="153"/>
      <c r="SQR12" s="153"/>
      <c r="SQS12" s="153"/>
      <c r="SQT12" s="153"/>
      <c r="SQU12" s="153"/>
      <c r="SQV12" s="153"/>
      <c r="SQW12" s="153"/>
      <c r="SQX12" s="153"/>
      <c r="SQY12" s="153"/>
      <c r="SQZ12" s="153"/>
      <c r="SRA12" s="153"/>
      <c r="SRB12" s="153"/>
      <c r="SRC12" s="153"/>
      <c r="SRD12" s="153"/>
      <c r="SRE12" s="153"/>
      <c r="SRF12" s="153"/>
      <c r="SRG12" s="153"/>
      <c r="SRH12" s="153"/>
      <c r="SRI12" s="153"/>
      <c r="SRJ12" s="153"/>
      <c r="SRK12" s="153"/>
      <c r="SRL12" s="153"/>
      <c r="SRM12" s="153"/>
      <c r="SRN12" s="153"/>
      <c r="SRO12" s="153"/>
      <c r="SRP12" s="153"/>
      <c r="SRQ12" s="153"/>
      <c r="SRR12" s="153"/>
      <c r="SRS12" s="153"/>
      <c r="SRT12" s="153"/>
      <c r="SRU12" s="153"/>
      <c r="SRV12" s="153"/>
      <c r="SRW12" s="153"/>
      <c r="SRX12" s="153"/>
      <c r="SRY12" s="153"/>
      <c r="SRZ12" s="153"/>
      <c r="SSA12" s="153"/>
      <c r="SSB12" s="153"/>
      <c r="SSC12" s="153"/>
      <c r="SSD12" s="153"/>
      <c r="SSE12" s="153"/>
      <c r="SSF12" s="153"/>
      <c r="SSG12" s="153"/>
      <c r="SSH12" s="153"/>
      <c r="SSI12" s="153"/>
      <c r="SSJ12" s="153"/>
      <c r="SSK12" s="153"/>
      <c r="SSL12" s="153"/>
      <c r="SSM12" s="153"/>
      <c r="SSN12" s="153"/>
      <c r="SSO12" s="153"/>
      <c r="SSP12" s="153"/>
      <c r="SSQ12" s="153"/>
      <c r="SSR12" s="153"/>
      <c r="SSS12" s="153"/>
      <c r="SST12" s="153"/>
      <c r="SSU12" s="153"/>
      <c r="SSV12" s="153"/>
      <c r="SSW12" s="153"/>
      <c r="SSX12" s="153"/>
      <c r="SSY12" s="153"/>
      <c r="SSZ12" s="153"/>
      <c r="STA12" s="153"/>
      <c r="STB12" s="153"/>
      <c r="STC12" s="153"/>
      <c r="STD12" s="153"/>
      <c r="STE12" s="153"/>
      <c r="STF12" s="153"/>
      <c r="STG12" s="153"/>
      <c r="STH12" s="153"/>
      <c r="STI12" s="153"/>
      <c r="STJ12" s="153"/>
      <c r="STK12" s="153"/>
      <c r="STL12" s="153"/>
      <c r="STM12" s="153"/>
      <c r="STN12" s="153"/>
      <c r="STO12" s="153"/>
      <c r="STP12" s="153"/>
      <c r="STQ12" s="153"/>
      <c r="STR12" s="153"/>
      <c r="STS12" s="153"/>
      <c r="STT12" s="153"/>
      <c r="STU12" s="153"/>
      <c r="STV12" s="153"/>
      <c r="STW12" s="153"/>
      <c r="STX12" s="153"/>
      <c r="STY12" s="153"/>
      <c r="STZ12" s="153"/>
      <c r="SUA12" s="153"/>
      <c r="SUB12" s="153"/>
      <c r="SUC12" s="153"/>
      <c r="SUD12" s="153"/>
      <c r="SUE12" s="153"/>
      <c r="SUF12" s="153"/>
      <c r="SUG12" s="153"/>
      <c r="SUH12" s="153"/>
      <c r="SUI12" s="153"/>
      <c r="SUJ12" s="153"/>
      <c r="SUK12" s="153"/>
      <c r="SUL12" s="153"/>
      <c r="SUM12" s="153"/>
      <c r="SUN12" s="153"/>
      <c r="SUO12" s="153"/>
      <c r="SUP12" s="153"/>
      <c r="SUQ12" s="153"/>
      <c r="SUR12" s="153"/>
      <c r="SUS12" s="153"/>
      <c r="SUT12" s="153"/>
      <c r="SUU12" s="153"/>
      <c r="SUV12" s="153"/>
      <c r="SUW12" s="153"/>
      <c r="SUX12" s="153"/>
      <c r="SUY12" s="153"/>
      <c r="SUZ12" s="153"/>
      <c r="SVA12" s="153"/>
      <c r="SVB12" s="153"/>
      <c r="SVC12" s="153"/>
      <c r="SVD12" s="153"/>
      <c r="SVE12" s="153"/>
      <c r="SVF12" s="153"/>
      <c r="SVG12" s="153"/>
      <c r="SVH12" s="153"/>
      <c r="SVI12" s="153"/>
      <c r="SVJ12" s="153"/>
      <c r="SVK12" s="153"/>
      <c r="SVL12" s="153"/>
      <c r="SVM12" s="153"/>
      <c r="SVN12" s="153"/>
      <c r="SVO12" s="153"/>
      <c r="SVP12" s="153"/>
      <c r="SVQ12" s="153"/>
      <c r="SVR12" s="153"/>
      <c r="SVS12" s="153"/>
      <c r="SVT12" s="153"/>
      <c r="SVU12" s="153"/>
      <c r="SVV12" s="153"/>
      <c r="SVW12" s="153"/>
      <c r="SVX12" s="153"/>
      <c r="SVY12" s="153"/>
      <c r="SVZ12" s="153"/>
      <c r="SWA12" s="153"/>
      <c r="SWB12" s="153"/>
      <c r="SWC12" s="153"/>
      <c r="SWD12" s="153"/>
      <c r="SWE12" s="153"/>
      <c r="SWF12" s="153"/>
      <c r="SWG12" s="153"/>
      <c r="SWH12" s="153"/>
      <c r="SWI12" s="153"/>
      <c r="SWJ12" s="153"/>
      <c r="SWK12" s="153"/>
      <c r="SWL12" s="153"/>
      <c r="SWM12" s="153"/>
      <c r="SWN12" s="153"/>
      <c r="SWO12" s="153"/>
      <c r="SWP12" s="153"/>
      <c r="SWQ12" s="153"/>
      <c r="SWR12" s="153"/>
      <c r="SWS12" s="153"/>
      <c r="SWT12" s="153"/>
      <c r="SWU12" s="153"/>
      <c r="SWV12" s="153"/>
      <c r="SWW12" s="153"/>
      <c r="SWX12" s="153"/>
      <c r="SWY12" s="153"/>
      <c r="SWZ12" s="153"/>
      <c r="SXA12" s="153"/>
      <c r="SXB12" s="153"/>
      <c r="SXC12" s="153"/>
      <c r="SXD12" s="153"/>
      <c r="SXE12" s="153"/>
      <c r="SXF12" s="153"/>
      <c r="SXG12" s="153"/>
      <c r="SXH12" s="153"/>
      <c r="SXI12" s="153"/>
      <c r="SXJ12" s="153"/>
      <c r="SXK12" s="153"/>
      <c r="SXL12" s="153"/>
      <c r="SXM12" s="153"/>
      <c r="SXN12" s="153"/>
      <c r="SXO12" s="153"/>
      <c r="SXP12" s="153"/>
      <c r="SXQ12" s="153"/>
      <c r="SXR12" s="153"/>
      <c r="SXS12" s="153"/>
      <c r="SXT12" s="153"/>
      <c r="SXU12" s="153"/>
      <c r="SXV12" s="153"/>
      <c r="SXW12" s="153"/>
      <c r="SXX12" s="153"/>
      <c r="SXY12" s="153"/>
      <c r="SXZ12" s="153"/>
      <c r="SYA12" s="153"/>
      <c r="SYB12" s="153"/>
      <c r="SYC12" s="153"/>
      <c r="SYD12" s="153"/>
      <c r="SYE12" s="153"/>
      <c r="SYF12" s="153"/>
      <c r="SYG12" s="153"/>
      <c r="SYH12" s="153"/>
      <c r="SYI12" s="153"/>
      <c r="SYJ12" s="153"/>
      <c r="SYK12" s="153"/>
      <c r="SYL12" s="153"/>
      <c r="SYM12" s="153"/>
      <c r="SYN12" s="153"/>
      <c r="SYO12" s="153"/>
      <c r="SYP12" s="153"/>
      <c r="SYQ12" s="153"/>
      <c r="SYR12" s="153"/>
      <c r="SYS12" s="153"/>
      <c r="SYT12" s="153"/>
      <c r="SYU12" s="153"/>
      <c r="SYV12" s="153"/>
      <c r="SYW12" s="153"/>
      <c r="SYX12" s="153"/>
      <c r="SYY12" s="153"/>
      <c r="SYZ12" s="153"/>
      <c r="SZA12" s="153"/>
      <c r="SZB12" s="153"/>
      <c r="SZC12" s="153"/>
      <c r="SZD12" s="153"/>
      <c r="SZE12" s="153"/>
      <c r="SZF12" s="153"/>
      <c r="SZG12" s="153"/>
      <c r="SZH12" s="153"/>
      <c r="SZI12" s="153"/>
      <c r="SZJ12" s="153"/>
      <c r="SZK12" s="153"/>
      <c r="SZL12" s="153"/>
      <c r="SZM12" s="153"/>
      <c r="SZN12" s="153"/>
      <c r="SZO12" s="153"/>
      <c r="SZP12" s="153"/>
      <c r="SZQ12" s="153"/>
      <c r="SZR12" s="153"/>
      <c r="SZS12" s="153"/>
      <c r="SZT12" s="153"/>
      <c r="SZU12" s="153"/>
      <c r="SZV12" s="153"/>
      <c r="SZW12" s="153"/>
      <c r="SZX12" s="153"/>
      <c r="SZY12" s="153"/>
      <c r="SZZ12" s="153"/>
      <c r="TAA12" s="153"/>
      <c r="TAB12" s="153"/>
      <c r="TAC12" s="153"/>
      <c r="TAD12" s="153"/>
      <c r="TAE12" s="153"/>
      <c r="TAF12" s="153"/>
      <c r="TAG12" s="153"/>
      <c r="TAH12" s="153"/>
      <c r="TAI12" s="153"/>
      <c r="TAJ12" s="153"/>
      <c r="TAK12" s="153"/>
      <c r="TAL12" s="153"/>
      <c r="TAM12" s="153"/>
      <c r="TAN12" s="153"/>
      <c r="TAO12" s="153"/>
      <c r="TAP12" s="153"/>
      <c r="TAQ12" s="153"/>
      <c r="TAR12" s="153"/>
      <c r="TAS12" s="153"/>
      <c r="TAT12" s="153"/>
      <c r="TAU12" s="153"/>
      <c r="TAV12" s="153"/>
      <c r="TAW12" s="153"/>
      <c r="TAX12" s="153"/>
      <c r="TAY12" s="153"/>
      <c r="TAZ12" s="153"/>
      <c r="TBA12" s="153"/>
      <c r="TBB12" s="153"/>
      <c r="TBC12" s="153"/>
      <c r="TBD12" s="153"/>
      <c r="TBE12" s="153"/>
      <c r="TBF12" s="153"/>
      <c r="TBG12" s="153"/>
      <c r="TBH12" s="153"/>
      <c r="TBI12" s="153"/>
      <c r="TBJ12" s="153"/>
      <c r="TBK12" s="153"/>
      <c r="TBL12" s="153"/>
      <c r="TBM12" s="153"/>
      <c r="TBN12" s="153"/>
      <c r="TBO12" s="153"/>
      <c r="TBP12" s="153"/>
      <c r="TBQ12" s="153"/>
      <c r="TBR12" s="153"/>
      <c r="TBS12" s="153"/>
      <c r="TBT12" s="153"/>
      <c r="TBU12" s="153"/>
      <c r="TBV12" s="153"/>
      <c r="TBW12" s="153"/>
      <c r="TBX12" s="153"/>
      <c r="TBY12" s="153"/>
      <c r="TBZ12" s="153"/>
      <c r="TCA12" s="153"/>
      <c r="TCB12" s="153"/>
      <c r="TCC12" s="153"/>
      <c r="TCD12" s="153"/>
      <c r="TCE12" s="153"/>
      <c r="TCF12" s="153"/>
      <c r="TCG12" s="153"/>
      <c r="TCH12" s="153"/>
      <c r="TCI12" s="153"/>
      <c r="TCJ12" s="153"/>
      <c r="TCK12" s="153"/>
      <c r="TCL12" s="153"/>
      <c r="TCM12" s="153"/>
      <c r="TCN12" s="153"/>
      <c r="TCO12" s="153"/>
      <c r="TCP12" s="153"/>
      <c r="TCQ12" s="153"/>
      <c r="TCR12" s="153"/>
      <c r="TCS12" s="153"/>
      <c r="TCT12" s="153"/>
      <c r="TCU12" s="153"/>
      <c r="TCV12" s="153"/>
      <c r="TCW12" s="153"/>
      <c r="TCX12" s="153"/>
      <c r="TCY12" s="153"/>
      <c r="TCZ12" s="153"/>
      <c r="TDA12" s="153"/>
      <c r="TDB12" s="153"/>
      <c r="TDC12" s="153"/>
      <c r="TDD12" s="153"/>
      <c r="TDE12" s="153"/>
      <c r="TDF12" s="153"/>
      <c r="TDG12" s="153"/>
      <c r="TDH12" s="153"/>
      <c r="TDI12" s="153"/>
      <c r="TDJ12" s="153"/>
      <c r="TDK12" s="153"/>
      <c r="TDL12" s="153"/>
      <c r="TDM12" s="153"/>
      <c r="TDN12" s="153"/>
      <c r="TDO12" s="153"/>
      <c r="TDP12" s="153"/>
      <c r="TDQ12" s="153"/>
      <c r="TDR12" s="153"/>
      <c r="TDS12" s="153"/>
      <c r="TDT12" s="153"/>
      <c r="TDU12" s="153"/>
      <c r="TDV12" s="153"/>
      <c r="TDW12" s="153"/>
      <c r="TDX12" s="153"/>
      <c r="TDY12" s="153"/>
      <c r="TDZ12" s="153"/>
      <c r="TEA12" s="153"/>
      <c r="TEB12" s="153"/>
      <c r="TEC12" s="153"/>
      <c r="TED12" s="153"/>
      <c r="TEE12" s="153"/>
      <c r="TEF12" s="153"/>
      <c r="TEG12" s="153"/>
      <c r="TEH12" s="153"/>
      <c r="TEI12" s="153"/>
      <c r="TEJ12" s="153"/>
      <c r="TEK12" s="153"/>
      <c r="TEL12" s="153"/>
      <c r="TEM12" s="153"/>
      <c r="TEN12" s="153"/>
      <c r="TEO12" s="153"/>
      <c r="TEP12" s="153"/>
      <c r="TEQ12" s="153"/>
      <c r="TER12" s="153"/>
      <c r="TES12" s="153"/>
      <c r="TET12" s="153"/>
      <c r="TEU12" s="153"/>
      <c r="TEV12" s="153"/>
      <c r="TEW12" s="153"/>
      <c r="TEX12" s="153"/>
      <c r="TEY12" s="153"/>
      <c r="TEZ12" s="153"/>
      <c r="TFA12" s="153"/>
      <c r="TFB12" s="153"/>
      <c r="TFC12" s="153"/>
      <c r="TFD12" s="153"/>
      <c r="TFE12" s="153"/>
      <c r="TFF12" s="153"/>
      <c r="TFG12" s="153"/>
      <c r="TFH12" s="153"/>
      <c r="TFI12" s="153"/>
      <c r="TFJ12" s="153"/>
      <c r="TFK12" s="153"/>
      <c r="TFL12" s="153"/>
      <c r="TFM12" s="153"/>
      <c r="TFN12" s="153"/>
      <c r="TFO12" s="153"/>
      <c r="TFP12" s="153"/>
      <c r="TFQ12" s="153"/>
      <c r="TFR12" s="153"/>
      <c r="TFS12" s="153"/>
      <c r="TFT12" s="153"/>
      <c r="TFU12" s="153"/>
      <c r="TFV12" s="153"/>
      <c r="TFW12" s="153"/>
      <c r="TFX12" s="153"/>
      <c r="TFY12" s="153"/>
      <c r="TFZ12" s="153"/>
      <c r="TGA12" s="153"/>
      <c r="TGB12" s="153"/>
      <c r="TGC12" s="153"/>
      <c r="TGD12" s="153"/>
      <c r="TGE12" s="153"/>
      <c r="TGF12" s="153"/>
      <c r="TGG12" s="153"/>
      <c r="TGH12" s="153"/>
      <c r="TGI12" s="153"/>
      <c r="TGJ12" s="153"/>
      <c r="TGK12" s="153"/>
      <c r="TGL12" s="153"/>
      <c r="TGM12" s="153"/>
      <c r="TGN12" s="153"/>
      <c r="TGO12" s="153"/>
      <c r="TGP12" s="153"/>
      <c r="TGQ12" s="153"/>
      <c r="TGR12" s="153"/>
      <c r="TGS12" s="153"/>
      <c r="TGT12" s="153"/>
      <c r="TGU12" s="153"/>
      <c r="TGV12" s="153"/>
      <c r="TGW12" s="153"/>
      <c r="TGX12" s="153"/>
      <c r="TGY12" s="153"/>
      <c r="TGZ12" s="153"/>
      <c r="THA12" s="153"/>
      <c r="THB12" s="153"/>
      <c r="THC12" s="153"/>
      <c r="THD12" s="153"/>
      <c r="THE12" s="153"/>
      <c r="THF12" s="153"/>
      <c r="THG12" s="153"/>
      <c r="THH12" s="153"/>
      <c r="THI12" s="153"/>
      <c r="THJ12" s="153"/>
      <c r="THK12" s="153"/>
      <c r="THL12" s="153"/>
      <c r="THM12" s="153"/>
      <c r="THN12" s="153"/>
      <c r="THO12" s="153"/>
      <c r="THP12" s="153"/>
      <c r="THQ12" s="153"/>
      <c r="THR12" s="153"/>
      <c r="THS12" s="153"/>
      <c r="THT12" s="153"/>
      <c r="THU12" s="153"/>
      <c r="THV12" s="153"/>
      <c r="THW12" s="153"/>
      <c r="THX12" s="153"/>
      <c r="THY12" s="153"/>
      <c r="THZ12" s="153"/>
      <c r="TIA12" s="153"/>
      <c r="TIB12" s="153"/>
      <c r="TIC12" s="153"/>
      <c r="TID12" s="153"/>
      <c r="TIE12" s="153"/>
      <c r="TIF12" s="153"/>
      <c r="TIG12" s="153"/>
      <c r="TIH12" s="153"/>
      <c r="TII12" s="153"/>
      <c r="TIJ12" s="153"/>
      <c r="TIK12" s="153"/>
      <c r="TIL12" s="153"/>
      <c r="TIM12" s="153"/>
      <c r="TIN12" s="153"/>
      <c r="TIO12" s="153"/>
      <c r="TIP12" s="153"/>
      <c r="TIQ12" s="153"/>
      <c r="TIR12" s="153"/>
      <c r="TIS12" s="153"/>
      <c r="TIT12" s="153"/>
      <c r="TIU12" s="153"/>
      <c r="TIV12" s="153"/>
      <c r="TIW12" s="153"/>
      <c r="TIX12" s="153"/>
      <c r="TIY12" s="153"/>
      <c r="TIZ12" s="153"/>
      <c r="TJA12" s="153"/>
      <c r="TJB12" s="153"/>
      <c r="TJC12" s="153"/>
      <c r="TJD12" s="153"/>
      <c r="TJE12" s="153"/>
      <c r="TJF12" s="153"/>
      <c r="TJG12" s="153"/>
      <c r="TJH12" s="153"/>
      <c r="TJI12" s="153"/>
      <c r="TJJ12" s="153"/>
      <c r="TJK12" s="153"/>
      <c r="TJL12" s="153"/>
      <c r="TJM12" s="153"/>
      <c r="TJN12" s="153"/>
      <c r="TJO12" s="153"/>
      <c r="TJP12" s="153"/>
      <c r="TJQ12" s="153"/>
      <c r="TJR12" s="153"/>
      <c r="TJS12" s="153"/>
      <c r="TJT12" s="153"/>
      <c r="TJU12" s="153"/>
      <c r="TJV12" s="153"/>
      <c r="TJW12" s="153"/>
      <c r="TJX12" s="153"/>
      <c r="TJY12" s="153"/>
      <c r="TJZ12" s="153"/>
      <c r="TKA12" s="153"/>
      <c r="TKB12" s="153"/>
      <c r="TKC12" s="153"/>
      <c r="TKD12" s="153"/>
      <c r="TKE12" s="153"/>
      <c r="TKF12" s="153"/>
      <c r="TKG12" s="153"/>
      <c r="TKH12" s="153"/>
      <c r="TKI12" s="153"/>
      <c r="TKJ12" s="153"/>
      <c r="TKK12" s="153"/>
      <c r="TKL12" s="153"/>
      <c r="TKM12" s="153"/>
      <c r="TKN12" s="153"/>
      <c r="TKO12" s="153"/>
      <c r="TKP12" s="153"/>
      <c r="TKQ12" s="153"/>
      <c r="TKR12" s="153"/>
      <c r="TKS12" s="153"/>
      <c r="TKT12" s="153"/>
      <c r="TKU12" s="153"/>
      <c r="TKV12" s="153"/>
      <c r="TKW12" s="153"/>
      <c r="TKX12" s="153"/>
      <c r="TKY12" s="153"/>
      <c r="TKZ12" s="153"/>
      <c r="TLA12" s="153"/>
      <c r="TLB12" s="153"/>
      <c r="TLC12" s="153"/>
      <c r="TLD12" s="153"/>
      <c r="TLE12" s="153"/>
      <c r="TLF12" s="153"/>
      <c r="TLG12" s="153"/>
      <c r="TLH12" s="153"/>
      <c r="TLI12" s="153"/>
      <c r="TLJ12" s="153"/>
      <c r="TLK12" s="153"/>
      <c r="TLL12" s="153"/>
      <c r="TLM12" s="153"/>
      <c r="TLN12" s="153"/>
      <c r="TLO12" s="153"/>
      <c r="TLP12" s="153"/>
      <c r="TLQ12" s="153"/>
      <c r="TLR12" s="153"/>
      <c r="TLS12" s="153"/>
      <c r="TLT12" s="153"/>
      <c r="TLU12" s="153"/>
      <c r="TLV12" s="153"/>
      <c r="TLW12" s="153"/>
      <c r="TLX12" s="153"/>
      <c r="TLY12" s="153"/>
      <c r="TLZ12" s="153"/>
      <c r="TMA12" s="153"/>
      <c r="TMB12" s="153"/>
      <c r="TMC12" s="153"/>
      <c r="TMD12" s="153"/>
      <c r="TME12" s="153"/>
      <c r="TMF12" s="153"/>
      <c r="TMG12" s="153"/>
      <c r="TMH12" s="153"/>
      <c r="TMI12" s="153"/>
      <c r="TMJ12" s="153"/>
      <c r="TMK12" s="153"/>
      <c r="TML12" s="153"/>
      <c r="TMM12" s="153"/>
      <c r="TMN12" s="153"/>
      <c r="TMO12" s="153"/>
      <c r="TMP12" s="153"/>
      <c r="TMQ12" s="153"/>
      <c r="TMR12" s="153"/>
      <c r="TMS12" s="153"/>
      <c r="TMT12" s="153"/>
      <c r="TMU12" s="153"/>
      <c r="TMV12" s="153"/>
      <c r="TMW12" s="153"/>
      <c r="TMX12" s="153"/>
      <c r="TMY12" s="153"/>
      <c r="TMZ12" s="153"/>
      <c r="TNA12" s="153"/>
      <c r="TNB12" s="153"/>
      <c r="TNC12" s="153"/>
      <c r="TND12" s="153"/>
      <c r="TNE12" s="153"/>
      <c r="TNF12" s="153"/>
      <c r="TNG12" s="153"/>
      <c r="TNH12" s="153"/>
      <c r="TNI12" s="153"/>
      <c r="TNJ12" s="153"/>
      <c r="TNK12" s="153"/>
      <c r="TNL12" s="153"/>
      <c r="TNM12" s="153"/>
      <c r="TNN12" s="153"/>
      <c r="TNO12" s="153"/>
      <c r="TNP12" s="153"/>
      <c r="TNQ12" s="153"/>
      <c r="TNR12" s="153"/>
      <c r="TNS12" s="153"/>
      <c r="TNT12" s="153"/>
      <c r="TNU12" s="153"/>
      <c r="TNV12" s="153"/>
      <c r="TNW12" s="153"/>
      <c r="TNX12" s="153"/>
      <c r="TNY12" s="153"/>
      <c r="TNZ12" s="153"/>
      <c r="TOA12" s="153"/>
      <c r="TOB12" s="153"/>
      <c r="TOC12" s="153"/>
      <c r="TOD12" s="153"/>
      <c r="TOE12" s="153"/>
      <c r="TOF12" s="153"/>
      <c r="TOG12" s="153"/>
      <c r="TOH12" s="153"/>
      <c r="TOI12" s="153"/>
      <c r="TOJ12" s="153"/>
      <c r="TOK12" s="153"/>
      <c r="TOL12" s="153"/>
      <c r="TOM12" s="153"/>
      <c r="TON12" s="153"/>
      <c r="TOO12" s="153"/>
      <c r="TOP12" s="153"/>
      <c r="TOQ12" s="153"/>
      <c r="TOR12" s="153"/>
      <c r="TOS12" s="153"/>
      <c r="TOT12" s="153"/>
      <c r="TOU12" s="153"/>
      <c r="TOV12" s="153"/>
      <c r="TOW12" s="153"/>
      <c r="TOX12" s="153"/>
      <c r="TOY12" s="153"/>
      <c r="TOZ12" s="153"/>
      <c r="TPA12" s="153"/>
      <c r="TPB12" s="153"/>
      <c r="TPC12" s="153"/>
      <c r="TPD12" s="153"/>
      <c r="TPE12" s="153"/>
      <c r="TPF12" s="153"/>
      <c r="TPG12" s="153"/>
      <c r="TPH12" s="153"/>
      <c r="TPI12" s="153"/>
      <c r="TPJ12" s="153"/>
      <c r="TPK12" s="153"/>
      <c r="TPL12" s="153"/>
      <c r="TPM12" s="153"/>
      <c r="TPN12" s="153"/>
      <c r="TPO12" s="153"/>
      <c r="TPP12" s="153"/>
      <c r="TPQ12" s="153"/>
      <c r="TPR12" s="153"/>
      <c r="TPS12" s="153"/>
      <c r="TPT12" s="153"/>
      <c r="TPU12" s="153"/>
      <c r="TPV12" s="153"/>
      <c r="TPW12" s="153"/>
      <c r="TPX12" s="153"/>
      <c r="TPY12" s="153"/>
      <c r="TPZ12" s="153"/>
      <c r="TQA12" s="153"/>
      <c r="TQB12" s="153"/>
      <c r="TQC12" s="153"/>
      <c r="TQD12" s="153"/>
      <c r="TQE12" s="153"/>
      <c r="TQF12" s="153"/>
      <c r="TQG12" s="153"/>
      <c r="TQH12" s="153"/>
      <c r="TQI12" s="153"/>
      <c r="TQJ12" s="153"/>
      <c r="TQK12" s="153"/>
      <c r="TQL12" s="153"/>
      <c r="TQM12" s="153"/>
      <c r="TQN12" s="153"/>
      <c r="TQO12" s="153"/>
      <c r="TQP12" s="153"/>
      <c r="TQQ12" s="153"/>
      <c r="TQR12" s="153"/>
      <c r="TQS12" s="153"/>
      <c r="TQT12" s="153"/>
      <c r="TQU12" s="153"/>
      <c r="TQV12" s="153"/>
      <c r="TQW12" s="153"/>
      <c r="TQX12" s="153"/>
      <c r="TQY12" s="153"/>
      <c r="TQZ12" s="153"/>
      <c r="TRA12" s="153"/>
      <c r="TRB12" s="153"/>
      <c r="TRC12" s="153"/>
      <c r="TRD12" s="153"/>
      <c r="TRE12" s="153"/>
      <c r="TRF12" s="153"/>
      <c r="TRG12" s="153"/>
      <c r="TRH12" s="153"/>
      <c r="TRI12" s="153"/>
      <c r="TRJ12" s="153"/>
      <c r="TRK12" s="153"/>
      <c r="TRL12" s="153"/>
      <c r="TRM12" s="153"/>
      <c r="TRN12" s="153"/>
      <c r="TRO12" s="153"/>
      <c r="TRP12" s="153"/>
      <c r="TRQ12" s="153"/>
      <c r="TRR12" s="153"/>
      <c r="TRS12" s="153"/>
      <c r="TRT12" s="153"/>
      <c r="TRU12" s="153"/>
      <c r="TRV12" s="153"/>
      <c r="TRW12" s="153"/>
      <c r="TRX12" s="153"/>
      <c r="TRY12" s="153"/>
      <c r="TRZ12" s="153"/>
      <c r="TSA12" s="153"/>
      <c r="TSB12" s="153"/>
      <c r="TSC12" s="153"/>
      <c r="TSD12" s="153"/>
      <c r="TSE12" s="153"/>
      <c r="TSF12" s="153"/>
      <c r="TSG12" s="153"/>
      <c r="TSH12" s="153"/>
      <c r="TSI12" s="153"/>
      <c r="TSJ12" s="153"/>
      <c r="TSK12" s="153"/>
      <c r="TSL12" s="153"/>
      <c r="TSM12" s="153"/>
      <c r="TSN12" s="153"/>
      <c r="TSO12" s="153"/>
      <c r="TSP12" s="153"/>
      <c r="TSQ12" s="153"/>
      <c r="TSR12" s="153"/>
      <c r="TSS12" s="153"/>
      <c r="TST12" s="153"/>
      <c r="TSU12" s="153"/>
      <c r="TSV12" s="153"/>
      <c r="TSW12" s="153"/>
      <c r="TSX12" s="153"/>
      <c r="TSY12" s="153"/>
      <c r="TSZ12" s="153"/>
      <c r="TTA12" s="153"/>
      <c r="TTB12" s="153"/>
      <c r="TTC12" s="153"/>
      <c r="TTD12" s="153"/>
      <c r="TTE12" s="153"/>
      <c r="TTF12" s="153"/>
      <c r="TTG12" s="153"/>
      <c r="TTH12" s="153"/>
      <c r="TTI12" s="153"/>
      <c r="TTJ12" s="153"/>
      <c r="TTK12" s="153"/>
      <c r="TTL12" s="153"/>
      <c r="TTM12" s="153"/>
      <c r="TTN12" s="153"/>
      <c r="TTO12" s="153"/>
      <c r="TTP12" s="153"/>
      <c r="TTQ12" s="153"/>
      <c r="TTR12" s="153"/>
      <c r="TTS12" s="153"/>
      <c r="TTT12" s="153"/>
      <c r="TTU12" s="153"/>
      <c r="TTV12" s="153"/>
      <c r="TTW12" s="153"/>
      <c r="TTX12" s="153"/>
      <c r="TTY12" s="153"/>
      <c r="TTZ12" s="153"/>
      <c r="TUA12" s="153"/>
      <c r="TUB12" s="153"/>
      <c r="TUC12" s="153"/>
      <c r="TUD12" s="153"/>
      <c r="TUE12" s="153"/>
      <c r="TUF12" s="153"/>
      <c r="TUG12" s="153"/>
      <c r="TUH12" s="153"/>
      <c r="TUI12" s="153"/>
      <c r="TUJ12" s="153"/>
      <c r="TUK12" s="153"/>
      <c r="TUL12" s="153"/>
      <c r="TUM12" s="153"/>
      <c r="TUN12" s="153"/>
      <c r="TUO12" s="153"/>
      <c r="TUP12" s="153"/>
      <c r="TUQ12" s="153"/>
      <c r="TUR12" s="153"/>
      <c r="TUS12" s="153"/>
      <c r="TUT12" s="153"/>
      <c r="TUU12" s="153"/>
      <c r="TUV12" s="153"/>
      <c r="TUW12" s="153"/>
      <c r="TUX12" s="153"/>
      <c r="TUY12" s="153"/>
      <c r="TUZ12" s="153"/>
      <c r="TVA12" s="153"/>
      <c r="TVB12" s="153"/>
      <c r="TVC12" s="153"/>
      <c r="TVD12" s="153"/>
      <c r="TVE12" s="153"/>
      <c r="TVF12" s="153"/>
      <c r="TVG12" s="153"/>
      <c r="TVH12" s="153"/>
      <c r="TVI12" s="153"/>
      <c r="TVJ12" s="153"/>
      <c r="TVK12" s="153"/>
      <c r="TVL12" s="153"/>
      <c r="TVM12" s="153"/>
      <c r="TVN12" s="153"/>
      <c r="TVO12" s="153"/>
      <c r="TVP12" s="153"/>
      <c r="TVQ12" s="153"/>
      <c r="TVR12" s="153"/>
      <c r="TVS12" s="153"/>
      <c r="TVT12" s="153"/>
      <c r="TVU12" s="153"/>
      <c r="TVV12" s="153"/>
      <c r="TVW12" s="153"/>
      <c r="TVX12" s="153"/>
      <c r="TVY12" s="153"/>
      <c r="TVZ12" s="153"/>
      <c r="TWA12" s="153"/>
      <c r="TWB12" s="153"/>
      <c r="TWC12" s="153"/>
      <c r="TWD12" s="153"/>
      <c r="TWE12" s="153"/>
      <c r="TWF12" s="153"/>
      <c r="TWG12" s="153"/>
      <c r="TWH12" s="153"/>
      <c r="TWI12" s="153"/>
      <c r="TWJ12" s="153"/>
      <c r="TWK12" s="153"/>
      <c r="TWL12" s="153"/>
      <c r="TWM12" s="153"/>
      <c r="TWN12" s="153"/>
      <c r="TWO12" s="153"/>
      <c r="TWP12" s="153"/>
      <c r="TWQ12" s="153"/>
      <c r="TWR12" s="153"/>
      <c r="TWS12" s="153"/>
      <c r="TWT12" s="153"/>
      <c r="TWU12" s="153"/>
      <c r="TWV12" s="153"/>
      <c r="TWW12" s="153"/>
      <c r="TWX12" s="153"/>
      <c r="TWY12" s="153"/>
      <c r="TWZ12" s="153"/>
      <c r="TXA12" s="153"/>
      <c r="TXB12" s="153"/>
      <c r="TXC12" s="153"/>
      <c r="TXD12" s="153"/>
      <c r="TXE12" s="153"/>
      <c r="TXF12" s="153"/>
      <c r="TXG12" s="153"/>
      <c r="TXH12" s="153"/>
      <c r="TXI12" s="153"/>
      <c r="TXJ12" s="153"/>
      <c r="TXK12" s="153"/>
      <c r="TXL12" s="153"/>
      <c r="TXM12" s="153"/>
      <c r="TXN12" s="153"/>
      <c r="TXO12" s="153"/>
      <c r="TXP12" s="153"/>
      <c r="TXQ12" s="153"/>
      <c r="TXR12" s="153"/>
      <c r="TXS12" s="153"/>
      <c r="TXT12" s="153"/>
      <c r="TXU12" s="153"/>
      <c r="TXV12" s="153"/>
      <c r="TXW12" s="153"/>
      <c r="TXX12" s="153"/>
      <c r="TXY12" s="153"/>
      <c r="TXZ12" s="153"/>
      <c r="TYA12" s="153"/>
      <c r="TYB12" s="153"/>
      <c r="TYC12" s="153"/>
      <c r="TYD12" s="153"/>
      <c r="TYE12" s="153"/>
      <c r="TYF12" s="153"/>
      <c r="TYG12" s="153"/>
      <c r="TYH12" s="153"/>
      <c r="TYI12" s="153"/>
      <c r="TYJ12" s="153"/>
      <c r="TYK12" s="153"/>
      <c r="TYL12" s="153"/>
      <c r="TYM12" s="153"/>
      <c r="TYN12" s="153"/>
      <c r="TYO12" s="153"/>
      <c r="TYP12" s="153"/>
      <c r="TYQ12" s="153"/>
      <c r="TYR12" s="153"/>
      <c r="TYS12" s="153"/>
      <c r="TYT12" s="153"/>
      <c r="TYU12" s="153"/>
      <c r="TYV12" s="153"/>
      <c r="TYW12" s="153"/>
      <c r="TYX12" s="153"/>
      <c r="TYY12" s="153"/>
      <c r="TYZ12" s="153"/>
      <c r="TZA12" s="153"/>
      <c r="TZB12" s="153"/>
      <c r="TZC12" s="153"/>
      <c r="TZD12" s="153"/>
      <c r="TZE12" s="153"/>
      <c r="TZF12" s="153"/>
      <c r="TZG12" s="153"/>
      <c r="TZH12" s="153"/>
      <c r="TZI12" s="153"/>
      <c r="TZJ12" s="153"/>
      <c r="TZK12" s="153"/>
      <c r="TZL12" s="153"/>
      <c r="TZM12" s="153"/>
      <c r="TZN12" s="153"/>
      <c r="TZO12" s="153"/>
      <c r="TZP12" s="153"/>
      <c r="TZQ12" s="153"/>
      <c r="TZR12" s="153"/>
      <c r="TZS12" s="153"/>
      <c r="TZT12" s="153"/>
      <c r="TZU12" s="153"/>
      <c r="TZV12" s="153"/>
      <c r="TZW12" s="153"/>
      <c r="TZX12" s="153"/>
      <c r="TZY12" s="153"/>
      <c r="TZZ12" s="153"/>
      <c r="UAA12" s="153"/>
      <c r="UAB12" s="153"/>
      <c r="UAC12" s="153"/>
      <c r="UAD12" s="153"/>
      <c r="UAE12" s="153"/>
      <c r="UAF12" s="153"/>
      <c r="UAG12" s="153"/>
      <c r="UAH12" s="153"/>
      <c r="UAI12" s="153"/>
      <c r="UAJ12" s="153"/>
      <c r="UAK12" s="153"/>
      <c r="UAL12" s="153"/>
      <c r="UAM12" s="153"/>
      <c r="UAN12" s="153"/>
      <c r="UAO12" s="153"/>
      <c r="UAP12" s="153"/>
      <c r="UAQ12" s="153"/>
      <c r="UAR12" s="153"/>
      <c r="UAS12" s="153"/>
      <c r="UAT12" s="153"/>
      <c r="UAU12" s="153"/>
      <c r="UAV12" s="153"/>
      <c r="UAW12" s="153"/>
      <c r="UAX12" s="153"/>
      <c r="UAY12" s="153"/>
      <c r="UAZ12" s="153"/>
      <c r="UBA12" s="153"/>
      <c r="UBB12" s="153"/>
      <c r="UBC12" s="153"/>
      <c r="UBD12" s="153"/>
      <c r="UBE12" s="153"/>
      <c r="UBF12" s="153"/>
      <c r="UBG12" s="153"/>
      <c r="UBH12" s="153"/>
      <c r="UBI12" s="153"/>
      <c r="UBJ12" s="153"/>
      <c r="UBK12" s="153"/>
      <c r="UBL12" s="153"/>
      <c r="UBM12" s="153"/>
      <c r="UBN12" s="153"/>
      <c r="UBO12" s="153"/>
      <c r="UBP12" s="153"/>
      <c r="UBQ12" s="153"/>
      <c r="UBR12" s="153"/>
      <c r="UBS12" s="153"/>
      <c r="UBT12" s="153"/>
      <c r="UBU12" s="153"/>
      <c r="UBV12" s="153"/>
      <c r="UBW12" s="153"/>
      <c r="UBX12" s="153"/>
      <c r="UBY12" s="153"/>
      <c r="UBZ12" s="153"/>
      <c r="UCA12" s="153"/>
      <c r="UCB12" s="153"/>
      <c r="UCC12" s="153"/>
      <c r="UCD12" s="153"/>
      <c r="UCE12" s="153"/>
      <c r="UCF12" s="153"/>
      <c r="UCG12" s="153"/>
      <c r="UCH12" s="153"/>
      <c r="UCI12" s="153"/>
      <c r="UCJ12" s="153"/>
      <c r="UCK12" s="153"/>
      <c r="UCL12" s="153"/>
      <c r="UCM12" s="153"/>
      <c r="UCN12" s="153"/>
      <c r="UCO12" s="153"/>
      <c r="UCP12" s="153"/>
      <c r="UCQ12" s="153"/>
      <c r="UCR12" s="153"/>
      <c r="UCS12" s="153"/>
      <c r="UCT12" s="153"/>
      <c r="UCU12" s="153"/>
      <c r="UCV12" s="153"/>
      <c r="UCW12" s="153"/>
      <c r="UCX12" s="153"/>
      <c r="UCY12" s="153"/>
      <c r="UCZ12" s="153"/>
      <c r="UDA12" s="153"/>
      <c r="UDB12" s="153"/>
      <c r="UDC12" s="153"/>
      <c r="UDD12" s="153"/>
      <c r="UDE12" s="153"/>
      <c r="UDF12" s="153"/>
      <c r="UDG12" s="153"/>
      <c r="UDH12" s="153"/>
      <c r="UDI12" s="153"/>
      <c r="UDJ12" s="153"/>
      <c r="UDK12" s="153"/>
      <c r="UDL12" s="153"/>
      <c r="UDM12" s="153"/>
      <c r="UDN12" s="153"/>
      <c r="UDO12" s="153"/>
      <c r="UDP12" s="153"/>
      <c r="UDQ12" s="153"/>
      <c r="UDR12" s="153"/>
      <c r="UDS12" s="153"/>
      <c r="UDT12" s="153"/>
      <c r="UDU12" s="153"/>
      <c r="UDV12" s="153"/>
      <c r="UDW12" s="153"/>
      <c r="UDX12" s="153"/>
      <c r="UDY12" s="153"/>
      <c r="UDZ12" s="153"/>
      <c r="UEA12" s="153"/>
      <c r="UEB12" s="153"/>
      <c r="UEC12" s="153"/>
      <c r="UED12" s="153"/>
      <c r="UEE12" s="153"/>
      <c r="UEF12" s="153"/>
      <c r="UEG12" s="153"/>
      <c r="UEH12" s="153"/>
      <c r="UEI12" s="153"/>
      <c r="UEJ12" s="153"/>
      <c r="UEK12" s="153"/>
      <c r="UEL12" s="153"/>
      <c r="UEM12" s="153"/>
      <c r="UEN12" s="153"/>
      <c r="UEO12" s="153"/>
      <c r="UEP12" s="153"/>
      <c r="UEQ12" s="153"/>
      <c r="UER12" s="153"/>
      <c r="UES12" s="153"/>
      <c r="UET12" s="153"/>
      <c r="UEU12" s="153"/>
      <c r="UEV12" s="153"/>
      <c r="UEW12" s="153"/>
      <c r="UEX12" s="153"/>
      <c r="UEY12" s="153"/>
      <c r="UEZ12" s="153"/>
      <c r="UFA12" s="153"/>
      <c r="UFB12" s="153"/>
      <c r="UFC12" s="153"/>
      <c r="UFD12" s="153"/>
      <c r="UFE12" s="153"/>
      <c r="UFF12" s="153"/>
      <c r="UFG12" s="153"/>
      <c r="UFH12" s="153"/>
      <c r="UFI12" s="153"/>
      <c r="UFJ12" s="153"/>
      <c r="UFK12" s="153"/>
      <c r="UFL12" s="153"/>
      <c r="UFM12" s="153"/>
      <c r="UFN12" s="153"/>
      <c r="UFO12" s="153"/>
      <c r="UFP12" s="153"/>
      <c r="UFQ12" s="153"/>
      <c r="UFR12" s="153"/>
      <c r="UFS12" s="153"/>
      <c r="UFT12" s="153"/>
      <c r="UFU12" s="153"/>
      <c r="UFV12" s="153"/>
      <c r="UFW12" s="153"/>
      <c r="UFX12" s="153"/>
      <c r="UFY12" s="153"/>
      <c r="UFZ12" s="153"/>
      <c r="UGA12" s="153"/>
      <c r="UGB12" s="153"/>
      <c r="UGC12" s="153"/>
      <c r="UGD12" s="153"/>
      <c r="UGE12" s="153"/>
      <c r="UGF12" s="153"/>
      <c r="UGG12" s="153"/>
      <c r="UGH12" s="153"/>
      <c r="UGI12" s="153"/>
      <c r="UGJ12" s="153"/>
      <c r="UGK12" s="153"/>
      <c r="UGL12" s="153"/>
      <c r="UGM12" s="153"/>
      <c r="UGN12" s="153"/>
      <c r="UGO12" s="153"/>
      <c r="UGP12" s="153"/>
      <c r="UGQ12" s="153"/>
      <c r="UGR12" s="153"/>
      <c r="UGS12" s="153"/>
      <c r="UGT12" s="153"/>
      <c r="UGU12" s="153"/>
      <c r="UGV12" s="153"/>
      <c r="UGW12" s="153"/>
      <c r="UGX12" s="153"/>
      <c r="UGY12" s="153"/>
      <c r="UGZ12" s="153"/>
      <c r="UHA12" s="153"/>
      <c r="UHB12" s="153"/>
      <c r="UHC12" s="153"/>
      <c r="UHD12" s="153"/>
      <c r="UHE12" s="153"/>
      <c r="UHF12" s="153"/>
      <c r="UHG12" s="153"/>
      <c r="UHH12" s="153"/>
      <c r="UHI12" s="153"/>
      <c r="UHJ12" s="153"/>
      <c r="UHK12" s="153"/>
      <c r="UHL12" s="153"/>
      <c r="UHM12" s="153"/>
      <c r="UHN12" s="153"/>
      <c r="UHO12" s="153"/>
      <c r="UHP12" s="153"/>
      <c r="UHQ12" s="153"/>
      <c r="UHR12" s="153"/>
      <c r="UHS12" s="153"/>
      <c r="UHT12" s="153"/>
      <c r="UHU12" s="153"/>
      <c r="UHV12" s="153"/>
      <c r="UHW12" s="153"/>
      <c r="UHX12" s="153"/>
      <c r="UHY12" s="153"/>
      <c r="UHZ12" s="153"/>
      <c r="UIA12" s="153"/>
      <c r="UIB12" s="153"/>
      <c r="UIC12" s="153"/>
      <c r="UID12" s="153"/>
      <c r="UIE12" s="153"/>
      <c r="UIF12" s="153"/>
      <c r="UIG12" s="153"/>
      <c r="UIH12" s="153"/>
      <c r="UII12" s="153"/>
      <c r="UIJ12" s="153"/>
      <c r="UIK12" s="153"/>
      <c r="UIL12" s="153"/>
      <c r="UIM12" s="153"/>
      <c r="UIN12" s="153"/>
      <c r="UIO12" s="153"/>
      <c r="UIP12" s="153"/>
      <c r="UIQ12" s="153"/>
      <c r="UIR12" s="153"/>
      <c r="UIS12" s="153"/>
      <c r="UIT12" s="153"/>
      <c r="UIU12" s="153"/>
      <c r="UIV12" s="153"/>
      <c r="UIW12" s="153"/>
      <c r="UIX12" s="153"/>
      <c r="UIY12" s="153"/>
      <c r="UIZ12" s="153"/>
      <c r="UJA12" s="153"/>
      <c r="UJB12" s="153"/>
      <c r="UJC12" s="153"/>
      <c r="UJD12" s="153"/>
      <c r="UJE12" s="153"/>
      <c r="UJF12" s="153"/>
      <c r="UJG12" s="153"/>
      <c r="UJH12" s="153"/>
      <c r="UJI12" s="153"/>
      <c r="UJJ12" s="153"/>
      <c r="UJK12" s="153"/>
      <c r="UJL12" s="153"/>
      <c r="UJM12" s="153"/>
      <c r="UJN12" s="153"/>
      <c r="UJO12" s="153"/>
      <c r="UJP12" s="153"/>
      <c r="UJQ12" s="153"/>
      <c r="UJR12" s="153"/>
      <c r="UJS12" s="153"/>
      <c r="UJT12" s="153"/>
      <c r="UJU12" s="153"/>
      <c r="UJV12" s="153"/>
      <c r="UJW12" s="153"/>
      <c r="UJX12" s="153"/>
      <c r="UJY12" s="153"/>
      <c r="UJZ12" s="153"/>
      <c r="UKA12" s="153"/>
      <c r="UKB12" s="153"/>
      <c r="UKC12" s="153"/>
      <c r="UKD12" s="153"/>
      <c r="UKE12" s="153"/>
      <c r="UKF12" s="153"/>
      <c r="UKG12" s="153"/>
      <c r="UKH12" s="153"/>
      <c r="UKI12" s="153"/>
      <c r="UKJ12" s="153"/>
      <c r="UKK12" s="153"/>
      <c r="UKL12" s="153"/>
      <c r="UKM12" s="153"/>
      <c r="UKN12" s="153"/>
      <c r="UKO12" s="153"/>
      <c r="UKP12" s="153"/>
      <c r="UKQ12" s="153"/>
      <c r="UKR12" s="153"/>
      <c r="UKS12" s="153"/>
      <c r="UKT12" s="153"/>
      <c r="UKU12" s="153"/>
      <c r="UKV12" s="153"/>
      <c r="UKW12" s="153"/>
      <c r="UKX12" s="153"/>
      <c r="UKY12" s="153"/>
      <c r="UKZ12" s="153"/>
      <c r="ULA12" s="153"/>
      <c r="ULB12" s="153"/>
      <c r="ULC12" s="153"/>
      <c r="ULD12" s="153"/>
      <c r="ULE12" s="153"/>
      <c r="ULF12" s="153"/>
      <c r="ULG12" s="153"/>
      <c r="ULH12" s="153"/>
      <c r="ULI12" s="153"/>
      <c r="ULJ12" s="153"/>
      <c r="ULK12" s="153"/>
      <c r="ULL12" s="153"/>
      <c r="ULM12" s="153"/>
      <c r="ULN12" s="153"/>
      <c r="ULO12" s="153"/>
      <c r="ULP12" s="153"/>
      <c r="ULQ12" s="153"/>
      <c r="ULR12" s="153"/>
      <c r="ULS12" s="153"/>
      <c r="ULT12" s="153"/>
      <c r="ULU12" s="153"/>
      <c r="ULV12" s="153"/>
      <c r="ULW12" s="153"/>
      <c r="ULX12" s="153"/>
      <c r="ULY12" s="153"/>
      <c r="ULZ12" s="153"/>
      <c r="UMA12" s="153"/>
      <c r="UMB12" s="153"/>
      <c r="UMC12" s="153"/>
      <c r="UMD12" s="153"/>
      <c r="UME12" s="153"/>
      <c r="UMF12" s="153"/>
      <c r="UMG12" s="153"/>
      <c r="UMH12" s="153"/>
      <c r="UMI12" s="153"/>
      <c r="UMJ12" s="153"/>
      <c r="UMK12" s="153"/>
      <c r="UML12" s="153"/>
      <c r="UMM12" s="153"/>
      <c r="UMN12" s="153"/>
      <c r="UMO12" s="153"/>
      <c r="UMP12" s="153"/>
      <c r="UMQ12" s="153"/>
      <c r="UMR12" s="153"/>
      <c r="UMS12" s="153"/>
      <c r="UMT12" s="153"/>
      <c r="UMU12" s="153"/>
      <c r="UMV12" s="153"/>
      <c r="UMW12" s="153"/>
      <c r="UMX12" s="153"/>
      <c r="UMY12" s="153"/>
      <c r="UMZ12" s="153"/>
      <c r="UNA12" s="153"/>
      <c r="UNB12" s="153"/>
      <c r="UNC12" s="153"/>
      <c r="UND12" s="153"/>
      <c r="UNE12" s="153"/>
      <c r="UNF12" s="153"/>
      <c r="UNG12" s="153"/>
      <c r="UNH12" s="153"/>
      <c r="UNI12" s="153"/>
      <c r="UNJ12" s="153"/>
      <c r="UNK12" s="153"/>
      <c r="UNL12" s="153"/>
      <c r="UNM12" s="153"/>
      <c r="UNN12" s="153"/>
      <c r="UNO12" s="153"/>
      <c r="UNP12" s="153"/>
      <c r="UNQ12" s="153"/>
      <c r="UNR12" s="153"/>
      <c r="UNS12" s="153"/>
      <c r="UNT12" s="153"/>
      <c r="UNU12" s="153"/>
      <c r="UNV12" s="153"/>
      <c r="UNW12" s="153"/>
      <c r="UNX12" s="153"/>
      <c r="UNY12" s="153"/>
      <c r="UNZ12" s="153"/>
      <c r="UOA12" s="153"/>
      <c r="UOB12" s="153"/>
      <c r="UOC12" s="153"/>
      <c r="UOD12" s="153"/>
      <c r="UOE12" s="153"/>
      <c r="UOF12" s="153"/>
      <c r="UOG12" s="153"/>
      <c r="UOH12" s="153"/>
      <c r="UOI12" s="153"/>
      <c r="UOJ12" s="153"/>
      <c r="UOK12" s="153"/>
      <c r="UOL12" s="153"/>
      <c r="UOM12" s="153"/>
      <c r="UON12" s="153"/>
      <c r="UOO12" s="153"/>
      <c r="UOP12" s="153"/>
      <c r="UOQ12" s="153"/>
      <c r="UOR12" s="153"/>
      <c r="UOS12" s="153"/>
      <c r="UOT12" s="153"/>
      <c r="UOU12" s="153"/>
      <c r="UOV12" s="153"/>
      <c r="UOW12" s="153"/>
      <c r="UOX12" s="153"/>
      <c r="UOY12" s="153"/>
      <c r="UOZ12" s="153"/>
      <c r="UPA12" s="153"/>
      <c r="UPB12" s="153"/>
      <c r="UPC12" s="153"/>
      <c r="UPD12" s="153"/>
      <c r="UPE12" s="153"/>
      <c r="UPF12" s="153"/>
      <c r="UPG12" s="153"/>
      <c r="UPH12" s="153"/>
      <c r="UPI12" s="153"/>
      <c r="UPJ12" s="153"/>
      <c r="UPK12" s="153"/>
      <c r="UPL12" s="153"/>
      <c r="UPM12" s="153"/>
      <c r="UPN12" s="153"/>
      <c r="UPO12" s="153"/>
      <c r="UPP12" s="153"/>
      <c r="UPQ12" s="153"/>
      <c r="UPR12" s="153"/>
      <c r="UPS12" s="153"/>
      <c r="UPT12" s="153"/>
      <c r="UPU12" s="153"/>
      <c r="UPV12" s="153"/>
      <c r="UPW12" s="153"/>
      <c r="UPX12" s="153"/>
      <c r="UPY12" s="153"/>
      <c r="UPZ12" s="153"/>
      <c r="UQA12" s="153"/>
      <c r="UQB12" s="153"/>
      <c r="UQC12" s="153"/>
      <c r="UQD12" s="153"/>
      <c r="UQE12" s="153"/>
      <c r="UQF12" s="153"/>
      <c r="UQG12" s="153"/>
      <c r="UQH12" s="153"/>
      <c r="UQI12" s="153"/>
      <c r="UQJ12" s="153"/>
      <c r="UQK12" s="153"/>
      <c r="UQL12" s="153"/>
      <c r="UQM12" s="153"/>
      <c r="UQN12" s="153"/>
      <c r="UQO12" s="153"/>
      <c r="UQP12" s="153"/>
      <c r="UQQ12" s="153"/>
      <c r="UQR12" s="153"/>
      <c r="UQS12" s="153"/>
      <c r="UQT12" s="153"/>
      <c r="UQU12" s="153"/>
      <c r="UQV12" s="153"/>
      <c r="UQW12" s="153"/>
      <c r="UQX12" s="153"/>
      <c r="UQY12" s="153"/>
      <c r="UQZ12" s="153"/>
      <c r="URA12" s="153"/>
      <c r="URB12" s="153"/>
      <c r="URC12" s="153"/>
      <c r="URD12" s="153"/>
      <c r="URE12" s="153"/>
      <c r="URF12" s="153"/>
      <c r="URG12" s="153"/>
      <c r="URH12" s="153"/>
      <c r="URI12" s="153"/>
      <c r="URJ12" s="153"/>
      <c r="URK12" s="153"/>
      <c r="URL12" s="153"/>
      <c r="URM12" s="153"/>
      <c r="URN12" s="153"/>
      <c r="URO12" s="153"/>
      <c r="URP12" s="153"/>
      <c r="URQ12" s="153"/>
      <c r="URR12" s="153"/>
      <c r="URS12" s="153"/>
      <c r="URT12" s="153"/>
      <c r="URU12" s="153"/>
      <c r="URV12" s="153"/>
      <c r="URW12" s="153"/>
      <c r="URX12" s="153"/>
      <c r="URY12" s="153"/>
      <c r="URZ12" s="153"/>
      <c r="USA12" s="153"/>
      <c r="USB12" s="153"/>
      <c r="USC12" s="153"/>
      <c r="USD12" s="153"/>
      <c r="USE12" s="153"/>
      <c r="USF12" s="153"/>
      <c r="USG12" s="153"/>
      <c r="USH12" s="153"/>
      <c r="USI12" s="153"/>
      <c r="USJ12" s="153"/>
      <c r="USK12" s="153"/>
      <c r="USL12" s="153"/>
      <c r="USM12" s="153"/>
      <c r="USN12" s="153"/>
      <c r="USO12" s="153"/>
      <c r="USP12" s="153"/>
      <c r="USQ12" s="153"/>
      <c r="USR12" s="153"/>
      <c r="USS12" s="153"/>
      <c r="UST12" s="153"/>
      <c r="USU12" s="153"/>
      <c r="USV12" s="153"/>
      <c r="USW12" s="153"/>
      <c r="USX12" s="153"/>
      <c r="USY12" s="153"/>
      <c r="USZ12" s="153"/>
      <c r="UTA12" s="153"/>
      <c r="UTB12" s="153"/>
      <c r="UTC12" s="153"/>
      <c r="UTD12" s="153"/>
      <c r="UTE12" s="153"/>
      <c r="UTF12" s="153"/>
      <c r="UTG12" s="153"/>
      <c r="UTH12" s="153"/>
      <c r="UTI12" s="153"/>
      <c r="UTJ12" s="153"/>
      <c r="UTK12" s="153"/>
      <c r="UTL12" s="153"/>
      <c r="UTM12" s="153"/>
      <c r="UTN12" s="153"/>
      <c r="UTO12" s="153"/>
      <c r="UTP12" s="153"/>
      <c r="UTQ12" s="153"/>
      <c r="UTR12" s="153"/>
      <c r="UTS12" s="153"/>
      <c r="UTT12" s="153"/>
      <c r="UTU12" s="153"/>
      <c r="UTV12" s="153"/>
      <c r="UTW12" s="153"/>
      <c r="UTX12" s="153"/>
      <c r="UTY12" s="153"/>
      <c r="UTZ12" s="153"/>
      <c r="UUA12" s="153"/>
      <c r="UUB12" s="153"/>
      <c r="UUC12" s="153"/>
      <c r="UUD12" s="153"/>
      <c r="UUE12" s="153"/>
      <c r="UUF12" s="153"/>
      <c r="UUG12" s="153"/>
      <c r="UUH12" s="153"/>
      <c r="UUI12" s="153"/>
      <c r="UUJ12" s="153"/>
      <c r="UUK12" s="153"/>
      <c r="UUL12" s="153"/>
      <c r="UUM12" s="153"/>
      <c r="UUN12" s="153"/>
      <c r="UUO12" s="153"/>
      <c r="UUP12" s="153"/>
      <c r="UUQ12" s="153"/>
      <c r="UUR12" s="153"/>
      <c r="UUS12" s="153"/>
      <c r="UUT12" s="153"/>
      <c r="UUU12" s="153"/>
      <c r="UUV12" s="153"/>
      <c r="UUW12" s="153"/>
      <c r="UUX12" s="153"/>
      <c r="UUY12" s="153"/>
      <c r="UUZ12" s="153"/>
      <c r="UVA12" s="153"/>
      <c r="UVB12" s="153"/>
      <c r="UVC12" s="153"/>
      <c r="UVD12" s="153"/>
      <c r="UVE12" s="153"/>
      <c r="UVF12" s="153"/>
      <c r="UVG12" s="153"/>
      <c r="UVH12" s="153"/>
      <c r="UVI12" s="153"/>
      <c r="UVJ12" s="153"/>
      <c r="UVK12" s="153"/>
      <c r="UVL12" s="153"/>
      <c r="UVM12" s="153"/>
      <c r="UVN12" s="153"/>
      <c r="UVO12" s="153"/>
      <c r="UVP12" s="153"/>
      <c r="UVQ12" s="153"/>
      <c r="UVR12" s="153"/>
      <c r="UVS12" s="153"/>
      <c r="UVT12" s="153"/>
      <c r="UVU12" s="153"/>
      <c r="UVV12" s="153"/>
      <c r="UVW12" s="153"/>
      <c r="UVX12" s="153"/>
      <c r="UVY12" s="153"/>
      <c r="UVZ12" s="153"/>
      <c r="UWA12" s="153"/>
      <c r="UWB12" s="153"/>
      <c r="UWC12" s="153"/>
      <c r="UWD12" s="153"/>
      <c r="UWE12" s="153"/>
      <c r="UWF12" s="153"/>
      <c r="UWG12" s="153"/>
      <c r="UWH12" s="153"/>
      <c r="UWI12" s="153"/>
      <c r="UWJ12" s="153"/>
      <c r="UWK12" s="153"/>
      <c r="UWL12" s="153"/>
      <c r="UWM12" s="153"/>
      <c r="UWN12" s="153"/>
      <c r="UWO12" s="153"/>
      <c r="UWP12" s="153"/>
      <c r="UWQ12" s="153"/>
      <c r="UWR12" s="153"/>
      <c r="UWS12" s="153"/>
      <c r="UWT12" s="153"/>
      <c r="UWU12" s="153"/>
      <c r="UWV12" s="153"/>
      <c r="UWW12" s="153"/>
      <c r="UWX12" s="153"/>
      <c r="UWY12" s="153"/>
      <c r="UWZ12" s="153"/>
      <c r="UXA12" s="153"/>
      <c r="UXB12" s="153"/>
      <c r="UXC12" s="153"/>
      <c r="UXD12" s="153"/>
      <c r="UXE12" s="153"/>
      <c r="UXF12" s="153"/>
      <c r="UXG12" s="153"/>
      <c r="UXH12" s="153"/>
      <c r="UXI12" s="153"/>
      <c r="UXJ12" s="153"/>
      <c r="UXK12" s="153"/>
      <c r="UXL12" s="153"/>
      <c r="UXM12" s="153"/>
      <c r="UXN12" s="153"/>
      <c r="UXO12" s="153"/>
      <c r="UXP12" s="153"/>
      <c r="UXQ12" s="153"/>
      <c r="UXR12" s="153"/>
      <c r="UXS12" s="153"/>
      <c r="UXT12" s="153"/>
      <c r="UXU12" s="153"/>
      <c r="UXV12" s="153"/>
      <c r="UXW12" s="153"/>
      <c r="UXX12" s="153"/>
      <c r="UXY12" s="153"/>
      <c r="UXZ12" s="153"/>
      <c r="UYA12" s="153"/>
      <c r="UYB12" s="153"/>
      <c r="UYC12" s="153"/>
      <c r="UYD12" s="153"/>
      <c r="UYE12" s="153"/>
      <c r="UYF12" s="153"/>
      <c r="UYG12" s="153"/>
      <c r="UYH12" s="153"/>
      <c r="UYI12" s="153"/>
      <c r="UYJ12" s="153"/>
      <c r="UYK12" s="153"/>
      <c r="UYL12" s="153"/>
      <c r="UYM12" s="153"/>
      <c r="UYN12" s="153"/>
      <c r="UYO12" s="153"/>
      <c r="UYP12" s="153"/>
      <c r="UYQ12" s="153"/>
      <c r="UYR12" s="153"/>
      <c r="UYS12" s="153"/>
      <c r="UYT12" s="153"/>
      <c r="UYU12" s="153"/>
      <c r="UYV12" s="153"/>
      <c r="UYW12" s="153"/>
      <c r="UYX12" s="153"/>
      <c r="UYY12" s="153"/>
      <c r="UYZ12" s="153"/>
      <c r="UZA12" s="153"/>
      <c r="UZB12" s="153"/>
      <c r="UZC12" s="153"/>
      <c r="UZD12" s="153"/>
      <c r="UZE12" s="153"/>
      <c r="UZF12" s="153"/>
      <c r="UZG12" s="153"/>
      <c r="UZH12" s="153"/>
      <c r="UZI12" s="153"/>
      <c r="UZJ12" s="153"/>
      <c r="UZK12" s="153"/>
      <c r="UZL12" s="153"/>
      <c r="UZM12" s="153"/>
      <c r="UZN12" s="153"/>
      <c r="UZO12" s="153"/>
      <c r="UZP12" s="153"/>
      <c r="UZQ12" s="153"/>
      <c r="UZR12" s="153"/>
      <c r="UZS12" s="153"/>
      <c r="UZT12" s="153"/>
      <c r="UZU12" s="153"/>
      <c r="UZV12" s="153"/>
      <c r="UZW12" s="153"/>
      <c r="UZX12" s="153"/>
      <c r="UZY12" s="153"/>
      <c r="UZZ12" s="153"/>
      <c r="VAA12" s="153"/>
      <c r="VAB12" s="153"/>
      <c r="VAC12" s="153"/>
      <c r="VAD12" s="153"/>
      <c r="VAE12" s="153"/>
      <c r="VAF12" s="153"/>
      <c r="VAG12" s="153"/>
      <c r="VAH12" s="153"/>
      <c r="VAI12" s="153"/>
      <c r="VAJ12" s="153"/>
      <c r="VAK12" s="153"/>
      <c r="VAL12" s="153"/>
      <c r="VAM12" s="153"/>
      <c r="VAN12" s="153"/>
      <c r="VAO12" s="153"/>
      <c r="VAP12" s="153"/>
      <c r="VAQ12" s="153"/>
      <c r="VAR12" s="153"/>
      <c r="VAS12" s="153"/>
      <c r="VAT12" s="153"/>
      <c r="VAU12" s="153"/>
      <c r="VAV12" s="153"/>
      <c r="VAW12" s="153"/>
      <c r="VAX12" s="153"/>
      <c r="VAY12" s="153"/>
      <c r="VAZ12" s="153"/>
      <c r="VBA12" s="153"/>
      <c r="VBB12" s="153"/>
      <c r="VBC12" s="153"/>
      <c r="VBD12" s="153"/>
      <c r="VBE12" s="153"/>
      <c r="VBF12" s="153"/>
      <c r="VBG12" s="153"/>
      <c r="VBH12" s="153"/>
      <c r="VBI12" s="153"/>
      <c r="VBJ12" s="153"/>
      <c r="VBK12" s="153"/>
      <c r="VBL12" s="153"/>
      <c r="VBM12" s="153"/>
      <c r="VBN12" s="153"/>
      <c r="VBO12" s="153"/>
      <c r="VBP12" s="153"/>
      <c r="VBQ12" s="153"/>
      <c r="VBR12" s="153"/>
      <c r="VBS12" s="153"/>
      <c r="VBT12" s="153"/>
      <c r="VBU12" s="153"/>
      <c r="VBV12" s="153"/>
      <c r="VBW12" s="153"/>
      <c r="VBX12" s="153"/>
      <c r="VBY12" s="153"/>
      <c r="VBZ12" s="153"/>
      <c r="VCA12" s="153"/>
      <c r="VCB12" s="153"/>
      <c r="VCC12" s="153"/>
      <c r="VCD12" s="153"/>
      <c r="VCE12" s="153"/>
      <c r="VCF12" s="153"/>
      <c r="VCG12" s="153"/>
      <c r="VCH12" s="153"/>
      <c r="VCI12" s="153"/>
      <c r="VCJ12" s="153"/>
      <c r="VCK12" s="153"/>
      <c r="VCL12" s="153"/>
      <c r="VCM12" s="153"/>
      <c r="VCN12" s="153"/>
      <c r="VCO12" s="153"/>
      <c r="VCP12" s="153"/>
      <c r="VCQ12" s="153"/>
      <c r="VCR12" s="153"/>
      <c r="VCS12" s="153"/>
      <c r="VCT12" s="153"/>
      <c r="VCU12" s="153"/>
      <c r="VCV12" s="153"/>
      <c r="VCW12" s="153"/>
      <c r="VCX12" s="153"/>
      <c r="VCY12" s="153"/>
      <c r="VCZ12" s="153"/>
      <c r="VDA12" s="153"/>
      <c r="VDB12" s="153"/>
      <c r="VDC12" s="153"/>
      <c r="VDD12" s="153"/>
      <c r="VDE12" s="153"/>
      <c r="VDF12" s="153"/>
      <c r="VDG12" s="153"/>
      <c r="VDH12" s="153"/>
      <c r="VDI12" s="153"/>
      <c r="VDJ12" s="153"/>
      <c r="VDK12" s="153"/>
      <c r="VDL12" s="153"/>
      <c r="VDM12" s="153"/>
      <c r="VDN12" s="153"/>
      <c r="VDO12" s="153"/>
      <c r="VDP12" s="153"/>
      <c r="VDQ12" s="153"/>
      <c r="VDR12" s="153"/>
      <c r="VDS12" s="153"/>
      <c r="VDT12" s="153"/>
      <c r="VDU12" s="153"/>
      <c r="VDV12" s="153"/>
      <c r="VDW12" s="153"/>
      <c r="VDX12" s="153"/>
      <c r="VDY12" s="153"/>
      <c r="VDZ12" s="153"/>
      <c r="VEA12" s="153"/>
      <c r="VEB12" s="153"/>
      <c r="VEC12" s="153"/>
      <c r="VED12" s="153"/>
      <c r="VEE12" s="153"/>
      <c r="VEF12" s="153"/>
      <c r="VEG12" s="153"/>
      <c r="VEH12" s="153"/>
      <c r="VEI12" s="153"/>
      <c r="VEJ12" s="153"/>
      <c r="VEK12" s="153"/>
      <c r="VEL12" s="153"/>
      <c r="VEM12" s="153"/>
      <c r="VEN12" s="153"/>
      <c r="VEO12" s="153"/>
      <c r="VEP12" s="153"/>
      <c r="VEQ12" s="153"/>
      <c r="VER12" s="153"/>
      <c r="VES12" s="153"/>
      <c r="VET12" s="153"/>
      <c r="VEU12" s="153"/>
      <c r="VEV12" s="153"/>
      <c r="VEW12" s="153"/>
      <c r="VEX12" s="153"/>
      <c r="VEY12" s="153"/>
      <c r="VEZ12" s="153"/>
      <c r="VFA12" s="153"/>
      <c r="VFB12" s="153"/>
      <c r="VFC12" s="153"/>
      <c r="VFD12" s="153"/>
      <c r="VFE12" s="153"/>
      <c r="VFF12" s="153"/>
      <c r="VFG12" s="153"/>
      <c r="VFH12" s="153"/>
      <c r="VFI12" s="153"/>
      <c r="VFJ12" s="153"/>
      <c r="VFK12" s="153"/>
      <c r="VFL12" s="153"/>
      <c r="VFM12" s="153"/>
      <c r="VFN12" s="153"/>
      <c r="VFO12" s="153"/>
      <c r="VFP12" s="153"/>
      <c r="VFQ12" s="153"/>
      <c r="VFR12" s="153"/>
      <c r="VFS12" s="153"/>
      <c r="VFT12" s="153"/>
      <c r="VFU12" s="153"/>
      <c r="VFV12" s="153"/>
      <c r="VFW12" s="153"/>
      <c r="VFX12" s="153"/>
      <c r="VFY12" s="153"/>
      <c r="VFZ12" s="153"/>
      <c r="VGA12" s="153"/>
      <c r="VGB12" s="153"/>
      <c r="VGC12" s="153"/>
      <c r="VGD12" s="153"/>
      <c r="VGE12" s="153"/>
      <c r="VGF12" s="153"/>
      <c r="VGG12" s="153"/>
      <c r="VGH12" s="153"/>
      <c r="VGI12" s="153"/>
      <c r="VGJ12" s="153"/>
      <c r="VGK12" s="153"/>
      <c r="VGL12" s="153"/>
      <c r="VGM12" s="153"/>
      <c r="VGN12" s="153"/>
      <c r="VGO12" s="153"/>
      <c r="VGP12" s="153"/>
      <c r="VGQ12" s="153"/>
      <c r="VGR12" s="153"/>
      <c r="VGS12" s="153"/>
      <c r="VGT12" s="153"/>
      <c r="VGU12" s="153"/>
      <c r="VGV12" s="153"/>
      <c r="VGW12" s="153"/>
      <c r="VGX12" s="153"/>
      <c r="VGY12" s="153"/>
      <c r="VGZ12" s="153"/>
      <c r="VHA12" s="153"/>
      <c r="VHB12" s="153"/>
      <c r="VHC12" s="153"/>
      <c r="VHD12" s="153"/>
      <c r="VHE12" s="153"/>
      <c r="VHF12" s="153"/>
      <c r="VHG12" s="153"/>
      <c r="VHH12" s="153"/>
      <c r="VHI12" s="153"/>
      <c r="VHJ12" s="153"/>
      <c r="VHK12" s="153"/>
      <c r="VHL12" s="153"/>
      <c r="VHM12" s="153"/>
      <c r="VHN12" s="153"/>
      <c r="VHO12" s="153"/>
      <c r="VHP12" s="153"/>
      <c r="VHQ12" s="153"/>
      <c r="VHR12" s="153"/>
      <c r="VHS12" s="153"/>
      <c r="VHT12" s="153"/>
      <c r="VHU12" s="153"/>
      <c r="VHV12" s="153"/>
      <c r="VHW12" s="153"/>
      <c r="VHX12" s="153"/>
      <c r="VHY12" s="153"/>
      <c r="VHZ12" s="153"/>
      <c r="VIA12" s="153"/>
      <c r="VIB12" s="153"/>
      <c r="VIC12" s="153"/>
      <c r="VID12" s="153"/>
      <c r="VIE12" s="153"/>
      <c r="VIF12" s="153"/>
      <c r="VIG12" s="153"/>
      <c r="VIH12" s="153"/>
      <c r="VII12" s="153"/>
      <c r="VIJ12" s="153"/>
      <c r="VIK12" s="153"/>
      <c r="VIL12" s="153"/>
      <c r="VIM12" s="153"/>
      <c r="VIN12" s="153"/>
      <c r="VIO12" s="153"/>
      <c r="VIP12" s="153"/>
      <c r="VIQ12" s="153"/>
      <c r="VIR12" s="153"/>
      <c r="VIS12" s="153"/>
      <c r="VIT12" s="153"/>
      <c r="VIU12" s="153"/>
      <c r="VIV12" s="153"/>
      <c r="VIW12" s="153"/>
      <c r="VIX12" s="153"/>
      <c r="VIY12" s="153"/>
      <c r="VIZ12" s="153"/>
      <c r="VJA12" s="153"/>
      <c r="VJB12" s="153"/>
      <c r="VJC12" s="153"/>
      <c r="VJD12" s="153"/>
      <c r="VJE12" s="153"/>
      <c r="VJF12" s="153"/>
      <c r="VJG12" s="153"/>
      <c r="VJH12" s="153"/>
      <c r="VJI12" s="153"/>
      <c r="VJJ12" s="153"/>
      <c r="VJK12" s="153"/>
      <c r="VJL12" s="153"/>
      <c r="VJM12" s="153"/>
      <c r="VJN12" s="153"/>
      <c r="VJO12" s="153"/>
      <c r="VJP12" s="153"/>
      <c r="VJQ12" s="153"/>
      <c r="VJR12" s="153"/>
      <c r="VJS12" s="153"/>
      <c r="VJT12" s="153"/>
      <c r="VJU12" s="153"/>
      <c r="VJV12" s="153"/>
      <c r="VJW12" s="153"/>
      <c r="VJX12" s="153"/>
      <c r="VJY12" s="153"/>
      <c r="VJZ12" s="153"/>
      <c r="VKA12" s="153"/>
      <c r="VKB12" s="153"/>
      <c r="VKC12" s="153"/>
      <c r="VKD12" s="153"/>
      <c r="VKE12" s="153"/>
      <c r="VKF12" s="153"/>
      <c r="VKG12" s="153"/>
      <c r="VKH12" s="153"/>
      <c r="VKI12" s="153"/>
      <c r="VKJ12" s="153"/>
      <c r="VKK12" s="153"/>
      <c r="VKL12" s="153"/>
      <c r="VKM12" s="153"/>
      <c r="VKN12" s="153"/>
      <c r="VKO12" s="153"/>
      <c r="VKP12" s="153"/>
      <c r="VKQ12" s="153"/>
      <c r="VKR12" s="153"/>
      <c r="VKS12" s="153"/>
      <c r="VKT12" s="153"/>
      <c r="VKU12" s="153"/>
      <c r="VKV12" s="153"/>
      <c r="VKW12" s="153"/>
      <c r="VKX12" s="153"/>
      <c r="VKY12" s="153"/>
      <c r="VKZ12" s="153"/>
      <c r="VLA12" s="153"/>
      <c r="VLB12" s="153"/>
      <c r="VLC12" s="153"/>
      <c r="VLD12" s="153"/>
      <c r="VLE12" s="153"/>
      <c r="VLF12" s="153"/>
      <c r="VLG12" s="153"/>
      <c r="VLH12" s="153"/>
      <c r="VLI12" s="153"/>
      <c r="VLJ12" s="153"/>
      <c r="VLK12" s="153"/>
      <c r="VLL12" s="153"/>
      <c r="VLM12" s="153"/>
      <c r="VLN12" s="153"/>
      <c r="VLO12" s="153"/>
      <c r="VLP12" s="153"/>
      <c r="VLQ12" s="153"/>
      <c r="VLR12" s="153"/>
      <c r="VLS12" s="153"/>
      <c r="VLT12" s="153"/>
      <c r="VLU12" s="153"/>
      <c r="VLV12" s="153"/>
      <c r="VLW12" s="153"/>
      <c r="VLX12" s="153"/>
      <c r="VLY12" s="153"/>
      <c r="VLZ12" s="153"/>
      <c r="VMA12" s="153"/>
      <c r="VMB12" s="153"/>
      <c r="VMC12" s="153"/>
      <c r="VMD12" s="153"/>
      <c r="VME12" s="153"/>
      <c r="VMF12" s="153"/>
      <c r="VMG12" s="153"/>
      <c r="VMH12" s="153"/>
      <c r="VMI12" s="153"/>
      <c r="VMJ12" s="153"/>
      <c r="VMK12" s="153"/>
      <c r="VML12" s="153"/>
      <c r="VMM12" s="153"/>
      <c r="VMN12" s="153"/>
      <c r="VMO12" s="153"/>
      <c r="VMP12" s="153"/>
      <c r="VMQ12" s="153"/>
      <c r="VMR12" s="153"/>
      <c r="VMS12" s="153"/>
      <c r="VMT12" s="153"/>
      <c r="VMU12" s="153"/>
      <c r="VMV12" s="153"/>
      <c r="VMW12" s="153"/>
      <c r="VMX12" s="153"/>
      <c r="VMY12" s="153"/>
      <c r="VMZ12" s="153"/>
      <c r="VNA12" s="153"/>
      <c r="VNB12" s="153"/>
      <c r="VNC12" s="153"/>
      <c r="VND12" s="153"/>
      <c r="VNE12" s="153"/>
      <c r="VNF12" s="153"/>
      <c r="VNG12" s="153"/>
      <c r="VNH12" s="153"/>
      <c r="VNI12" s="153"/>
      <c r="VNJ12" s="153"/>
      <c r="VNK12" s="153"/>
      <c r="VNL12" s="153"/>
      <c r="VNM12" s="153"/>
      <c r="VNN12" s="153"/>
      <c r="VNO12" s="153"/>
      <c r="VNP12" s="153"/>
      <c r="VNQ12" s="153"/>
      <c r="VNR12" s="153"/>
      <c r="VNS12" s="153"/>
      <c r="VNT12" s="153"/>
      <c r="VNU12" s="153"/>
      <c r="VNV12" s="153"/>
      <c r="VNW12" s="153"/>
      <c r="VNX12" s="153"/>
      <c r="VNY12" s="153"/>
      <c r="VNZ12" s="153"/>
      <c r="VOA12" s="153"/>
      <c r="VOB12" s="153"/>
      <c r="VOC12" s="153"/>
      <c r="VOD12" s="153"/>
      <c r="VOE12" s="153"/>
      <c r="VOF12" s="153"/>
      <c r="VOG12" s="153"/>
      <c r="VOH12" s="153"/>
      <c r="VOI12" s="153"/>
      <c r="VOJ12" s="153"/>
      <c r="VOK12" s="153"/>
      <c r="VOL12" s="153"/>
      <c r="VOM12" s="153"/>
      <c r="VON12" s="153"/>
      <c r="VOO12" s="153"/>
      <c r="VOP12" s="153"/>
      <c r="VOQ12" s="153"/>
      <c r="VOR12" s="153"/>
      <c r="VOS12" s="153"/>
      <c r="VOT12" s="153"/>
      <c r="VOU12" s="153"/>
      <c r="VOV12" s="153"/>
      <c r="VOW12" s="153"/>
      <c r="VOX12" s="153"/>
      <c r="VOY12" s="153"/>
      <c r="VOZ12" s="153"/>
      <c r="VPA12" s="153"/>
      <c r="VPB12" s="153"/>
      <c r="VPC12" s="153"/>
      <c r="VPD12" s="153"/>
      <c r="VPE12" s="153"/>
      <c r="VPF12" s="153"/>
      <c r="VPG12" s="153"/>
      <c r="VPH12" s="153"/>
      <c r="VPI12" s="153"/>
      <c r="VPJ12" s="153"/>
      <c r="VPK12" s="153"/>
      <c r="VPL12" s="153"/>
      <c r="VPM12" s="153"/>
      <c r="VPN12" s="153"/>
      <c r="VPO12" s="153"/>
      <c r="VPP12" s="153"/>
      <c r="VPQ12" s="153"/>
      <c r="VPR12" s="153"/>
      <c r="VPS12" s="153"/>
      <c r="VPT12" s="153"/>
      <c r="VPU12" s="153"/>
      <c r="VPV12" s="153"/>
      <c r="VPW12" s="153"/>
      <c r="VPX12" s="153"/>
      <c r="VPY12" s="153"/>
      <c r="VPZ12" s="153"/>
      <c r="VQA12" s="153"/>
      <c r="VQB12" s="153"/>
      <c r="VQC12" s="153"/>
      <c r="VQD12" s="153"/>
      <c r="VQE12" s="153"/>
      <c r="VQF12" s="153"/>
      <c r="VQG12" s="153"/>
      <c r="VQH12" s="153"/>
      <c r="VQI12" s="153"/>
      <c r="VQJ12" s="153"/>
      <c r="VQK12" s="153"/>
      <c r="VQL12" s="153"/>
      <c r="VQM12" s="153"/>
      <c r="VQN12" s="153"/>
      <c r="VQO12" s="153"/>
      <c r="VQP12" s="153"/>
      <c r="VQQ12" s="153"/>
      <c r="VQR12" s="153"/>
      <c r="VQS12" s="153"/>
      <c r="VQT12" s="153"/>
      <c r="VQU12" s="153"/>
      <c r="VQV12" s="153"/>
      <c r="VQW12" s="153"/>
      <c r="VQX12" s="153"/>
      <c r="VQY12" s="153"/>
      <c r="VQZ12" s="153"/>
      <c r="VRA12" s="153"/>
      <c r="VRB12" s="153"/>
      <c r="VRC12" s="153"/>
      <c r="VRD12" s="153"/>
      <c r="VRE12" s="153"/>
      <c r="VRF12" s="153"/>
      <c r="VRG12" s="153"/>
      <c r="VRH12" s="153"/>
      <c r="VRI12" s="153"/>
      <c r="VRJ12" s="153"/>
      <c r="VRK12" s="153"/>
      <c r="VRL12" s="153"/>
      <c r="VRM12" s="153"/>
      <c r="VRN12" s="153"/>
      <c r="VRO12" s="153"/>
      <c r="VRP12" s="153"/>
      <c r="VRQ12" s="153"/>
      <c r="VRR12" s="153"/>
      <c r="VRS12" s="153"/>
      <c r="VRT12" s="153"/>
      <c r="VRU12" s="153"/>
      <c r="VRV12" s="153"/>
      <c r="VRW12" s="153"/>
      <c r="VRX12" s="153"/>
      <c r="VRY12" s="153"/>
      <c r="VRZ12" s="153"/>
      <c r="VSA12" s="153"/>
      <c r="VSB12" s="153"/>
      <c r="VSC12" s="153"/>
      <c r="VSD12" s="153"/>
      <c r="VSE12" s="153"/>
      <c r="VSF12" s="153"/>
      <c r="VSG12" s="153"/>
      <c r="VSH12" s="153"/>
      <c r="VSI12" s="153"/>
      <c r="VSJ12" s="153"/>
      <c r="VSK12" s="153"/>
      <c r="VSL12" s="153"/>
      <c r="VSM12" s="153"/>
      <c r="VSN12" s="153"/>
      <c r="VSO12" s="153"/>
      <c r="VSP12" s="153"/>
      <c r="VSQ12" s="153"/>
      <c r="VSR12" s="153"/>
      <c r="VSS12" s="153"/>
      <c r="VST12" s="153"/>
      <c r="VSU12" s="153"/>
      <c r="VSV12" s="153"/>
      <c r="VSW12" s="153"/>
      <c r="VSX12" s="153"/>
      <c r="VSY12" s="153"/>
      <c r="VSZ12" s="153"/>
      <c r="VTA12" s="153"/>
      <c r="VTB12" s="153"/>
      <c r="VTC12" s="153"/>
      <c r="VTD12" s="153"/>
      <c r="VTE12" s="153"/>
      <c r="VTF12" s="153"/>
      <c r="VTG12" s="153"/>
      <c r="VTH12" s="153"/>
      <c r="VTI12" s="153"/>
      <c r="VTJ12" s="153"/>
      <c r="VTK12" s="153"/>
      <c r="VTL12" s="153"/>
      <c r="VTM12" s="153"/>
      <c r="VTN12" s="153"/>
      <c r="VTO12" s="153"/>
      <c r="VTP12" s="153"/>
      <c r="VTQ12" s="153"/>
      <c r="VTR12" s="153"/>
      <c r="VTS12" s="153"/>
      <c r="VTT12" s="153"/>
      <c r="VTU12" s="153"/>
      <c r="VTV12" s="153"/>
      <c r="VTW12" s="153"/>
      <c r="VTX12" s="153"/>
      <c r="VTY12" s="153"/>
      <c r="VTZ12" s="153"/>
      <c r="VUA12" s="153"/>
      <c r="VUB12" s="153"/>
      <c r="VUC12" s="153"/>
      <c r="VUD12" s="153"/>
      <c r="VUE12" s="153"/>
      <c r="VUF12" s="153"/>
      <c r="VUG12" s="153"/>
      <c r="VUH12" s="153"/>
      <c r="VUI12" s="153"/>
      <c r="VUJ12" s="153"/>
      <c r="VUK12" s="153"/>
      <c r="VUL12" s="153"/>
      <c r="VUM12" s="153"/>
      <c r="VUN12" s="153"/>
      <c r="VUO12" s="153"/>
      <c r="VUP12" s="153"/>
      <c r="VUQ12" s="153"/>
      <c r="VUR12" s="153"/>
      <c r="VUS12" s="153"/>
      <c r="VUT12" s="153"/>
      <c r="VUU12" s="153"/>
      <c r="VUV12" s="153"/>
      <c r="VUW12" s="153"/>
      <c r="VUX12" s="153"/>
      <c r="VUY12" s="153"/>
      <c r="VUZ12" s="153"/>
      <c r="VVA12" s="153"/>
      <c r="VVB12" s="153"/>
      <c r="VVC12" s="153"/>
      <c r="VVD12" s="153"/>
      <c r="VVE12" s="153"/>
      <c r="VVF12" s="153"/>
      <c r="VVG12" s="153"/>
      <c r="VVH12" s="153"/>
      <c r="VVI12" s="153"/>
      <c r="VVJ12" s="153"/>
      <c r="VVK12" s="153"/>
      <c r="VVL12" s="153"/>
      <c r="VVM12" s="153"/>
      <c r="VVN12" s="153"/>
      <c r="VVO12" s="153"/>
      <c r="VVP12" s="153"/>
      <c r="VVQ12" s="153"/>
      <c r="VVR12" s="153"/>
      <c r="VVS12" s="153"/>
      <c r="VVT12" s="153"/>
      <c r="VVU12" s="153"/>
      <c r="VVV12" s="153"/>
      <c r="VVW12" s="153"/>
      <c r="VVX12" s="153"/>
      <c r="VVY12" s="153"/>
      <c r="VVZ12" s="153"/>
      <c r="VWA12" s="153"/>
      <c r="VWB12" s="153"/>
      <c r="VWC12" s="153"/>
      <c r="VWD12" s="153"/>
      <c r="VWE12" s="153"/>
      <c r="VWF12" s="153"/>
      <c r="VWG12" s="153"/>
      <c r="VWH12" s="153"/>
      <c r="VWI12" s="153"/>
      <c r="VWJ12" s="153"/>
      <c r="VWK12" s="153"/>
      <c r="VWL12" s="153"/>
      <c r="VWM12" s="153"/>
      <c r="VWN12" s="153"/>
      <c r="VWO12" s="153"/>
      <c r="VWP12" s="153"/>
      <c r="VWQ12" s="153"/>
      <c r="VWR12" s="153"/>
      <c r="VWS12" s="153"/>
      <c r="VWT12" s="153"/>
      <c r="VWU12" s="153"/>
      <c r="VWV12" s="153"/>
      <c r="VWW12" s="153"/>
      <c r="VWX12" s="153"/>
      <c r="VWY12" s="153"/>
      <c r="VWZ12" s="153"/>
      <c r="VXA12" s="153"/>
      <c r="VXB12" s="153"/>
      <c r="VXC12" s="153"/>
      <c r="VXD12" s="153"/>
      <c r="VXE12" s="153"/>
      <c r="VXF12" s="153"/>
      <c r="VXG12" s="153"/>
      <c r="VXH12" s="153"/>
      <c r="VXI12" s="153"/>
      <c r="VXJ12" s="153"/>
      <c r="VXK12" s="153"/>
      <c r="VXL12" s="153"/>
      <c r="VXM12" s="153"/>
      <c r="VXN12" s="153"/>
      <c r="VXO12" s="153"/>
      <c r="VXP12" s="153"/>
      <c r="VXQ12" s="153"/>
      <c r="VXR12" s="153"/>
      <c r="VXS12" s="153"/>
      <c r="VXT12" s="153"/>
      <c r="VXU12" s="153"/>
      <c r="VXV12" s="153"/>
      <c r="VXW12" s="153"/>
      <c r="VXX12" s="153"/>
      <c r="VXY12" s="153"/>
      <c r="VXZ12" s="153"/>
      <c r="VYA12" s="153"/>
      <c r="VYB12" s="153"/>
      <c r="VYC12" s="153"/>
      <c r="VYD12" s="153"/>
      <c r="VYE12" s="153"/>
      <c r="VYF12" s="153"/>
      <c r="VYG12" s="153"/>
      <c r="VYH12" s="153"/>
      <c r="VYI12" s="153"/>
      <c r="VYJ12" s="153"/>
      <c r="VYK12" s="153"/>
      <c r="VYL12" s="153"/>
      <c r="VYM12" s="153"/>
      <c r="VYN12" s="153"/>
      <c r="VYO12" s="153"/>
      <c r="VYP12" s="153"/>
      <c r="VYQ12" s="153"/>
      <c r="VYR12" s="153"/>
      <c r="VYS12" s="153"/>
      <c r="VYT12" s="153"/>
      <c r="VYU12" s="153"/>
      <c r="VYV12" s="153"/>
      <c r="VYW12" s="153"/>
      <c r="VYX12" s="153"/>
      <c r="VYY12" s="153"/>
      <c r="VYZ12" s="153"/>
      <c r="VZA12" s="153"/>
      <c r="VZB12" s="153"/>
      <c r="VZC12" s="153"/>
      <c r="VZD12" s="153"/>
      <c r="VZE12" s="153"/>
      <c r="VZF12" s="153"/>
      <c r="VZG12" s="153"/>
      <c r="VZH12" s="153"/>
      <c r="VZI12" s="153"/>
      <c r="VZJ12" s="153"/>
      <c r="VZK12" s="153"/>
      <c r="VZL12" s="153"/>
      <c r="VZM12" s="153"/>
      <c r="VZN12" s="153"/>
      <c r="VZO12" s="153"/>
      <c r="VZP12" s="153"/>
      <c r="VZQ12" s="153"/>
      <c r="VZR12" s="153"/>
      <c r="VZS12" s="153"/>
      <c r="VZT12" s="153"/>
      <c r="VZU12" s="153"/>
      <c r="VZV12" s="153"/>
      <c r="VZW12" s="153"/>
      <c r="VZX12" s="153"/>
      <c r="VZY12" s="153"/>
      <c r="VZZ12" s="153"/>
      <c r="WAA12" s="153"/>
      <c r="WAB12" s="153"/>
      <c r="WAC12" s="153"/>
      <c r="WAD12" s="153"/>
      <c r="WAE12" s="153"/>
      <c r="WAF12" s="153"/>
      <c r="WAG12" s="153"/>
      <c r="WAH12" s="153"/>
      <c r="WAI12" s="153"/>
      <c r="WAJ12" s="153"/>
      <c r="WAK12" s="153"/>
      <c r="WAL12" s="153"/>
      <c r="WAM12" s="153"/>
      <c r="WAN12" s="153"/>
      <c r="WAO12" s="153"/>
      <c r="WAP12" s="153"/>
      <c r="WAQ12" s="153"/>
      <c r="WAR12" s="153"/>
      <c r="WAS12" s="153"/>
      <c r="WAT12" s="153"/>
      <c r="WAU12" s="153"/>
      <c r="WAV12" s="153"/>
      <c r="WAW12" s="153"/>
      <c r="WAX12" s="153"/>
      <c r="WAY12" s="153"/>
      <c r="WAZ12" s="153"/>
      <c r="WBA12" s="153"/>
      <c r="WBB12" s="153"/>
      <c r="WBC12" s="153"/>
      <c r="WBD12" s="153"/>
      <c r="WBE12" s="153"/>
      <c r="WBF12" s="153"/>
      <c r="WBG12" s="153"/>
      <c r="WBH12" s="153"/>
      <c r="WBI12" s="153"/>
      <c r="WBJ12" s="153"/>
      <c r="WBK12" s="153"/>
      <c r="WBL12" s="153"/>
      <c r="WBM12" s="153"/>
      <c r="WBN12" s="153"/>
      <c r="WBO12" s="153"/>
      <c r="WBP12" s="153"/>
      <c r="WBQ12" s="153"/>
      <c r="WBR12" s="153"/>
      <c r="WBS12" s="153"/>
      <c r="WBT12" s="153"/>
      <c r="WBU12" s="153"/>
      <c r="WBV12" s="153"/>
      <c r="WBW12" s="153"/>
      <c r="WBX12" s="153"/>
      <c r="WBY12" s="153"/>
      <c r="WBZ12" s="153"/>
      <c r="WCA12" s="153"/>
      <c r="WCB12" s="153"/>
      <c r="WCC12" s="153"/>
      <c r="WCD12" s="153"/>
      <c r="WCE12" s="153"/>
      <c r="WCF12" s="153"/>
      <c r="WCG12" s="153"/>
      <c r="WCH12" s="153"/>
      <c r="WCI12" s="153"/>
      <c r="WCJ12" s="153"/>
      <c r="WCK12" s="153"/>
      <c r="WCL12" s="153"/>
      <c r="WCM12" s="153"/>
      <c r="WCN12" s="153"/>
      <c r="WCO12" s="153"/>
      <c r="WCP12" s="153"/>
      <c r="WCQ12" s="153"/>
      <c r="WCR12" s="153"/>
      <c r="WCS12" s="153"/>
      <c r="WCT12" s="153"/>
      <c r="WCU12" s="153"/>
      <c r="WCV12" s="153"/>
      <c r="WCW12" s="153"/>
      <c r="WCX12" s="153"/>
      <c r="WCY12" s="153"/>
      <c r="WCZ12" s="153"/>
      <c r="WDA12" s="153"/>
      <c r="WDB12" s="153"/>
      <c r="WDC12" s="153"/>
      <c r="WDD12" s="153"/>
      <c r="WDE12" s="153"/>
      <c r="WDF12" s="153"/>
      <c r="WDG12" s="153"/>
      <c r="WDH12" s="153"/>
      <c r="WDI12" s="153"/>
      <c r="WDJ12" s="153"/>
      <c r="WDK12" s="153"/>
      <c r="WDL12" s="153"/>
      <c r="WDM12" s="153"/>
      <c r="WDN12" s="153"/>
      <c r="WDO12" s="153"/>
      <c r="WDP12" s="153"/>
      <c r="WDQ12" s="153"/>
      <c r="WDR12" s="153"/>
      <c r="WDS12" s="153"/>
      <c r="WDT12" s="153"/>
      <c r="WDU12" s="153"/>
      <c r="WDV12" s="153"/>
      <c r="WDW12" s="153"/>
      <c r="WDX12" s="153"/>
      <c r="WDY12" s="153"/>
      <c r="WDZ12" s="153"/>
      <c r="WEA12" s="153"/>
      <c r="WEB12" s="153"/>
      <c r="WEC12" s="153"/>
      <c r="WED12" s="153"/>
      <c r="WEE12" s="153"/>
      <c r="WEF12" s="153"/>
      <c r="WEG12" s="153"/>
      <c r="WEH12" s="153"/>
      <c r="WEI12" s="153"/>
      <c r="WEJ12" s="153"/>
      <c r="WEK12" s="153"/>
      <c r="WEL12" s="153"/>
      <c r="WEM12" s="153"/>
      <c r="WEN12" s="153"/>
      <c r="WEO12" s="153"/>
      <c r="WEP12" s="153"/>
      <c r="WEQ12" s="153"/>
      <c r="WER12" s="153"/>
      <c r="WES12" s="153"/>
      <c r="WET12" s="153"/>
      <c r="WEU12" s="153"/>
      <c r="WEV12" s="153"/>
      <c r="WEW12" s="153"/>
      <c r="WEX12" s="153"/>
      <c r="WEY12" s="153"/>
      <c r="WEZ12" s="153"/>
      <c r="WFA12" s="153"/>
      <c r="WFB12" s="153"/>
      <c r="WFC12" s="153"/>
      <c r="WFD12" s="153"/>
      <c r="WFE12" s="153"/>
      <c r="WFF12" s="153"/>
      <c r="WFG12" s="153"/>
      <c r="WFH12" s="153"/>
      <c r="WFI12" s="153"/>
      <c r="WFJ12" s="153"/>
      <c r="WFK12" s="153"/>
      <c r="WFL12" s="153"/>
      <c r="WFM12" s="153"/>
      <c r="WFN12" s="153"/>
      <c r="WFO12" s="153"/>
      <c r="WFP12" s="153"/>
      <c r="WFQ12" s="153"/>
      <c r="WFR12" s="153"/>
      <c r="WFS12" s="153"/>
      <c r="WFT12" s="153"/>
      <c r="WFU12" s="153"/>
      <c r="WFV12" s="153"/>
      <c r="WFW12" s="153"/>
      <c r="WFX12" s="153"/>
      <c r="WFY12" s="153"/>
      <c r="WFZ12" s="153"/>
      <c r="WGA12" s="153"/>
      <c r="WGB12" s="153"/>
      <c r="WGC12" s="153"/>
      <c r="WGD12" s="153"/>
      <c r="WGE12" s="153"/>
      <c r="WGF12" s="153"/>
      <c r="WGG12" s="153"/>
      <c r="WGH12" s="153"/>
      <c r="WGI12" s="153"/>
      <c r="WGJ12" s="153"/>
      <c r="WGK12" s="153"/>
      <c r="WGL12" s="153"/>
      <c r="WGM12" s="153"/>
      <c r="WGN12" s="153"/>
      <c r="WGO12" s="153"/>
      <c r="WGP12" s="153"/>
      <c r="WGQ12" s="153"/>
      <c r="WGR12" s="153"/>
      <c r="WGS12" s="153"/>
      <c r="WGT12" s="153"/>
      <c r="WGU12" s="153"/>
      <c r="WGV12" s="153"/>
      <c r="WGW12" s="153"/>
      <c r="WGX12" s="153"/>
      <c r="WGY12" s="153"/>
      <c r="WGZ12" s="153"/>
      <c r="WHA12" s="153"/>
      <c r="WHB12" s="153"/>
      <c r="WHC12" s="153"/>
      <c r="WHD12" s="153"/>
      <c r="WHE12" s="153"/>
      <c r="WHF12" s="153"/>
      <c r="WHG12" s="153"/>
      <c r="WHH12" s="153"/>
      <c r="WHI12" s="153"/>
      <c r="WHJ12" s="153"/>
      <c r="WHK12" s="153"/>
      <c r="WHL12" s="153"/>
      <c r="WHM12" s="153"/>
      <c r="WHN12" s="153"/>
      <c r="WHO12" s="153"/>
      <c r="WHP12" s="153"/>
      <c r="WHQ12" s="153"/>
      <c r="WHR12" s="153"/>
      <c r="WHS12" s="153"/>
      <c r="WHT12" s="153"/>
      <c r="WHU12" s="153"/>
      <c r="WHV12" s="153"/>
      <c r="WHW12" s="153"/>
      <c r="WHX12" s="153"/>
      <c r="WHY12" s="153"/>
      <c r="WHZ12" s="153"/>
      <c r="WIA12" s="153"/>
      <c r="WIB12" s="153"/>
      <c r="WIC12" s="153"/>
      <c r="WID12" s="153"/>
      <c r="WIE12" s="153"/>
      <c r="WIF12" s="153"/>
      <c r="WIG12" s="153"/>
      <c r="WIH12" s="153"/>
      <c r="WII12" s="153"/>
      <c r="WIJ12" s="153"/>
      <c r="WIK12" s="153"/>
      <c r="WIL12" s="153"/>
      <c r="WIM12" s="153"/>
      <c r="WIN12" s="153"/>
      <c r="WIO12" s="153"/>
      <c r="WIP12" s="153"/>
      <c r="WIQ12" s="153"/>
      <c r="WIR12" s="153"/>
      <c r="WIS12" s="153"/>
      <c r="WIT12" s="153"/>
      <c r="WIU12" s="153"/>
      <c r="WIV12" s="153"/>
      <c r="WIW12" s="153"/>
      <c r="WIX12" s="153"/>
      <c r="WIY12" s="153"/>
      <c r="WIZ12" s="153"/>
      <c r="WJA12" s="153"/>
      <c r="WJB12" s="153"/>
      <c r="WJC12" s="153"/>
      <c r="WJD12" s="153"/>
      <c r="WJE12" s="153"/>
      <c r="WJF12" s="153"/>
      <c r="WJG12" s="153"/>
      <c r="WJH12" s="153"/>
      <c r="WJI12" s="153"/>
      <c r="WJJ12" s="153"/>
      <c r="WJK12" s="153"/>
      <c r="WJL12" s="153"/>
      <c r="WJM12" s="153"/>
      <c r="WJN12" s="153"/>
      <c r="WJO12" s="153"/>
      <c r="WJP12" s="153"/>
      <c r="WJQ12" s="153"/>
      <c r="WJR12" s="153"/>
      <c r="WJS12" s="153"/>
      <c r="WJT12" s="153"/>
      <c r="WJU12" s="153"/>
      <c r="WJV12" s="153"/>
      <c r="WJW12" s="153"/>
      <c r="WJX12" s="153"/>
      <c r="WJY12" s="153"/>
      <c r="WJZ12" s="153"/>
      <c r="WKA12" s="153"/>
      <c r="WKB12" s="153"/>
      <c r="WKC12" s="153"/>
      <c r="WKD12" s="153"/>
      <c r="WKE12" s="153"/>
      <c r="WKF12" s="153"/>
      <c r="WKG12" s="153"/>
      <c r="WKH12" s="153"/>
      <c r="WKI12" s="153"/>
      <c r="WKJ12" s="153"/>
      <c r="WKK12" s="153"/>
      <c r="WKL12" s="153"/>
      <c r="WKM12" s="153"/>
      <c r="WKN12" s="153"/>
      <c r="WKO12" s="153"/>
      <c r="WKP12" s="153"/>
      <c r="WKQ12" s="153"/>
      <c r="WKR12" s="153"/>
      <c r="WKS12" s="153"/>
      <c r="WKT12" s="153"/>
      <c r="WKU12" s="153"/>
      <c r="WKV12" s="153"/>
      <c r="WKW12" s="153"/>
      <c r="WKX12" s="153"/>
      <c r="WKY12" s="153"/>
      <c r="WKZ12" s="153"/>
      <c r="WLA12" s="153"/>
      <c r="WLB12" s="153"/>
      <c r="WLC12" s="153"/>
      <c r="WLD12" s="153"/>
      <c r="WLE12" s="153"/>
      <c r="WLF12" s="153"/>
      <c r="WLG12" s="153"/>
      <c r="WLH12" s="153"/>
      <c r="WLI12" s="153"/>
      <c r="WLJ12" s="153"/>
      <c r="WLK12" s="153"/>
      <c r="WLL12" s="153"/>
      <c r="WLM12" s="153"/>
      <c r="WLN12" s="153"/>
      <c r="WLO12" s="153"/>
      <c r="WLP12" s="153"/>
      <c r="WLQ12" s="153"/>
      <c r="WLR12" s="153"/>
      <c r="WLS12" s="153"/>
      <c r="WLT12" s="153"/>
      <c r="WLU12" s="153"/>
      <c r="WLV12" s="153"/>
      <c r="WLW12" s="153"/>
      <c r="WLX12" s="153"/>
      <c r="WLY12" s="153"/>
      <c r="WLZ12" s="153"/>
      <c r="WMA12" s="153"/>
      <c r="WMB12" s="153"/>
      <c r="WMC12" s="153"/>
      <c r="WMD12" s="153"/>
      <c r="WME12" s="153"/>
      <c r="WMF12" s="153"/>
      <c r="WMG12" s="153"/>
      <c r="WMH12" s="153"/>
      <c r="WMI12" s="153"/>
      <c r="WMJ12" s="153"/>
      <c r="WMK12" s="153"/>
      <c r="WML12" s="153"/>
      <c r="WMM12" s="153"/>
      <c r="WMN12" s="153"/>
      <c r="WMO12" s="153"/>
      <c r="WMP12" s="153"/>
      <c r="WMQ12" s="153"/>
      <c r="WMR12" s="153"/>
      <c r="WMS12" s="153"/>
      <c r="WMT12" s="153"/>
      <c r="WMU12" s="153"/>
      <c r="WMV12" s="153"/>
      <c r="WMW12" s="153"/>
      <c r="WMX12" s="153"/>
      <c r="WMY12" s="153"/>
      <c r="WMZ12" s="153"/>
      <c r="WNA12" s="153"/>
      <c r="WNB12" s="153"/>
      <c r="WNC12" s="153"/>
      <c r="WND12" s="153"/>
      <c r="WNE12" s="153"/>
      <c r="WNF12" s="153"/>
      <c r="WNG12" s="153"/>
      <c r="WNH12" s="153"/>
      <c r="WNI12" s="153"/>
      <c r="WNJ12" s="153"/>
      <c r="WNK12" s="153"/>
      <c r="WNL12" s="153"/>
      <c r="WNM12" s="153"/>
      <c r="WNN12" s="153"/>
      <c r="WNO12" s="153"/>
      <c r="WNP12" s="153"/>
      <c r="WNQ12" s="153"/>
      <c r="WNR12" s="153"/>
      <c r="WNS12" s="153"/>
      <c r="WNT12" s="153"/>
      <c r="WNU12" s="153"/>
      <c r="WNV12" s="153"/>
      <c r="WNW12" s="153"/>
      <c r="WNX12" s="153"/>
      <c r="WNY12" s="153"/>
      <c r="WNZ12" s="153"/>
      <c r="WOA12" s="153"/>
      <c r="WOB12" s="153"/>
      <c r="WOC12" s="153"/>
      <c r="WOD12" s="153"/>
      <c r="WOE12" s="153"/>
      <c r="WOF12" s="153"/>
      <c r="WOG12" s="153"/>
      <c r="WOH12" s="153"/>
      <c r="WOI12" s="153"/>
      <c r="WOJ12" s="153"/>
      <c r="WOK12" s="153"/>
      <c r="WOL12" s="153"/>
      <c r="WOM12" s="153"/>
      <c r="WON12" s="153"/>
      <c r="WOO12" s="153"/>
      <c r="WOP12" s="153"/>
      <c r="WOQ12" s="153"/>
      <c r="WOR12" s="153"/>
      <c r="WOS12" s="153"/>
      <c r="WOT12" s="153"/>
      <c r="WOU12" s="153"/>
      <c r="WOV12" s="153"/>
      <c r="WOW12" s="153"/>
      <c r="WOX12" s="153"/>
      <c r="WOY12" s="153"/>
      <c r="WOZ12" s="153"/>
      <c r="WPA12" s="153"/>
      <c r="WPB12" s="153"/>
      <c r="WPC12" s="153"/>
      <c r="WPD12" s="153"/>
      <c r="WPE12" s="153"/>
      <c r="WPF12" s="153"/>
      <c r="WPG12" s="153"/>
      <c r="WPH12" s="153"/>
      <c r="WPI12" s="153"/>
      <c r="WPJ12" s="153"/>
      <c r="WPK12" s="153"/>
      <c r="WPL12" s="153"/>
      <c r="WPM12" s="153"/>
      <c r="WPN12" s="153"/>
      <c r="WPO12" s="153"/>
      <c r="WPP12" s="153"/>
      <c r="WPQ12" s="153"/>
      <c r="WPR12" s="153"/>
      <c r="WPS12" s="153"/>
      <c r="WPT12" s="153"/>
      <c r="WPU12" s="153"/>
      <c r="WPV12" s="153"/>
      <c r="WPW12" s="153"/>
      <c r="WPX12" s="153"/>
      <c r="WPY12" s="153"/>
      <c r="WPZ12" s="153"/>
      <c r="WQA12" s="153"/>
      <c r="WQB12" s="153"/>
      <c r="WQC12" s="153"/>
      <c r="WQD12" s="153"/>
      <c r="WQE12" s="153"/>
      <c r="WQF12" s="153"/>
      <c r="WQG12" s="153"/>
      <c r="WQH12" s="153"/>
      <c r="WQI12" s="153"/>
      <c r="WQJ12" s="153"/>
      <c r="WQK12" s="153"/>
      <c r="WQL12" s="153"/>
      <c r="WQM12" s="153"/>
      <c r="WQN12" s="153"/>
      <c r="WQO12" s="153"/>
      <c r="WQP12" s="153"/>
      <c r="WQQ12" s="153"/>
      <c r="WQR12" s="153"/>
      <c r="WQS12" s="153"/>
      <c r="WQT12" s="153"/>
      <c r="WQU12" s="153"/>
      <c r="WQV12" s="153"/>
      <c r="WQW12" s="153"/>
      <c r="WQX12" s="153"/>
      <c r="WQY12" s="153"/>
      <c r="WQZ12" s="153"/>
      <c r="WRA12" s="153"/>
      <c r="WRB12" s="153"/>
      <c r="WRC12" s="153"/>
      <c r="WRD12" s="153"/>
      <c r="WRE12" s="153"/>
      <c r="WRF12" s="153"/>
      <c r="WRG12" s="153"/>
      <c r="WRH12" s="153"/>
      <c r="WRI12" s="153"/>
      <c r="WRJ12" s="153"/>
      <c r="WRK12" s="153"/>
      <c r="WRL12" s="153"/>
      <c r="WRM12" s="153"/>
      <c r="WRN12" s="153"/>
      <c r="WRO12" s="153"/>
      <c r="WRP12" s="153"/>
      <c r="WRQ12" s="153"/>
      <c r="WRR12" s="153"/>
      <c r="WRS12" s="153"/>
      <c r="WRT12" s="153"/>
      <c r="WRU12" s="153"/>
      <c r="WRV12" s="153"/>
      <c r="WRW12" s="153"/>
      <c r="WRX12" s="153"/>
      <c r="WRY12" s="153"/>
      <c r="WRZ12" s="153"/>
      <c r="WSA12" s="153"/>
      <c r="WSB12" s="153"/>
      <c r="WSC12" s="153"/>
      <c r="WSD12" s="153"/>
      <c r="WSE12" s="153"/>
      <c r="WSF12" s="153"/>
      <c r="WSG12" s="153"/>
      <c r="WSH12" s="153"/>
      <c r="WSI12" s="153"/>
      <c r="WSJ12" s="153"/>
      <c r="WSK12" s="153"/>
      <c r="WSL12" s="153"/>
      <c r="WSM12" s="153"/>
      <c r="WSN12" s="153"/>
      <c r="WSO12" s="153"/>
      <c r="WSP12" s="153"/>
      <c r="WSQ12" s="153"/>
      <c r="WSR12" s="153"/>
      <c r="WSS12" s="153"/>
      <c r="WST12" s="153"/>
      <c r="WSU12" s="153"/>
      <c r="WSV12" s="153"/>
      <c r="WSW12" s="153"/>
      <c r="WSX12" s="153"/>
      <c r="WSY12" s="153"/>
      <c r="WSZ12" s="153"/>
      <c r="WTA12" s="153"/>
      <c r="WTB12" s="153"/>
      <c r="WTC12" s="153"/>
      <c r="WTD12" s="153"/>
      <c r="WTE12" s="153"/>
      <c r="WTF12" s="153"/>
      <c r="WTG12" s="153"/>
      <c r="WTH12" s="153"/>
      <c r="WTI12" s="153"/>
      <c r="WTJ12" s="153"/>
      <c r="WTK12" s="153"/>
      <c r="WTL12" s="153"/>
      <c r="WTM12" s="153"/>
      <c r="WTN12" s="153"/>
      <c r="WTO12" s="153"/>
      <c r="WTP12" s="153"/>
      <c r="WTQ12" s="153"/>
      <c r="WTR12" s="153"/>
      <c r="WTS12" s="153"/>
      <c r="WTT12" s="153"/>
      <c r="WTU12" s="153"/>
      <c r="WTV12" s="153"/>
      <c r="WTW12" s="153"/>
      <c r="WTX12" s="153"/>
      <c r="WTY12" s="153"/>
      <c r="WTZ12" s="153"/>
      <c r="WUA12" s="153"/>
      <c r="WUB12" s="153"/>
      <c r="WUC12" s="153"/>
      <c r="WUD12" s="153"/>
      <c r="WUE12" s="153"/>
      <c r="WUF12" s="153"/>
      <c r="WUG12" s="153"/>
      <c r="WUH12" s="153"/>
      <c r="WUI12" s="153"/>
      <c r="WUJ12" s="153"/>
      <c r="WUK12" s="153"/>
      <c r="WUL12" s="153"/>
      <c r="WUM12" s="153"/>
      <c r="WUN12" s="153"/>
      <c r="WUO12" s="153"/>
      <c r="WUP12" s="153"/>
      <c r="WUQ12" s="153"/>
      <c r="WUR12" s="153"/>
      <c r="WUS12" s="153"/>
      <c r="WUT12" s="153"/>
      <c r="WUU12" s="153"/>
      <c r="WUV12" s="153"/>
      <c r="WUW12" s="153"/>
      <c r="WUX12" s="153"/>
      <c r="WUY12" s="153"/>
      <c r="WUZ12" s="153"/>
      <c r="WVA12" s="153"/>
      <c r="WVB12" s="153"/>
      <c r="WVC12" s="153"/>
      <c r="WVD12" s="153"/>
      <c r="WVE12" s="153"/>
      <c r="WVF12" s="153"/>
      <c r="WVG12" s="153"/>
      <c r="WVH12" s="153"/>
      <c r="WVI12" s="153"/>
      <c r="WVJ12" s="153"/>
      <c r="WVK12" s="153"/>
      <c r="WVL12" s="153"/>
      <c r="WVM12" s="153"/>
      <c r="WVN12" s="153"/>
      <c r="WVO12" s="153"/>
      <c r="WVP12" s="153"/>
      <c r="WVQ12" s="153"/>
      <c r="WVR12" s="153"/>
      <c r="WVS12" s="153"/>
      <c r="WVT12" s="153"/>
      <c r="WVU12" s="153"/>
      <c r="WVV12" s="153"/>
      <c r="WVW12" s="153"/>
      <c r="WVX12" s="153"/>
      <c r="WVY12" s="153"/>
      <c r="WVZ12" s="153"/>
      <c r="WWA12" s="153"/>
      <c r="WWB12" s="153"/>
      <c r="WWC12" s="153"/>
      <c r="WWD12" s="153"/>
      <c r="WWE12" s="153"/>
      <c r="WWF12" s="153"/>
      <c r="WWG12" s="153"/>
      <c r="WWH12" s="153"/>
      <c r="WWI12" s="153"/>
      <c r="WWJ12" s="153"/>
      <c r="WWK12" s="153"/>
      <c r="WWL12" s="153"/>
      <c r="WWM12" s="153"/>
      <c r="WWN12" s="153"/>
      <c r="WWO12" s="153"/>
      <c r="WWP12" s="153"/>
      <c r="WWQ12" s="153"/>
      <c r="WWR12" s="153"/>
      <c r="WWS12" s="153"/>
      <c r="WWT12" s="153"/>
      <c r="WWU12" s="153"/>
      <c r="WWV12" s="153"/>
      <c r="WWW12" s="153"/>
      <c r="WWX12" s="153"/>
      <c r="WWY12" s="153"/>
      <c r="WWZ12" s="153"/>
      <c r="WXA12" s="153"/>
      <c r="WXB12" s="153"/>
      <c r="WXC12" s="153"/>
      <c r="WXD12" s="153"/>
      <c r="WXE12" s="153"/>
      <c r="WXF12" s="153"/>
      <c r="WXG12" s="153"/>
      <c r="WXH12" s="153"/>
      <c r="WXI12" s="153"/>
      <c r="WXJ12" s="153"/>
      <c r="WXK12" s="153"/>
      <c r="WXL12" s="153"/>
      <c r="WXM12" s="153"/>
      <c r="WXN12" s="153"/>
      <c r="WXO12" s="153"/>
      <c r="WXP12" s="153"/>
      <c r="WXQ12" s="153"/>
      <c r="WXR12" s="153"/>
      <c r="WXS12" s="153"/>
      <c r="WXT12" s="153"/>
      <c r="WXU12" s="153"/>
      <c r="WXV12" s="153"/>
      <c r="WXW12" s="153"/>
      <c r="WXX12" s="153"/>
      <c r="WXY12" s="153"/>
      <c r="WXZ12" s="153"/>
      <c r="WYA12" s="153"/>
      <c r="WYB12" s="153"/>
      <c r="WYC12" s="153"/>
      <c r="WYD12" s="153"/>
      <c r="WYE12" s="153"/>
      <c r="WYF12" s="153"/>
      <c r="WYG12" s="153"/>
      <c r="WYH12" s="153"/>
      <c r="WYI12" s="153"/>
      <c r="WYJ12" s="153"/>
      <c r="WYK12" s="153"/>
      <c r="WYL12" s="153"/>
      <c r="WYM12" s="153"/>
      <c r="WYN12" s="153"/>
      <c r="WYO12" s="153"/>
      <c r="WYP12" s="153"/>
      <c r="WYQ12" s="153"/>
      <c r="WYR12" s="153"/>
      <c r="WYS12" s="153"/>
      <c r="WYT12" s="153"/>
      <c r="WYU12" s="153"/>
      <c r="WYV12" s="153"/>
      <c r="WYW12" s="153"/>
      <c r="WYX12" s="153"/>
      <c r="WYY12" s="153"/>
      <c r="WYZ12" s="153"/>
      <c r="WZA12" s="153"/>
      <c r="WZB12" s="153"/>
      <c r="WZC12" s="153"/>
      <c r="WZD12" s="153"/>
      <c r="WZE12" s="153"/>
      <c r="WZF12" s="153"/>
      <c r="WZG12" s="153"/>
      <c r="WZH12" s="153"/>
      <c r="WZI12" s="153"/>
      <c r="WZJ12" s="153"/>
      <c r="WZK12" s="153"/>
      <c r="WZL12" s="153"/>
      <c r="WZM12" s="153"/>
      <c r="WZN12" s="153"/>
      <c r="WZO12" s="153"/>
      <c r="WZP12" s="153"/>
      <c r="WZQ12" s="153"/>
      <c r="WZR12" s="153"/>
      <c r="WZS12" s="153"/>
      <c r="WZT12" s="153"/>
      <c r="WZU12" s="153"/>
      <c r="WZV12" s="153"/>
      <c r="WZW12" s="153"/>
      <c r="WZX12" s="153"/>
      <c r="WZY12" s="153"/>
      <c r="WZZ12" s="153"/>
      <c r="XAA12" s="153"/>
      <c r="XAB12" s="153"/>
      <c r="XAC12" s="153"/>
      <c r="XAD12" s="153"/>
      <c r="XAE12" s="153"/>
      <c r="XAF12" s="153"/>
      <c r="XAG12" s="153"/>
      <c r="XAH12" s="153"/>
      <c r="XAI12" s="153"/>
      <c r="XAJ12" s="153"/>
      <c r="XAK12" s="153"/>
      <c r="XAL12" s="153"/>
      <c r="XAM12" s="153"/>
      <c r="XAN12" s="153"/>
      <c r="XAO12" s="153"/>
      <c r="XAP12" s="153"/>
      <c r="XAQ12" s="153"/>
      <c r="XAR12" s="153"/>
      <c r="XAS12" s="153"/>
      <c r="XAT12" s="153"/>
      <c r="XAU12" s="153"/>
      <c r="XAV12" s="153"/>
      <c r="XAW12" s="153"/>
      <c r="XAX12" s="153"/>
      <c r="XAY12" s="153"/>
      <c r="XAZ12" s="153"/>
      <c r="XBA12" s="153"/>
      <c r="XBB12" s="153"/>
      <c r="XBC12" s="153"/>
      <c r="XBD12" s="153"/>
      <c r="XBE12" s="153"/>
      <c r="XBF12" s="153"/>
      <c r="XBG12" s="153"/>
      <c r="XBH12" s="153"/>
      <c r="XBI12" s="153"/>
      <c r="XBJ12" s="153"/>
      <c r="XBK12" s="153"/>
      <c r="XBL12" s="153"/>
      <c r="XBM12" s="153"/>
      <c r="XBN12" s="153"/>
      <c r="XBO12" s="153"/>
      <c r="XBP12" s="153"/>
      <c r="XBQ12" s="153"/>
      <c r="XBR12" s="153"/>
      <c r="XBS12" s="153"/>
      <c r="XBT12" s="153"/>
      <c r="XBU12" s="153"/>
      <c r="XBV12" s="153"/>
      <c r="XBW12" s="153"/>
      <c r="XBX12" s="153"/>
      <c r="XBY12" s="153"/>
      <c r="XBZ12" s="153"/>
      <c r="XCA12" s="153"/>
      <c r="XCB12" s="153"/>
      <c r="XCC12" s="153"/>
      <c r="XCD12" s="153"/>
      <c r="XCE12" s="153"/>
      <c r="XCF12" s="153"/>
      <c r="XCG12" s="153"/>
      <c r="XCH12" s="153"/>
      <c r="XCI12" s="153"/>
      <c r="XCJ12" s="153"/>
      <c r="XCK12" s="153"/>
      <c r="XCL12" s="153"/>
      <c r="XCM12" s="153"/>
      <c r="XCN12" s="153"/>
      <c r="XCO12" s="153"/>
      <c r="XCP12" s="153"/>
      <c r="XCQ12" s="153"/>
      <c r="XCR12" s="153"/>
      <c r="XCS12" s="153"/>
      <c r="XCT12" s="153"/>
      <c r="XCU12" s="153"/>
      <c r="XCV12" s="153"/>
      <c r="XCW12" s="153"/>
      <c r="XCX12" s="153"/>
      <c r="XCY12" s="153"/>
      <c r="XCZ12" s="153"/>
      <c r="XDA12" s="153"/>
      <c r="XDB12" s="153"/>
      <c r="XDC12" s="153"/>
      <c r="XDD12" s="153"/>
      <c r="XDE12" s="153"/>
      <c r="XDF12" s="153"/>
      <c r="XDG12" s="153"/>
      <c r="XDH12" s="153"/>
      <c r="XDI12" s="153"/>
      <c r="XDJ12" s="153"/>
      <c r="XDK12" s="153"/>
      <c r="XDL12" s="153"/>
      <c r="XDM12" s="153"/>
      <c r="XDN12" s="153"/>
      <c r="XDO12" s="153"/>
      <c r="XDP12" s="153"/>
      <c r="XDQ12" s="153"/>
      <c r="XDR12" s="153"/>
      <c r="XDS12" s="153"/>
      <c r="XDT12" s="153"/>
      <c r="XDU12" s="153"/>
      <c r="XDV12" s="153"/>
      <c r="XDW12" s="153"/>
    </row>
    <row r="13" spans="3:16351" ht="44.25" customHeight="1" x14ac:dyDescent="0.2">
      <c r="C13" s="5"/>
      <c r="D13" s="8" t="s">
        <v>256</v>
      </c>
      <c r="E13" s="252" t="s">
        <v>315</v>
      </c>
      <c r="F13" s="265"/>
      <c r="G13" s="8"/>
      <c r="I13" s="151"/>
    </row>
    <row r="14" spans="3:16351" x14ac:dyDescent="0.2">
      <c r="C14" s="110" t="s">
        <v>21</v>
      </c>
      <c r="D14" s="111" t="s">
        <v>221</v>
      </c>
      <c r="E14" s="249" t="s">
        <v>218</v>
      </c>
      <c r="F14" s="264" t="s">
        <v>394</v>
      </c>
      <c r="G14" s="160">
        <f>VLOOKUP(F14,AUX_Variables!$B$5:$D$8,3,FALSE)</f>
        <v>3</v>
      </c>
      <c r="I14" s="151"/>
    </row>
    <row r="15" spans="3:16351" x14ac:dyDescent="0.2">
      <c r="C15" s="110" t="s">
        <v>62</v>
      </c>
      <c r="D15" s="111" t="s">
        <v>220</v>
      </c>
      <c r="E15" s="249" t="s">
        <v>219</v>
      </c>
      <c r="F15" s="264" t="s">
        <v>394</v>
      </c>
      <c r="G15" s="160">
        <f>VLOOKUP(F15,AUX_Variables!$B$5:$D$8,3,FALSE)</f>
        <v>3</v>
      </c>
      <c r="I15" s="151"/>
    </row>
    <row r="16" spans="3:16351" x14ac:dyDescent="0.2">
      <c r="C16" s="110" t="s">
        <v>222</v>
      </c>
      <c r="D16" s="111" t="s">
        <v>142</v>
      </c>
      <c r="E16" s="249" t="s">
        <v>228</v>
      </c>
      <c r="F16" s="264" t="s">
        <v>394</v>
      </c>
      <c r="G16" s="160">
        <f>VLOOKUP(F16,AUX_Variables!$B$5:$D$8,3,FALSE)</f>
        <v>3</v>
      </c>
      <c r="I16" s="151"/>
    </row>
    <row r="17" spans="3:16351" x14ac:dyDescent="0.2">
      <c r="C17" s="110" t="s">
        <v>223</v>
      </c>
      <c r="D17" s="111" t="s">
        <v>231</v>
      </c>
      <c r="E17" s="249" t="s">
        <v>229</v>
      </c>
      <c r="F17" s="264" t="s">
        <v>394</v>
      </c>
      <c r="G17" s="160">
        <f>VLOOKUP(F17,AUX_Variables!$B$5:$D$8,3,FALSE)</f>
        <v>3</v>
      </c>
      <c r="I17" s="151"/>
    </row>
    <row r="18" spans="3:16351" ht="15" customHeight="1" x14ac:dyDescent="0.2">
      <c r="C18" s="110" t="s">
        <v>224</v>
      </c>
      <c r="D18" s="111" t="s">
        <v>143</v>
      </c>
      <c r="E18" s="250" t="s">
        <v>230</v>
      </c>
      <c r="F18" s="264" t="s">
        <v>394</v>
      </c>
      <c r="G18" s="160">
        <f>VLOOKUP(F18,AUX_Variables!$B$5:$D$8,3,FALSE)</f>
        <v>3</v>
      </c>
      <c r="I18" s="151"/>
    </row>
    <row r="19" spans="3:16351" x14ac:dyDescent="0.2">
      <c r="C19" s="110" t="s">
        <v>225</v>
      </c>
      <c r="D19" s="111" t="s">
        <v>233</v>
      </c>
      <c r="E19" s="250" t="s">
        <v>232</v>
      </c>
      <c r="F19" s="264" t="s">
        <v>394</v>
      </c>
      <c r="G19" s="160">
        <f>VLOOKUP(F19,AUX_Variables!$B$5:$D$8,3,FALSE)</f>
        <v>3</v>
      </c>
      <c r="I19" s="151"/>
    </row>
    <row r="20" spans="3:16351" ht="25.5" x14ac:dyDescent="0.2">
      <c r="C20" s="5"/>
      <c r="D20" s="8" t="s">
        <v>316</v>
      </c>
      <c r="E20" s="252" t="s">
        <v>317</v>
      </c>
      <c r="F20" s="265"/>
      <c r="G20" s="161"/>
      <c r="I20" s="151"/>
    </row>
    <row r="21" spans="3:16351" x14ac:dyDescent="0.2">
      <c r="C21" s="110" t="s">
        <v>226</v>
      </c>
      <c r="D21" s="111" t="s">
        <v>234</v>
      </c>
      <c r="E21" s="249" t="s">
        <v>235</v>
      </c>
      <c r="F21" s="264" t="s">
        <v>394</v>
      </c>
      <c r="G21" s="160">
        <f>VLOOKUP(F21,AUX_Variables!$B$5:$D$8,3,FALSE)</f>
        <v>3</v>
      </c>
      <c r="I21" s="151"/>
    </row>
    <row r="22" spans="3:16351" x14ac:dyDescent="0.2">
      <c r="C22" s="110" t="s">
        <v>227</v>
      </c>
      <c r="D22" s="111" t="s">
        <v>144</v>
      </c>
      <c r="E22" s="249" t="s">
        <v>236</v>
      </c>
      <c r="F22" s="264" t="s">
        <v>394</v>
      </c>
      <c r="G22" s="160">
        <f>VLOOKUP(F22,AUX_Variables!$B$5:$D$8,3,FALSE)</f>
        <v>3</v>
      </c>
      <c r="I22" s="151"/>
    </row>
    <row r="23" spans="3:16351" x14ac:dyDescent="0.2">
      <c r="C23" s="110" t="s">
        <v>262</v>
      </c>
      <c r="D23" s="111" t="s">
        <v>145</v>
      </c>
      <c r="E23" s="249" t="s">
        <v>237</v>
      </c>
      <c r="F23" s="264" t="s">
        <v>394</v>
      </c>
      <c r="G23" s="160">
        <f>VLOOKUP(F23,AUX_Variables!$B$5:$D$8,3,FALSE)</f>
        <v>3</v>
      </c>
      <c r="I23" s="151"/>
    </row>
    <row r="24" spans="3:16351" ht="15" customHeight="1" x14ac:dyDescent="0.2">
      <c r="C24" s="110" t="s">
        <v>263</v>
      </c>
      <c r="D24" s="111" t="s">
        <v>146</v>
      </c>
      <c r="E24" s="249" t="s">
        <v>238</v>
      </c>
      <c r="F24" s="266" t="s">
        <v>394</v>
      </c>
      <c r="G24" s="160">
        <f>VLOOKUP(F24,AUX_Variables!$B$5:$D$8,3,FALSE)</f>
        <v>3</v>
      </c>
      <c r="I24" s="151"/>
    </row>
    <row r="25" spans="3:16351" x14ac:dyDescent="0.2">
      <c r="C25" s="110" t="s">
        <v>264</v>
      </c>
      <c r="D25" s="111" t="s">
        <v>147</v>
      </c>
      <c r="E25" s="249" t="s">
        <v>239</v>
      </c>
      <c r="F25" s="264" t="s">
        <v>394</v>
      </c>
      <c r="G25" s="160">
        <f>VLOOKUP(F25,AUX_Variables!$B$5:$D$8,3,FALSE)</f>
        <v>3</v>
      </c>
      <c r="I25" s="151"/>
    </row>
    <row r="26" spans="3:16351" x14ac:dyDescent="0.2">
      <c r="C26" s="110" t="s">
        <v>265</v>
      </c>
      <c r="D26" s="111" t="s">
        <v>148</v>
      </c>
      <c r="E26" s="250" t="s">
        <v>240</v>
      </c>
      <c r="F26" s="264" t="s">
        <v>394</v>
      </c>
      <c r="G26" s="160">
        <f>VLOOKUP(F26,AUX_Variables!$B$5:$D$8,3,FALSE)</f>
        <v>3</v>
      </c>
      <c r="I26" s="151"/>
    </row>
    <row r="27" spans="3:16351" x14ac:dyDescent="0.2">
      <c r="C27" s="110" t="s">
        <v>266</v>
      </c>
      <c r="D27" s="111" t="s">
        <v>149</v>
      </c>
      <c r="E27" s="249" t="s">
        <v>241</v>
      </c>
      <c r="F27" s="264" t="s">
        <v>394</v>
      </c>
      <c r="G27" s="160">
        <f>VLOOKUP(F27,AUX_Variables!$B$5:$D$8,3,FALSE)</f>
        <v>3</v>
      </c>
      <c r="I27" s="151"/>
    </row>
    <row r="28" spans="3:16351" x14ac:dyDescent="0.2">
      <c r="C28" s="110" t="s">
        <v>267</v>
      </c>
      <c r="D28" s="111" t="s">
        <v>150</v>
      </c>
      <c r="E28" s="250" t="s">
        <v>242</v>
      </c>
      <c r="F28" s="264" t="s">
        <v>394</v>
      </c>
      <c r="G28" s="160">
        <f>VLOOKUP(F28,AUX_Variables!$B$5:$D$8,3,FALSE)</f>
        <v>3</v>
      </c>
      <c r="I28" s="151"/>
    </row>
    <row r="29" spans="3:16351" x14ac:dyDescent="0.2">
      <c r="C29" s="110" t="s">
        <v>318</v>
      </c>
      <c r="D29" s="111" t="s">
        <v>151</v>
      </c>
      <c r="E29" s="251" t="s">
        <v>243</v>
      </c>
      <c r="F29" s="264" t="s">
        <v>394</v>
      </c>
      <c r="G29" s="160">
        <f>VLOOKUP(F29,AUX_Variables!$B$5:$D$8,3,FALSE)</f>
        <v>3</v>
      </c>
      <c r="I29" s="151"/>
    </row>
    <row r="30" spans="3:16351" x14ac:dyDescent="0.2">
      <c r="C30" s="203">
        <v>2</v>
      </c>
      <c r="D30" s="204" t="s">
        <v>258</v>
      </c>
      <c r="E30" s="205"/>
      <c r="F30" s="267"/>
      <c r="G30" s="208"/>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c r="BI30" s="152"/>
      <c r="BJ30" s="152"/>
      <c r="BK30" s="152"/>
      <c r="BL30" s="152"/>
      <c r="BM30" s="152"/>
      <c r="BN30" s="152"/>
      <c r="BO30" s="152"/>
      <c r="BP30" s="152"/>
      <c r="BQ30" s="152"/>
      <c r="BR30" s="152"/>
      <c r="BS30" s="152"/>
      <c r="BT30" s="152"/>
      <c r="BU30" s="152"/>
      <c r="BV30" s="152"/>
      <c r="BW30" s="152"/>
      <c r="BX30" s="152"/>
      <c r="BY30" s="152"/>
      <c r="BZ30" s="152"/>
      <c r="CA30" s="152"/>
      <c r="CB30" s="152"/>
      <c r="CC30" s="152"/>
      <c r="CD30" s="152"/>
      <c r="CE30" s="152"/>
      <c r="CF30" s="152"/>
      <c r="CG30" s="152"/>
      <c r="CH30" s="152"/>
      <c r="CI30" s="152"/>
      <c r="CJ30" s="152"/>
      <c r="CK30" s="152"/>
      <c r="CL30" s="152"/>
      <c r="CM30" s="152"/>
      <c r="CN30" s="152"/>
      <c r="CO30" s="152"/>
      <c r="CP30" s="152"/>
      <c r="CQ30" s="152"/>
      <c r="CR30" s="152"/>
      <c r="CS30" s="152"/>
      <c r="CT30" s="152"/>
      <c r="CU30" s="152"/>
      <c r="CV30" s="152"/>
      <c r="CW30" s="152"/>
      <c r="CX30" s="152"/>
      <c r="CY30" s="152"/>
      <c r="CZ30" s="152"/>
      <c r="DA30" s="152"/>
      <c r="DB30" s="152"/>
      <c r="DC30" s="152"/>
      <c r="DD30" s="152"/>
      <c r="DE30" s="152"/>
      <c r="DF30" s="152"/>
      <c r="DG30" s="152"/>
      <c r="DH30" s="152"/>
      <c r="DI30" s="152"/>
      <c r="DJ30" s="152"/>
      <c r="DK30" s="152"/>
      <c r="DL30" s="152"/>
      <c r="DM30" s="152"/>
      <c r="DN30" s="152"/>
      <c r="DO30" s="152"/>
      <c r="DP30" s="152"/>
      <c r="DQ30" s="152"/>
      <c r="DR30" s="152"/>
      <c r="DS30" s="152"/>
      <c r="DT30" s="152"/>
      <c r="DU30" s="152"/>
      <c r="DV30" s="152"/>
      <c r="DW30" s="152"/>
      <c r="DX30" s="152"/>
      <c r="DY30" s="152"/>
      <c r="DZ30" s="152"/>
      <c r="EA30" s="152"/>
      <c r="EB30" s="152"/>
      <c r="EC30" s="152"/>
      <c r="ED30" s="152"/>
      <c r="EE30" s="152"/>
      <c r="EF30" s="152"/>
      <c r="EG30" s="152"/>
      <c r="EH30" s="152"/>
      <c r="EI30" s="152"/>
      <c r="EJ30" s="152"/>
      <c r="EK30" s="152"/>
      <c r="EL30" s="152"/>
      <c r="EM30" s="152"/>
      <c r="EN30" s="152"/>
      <c r="EO30" s="152"/>
      <c r="EP30" s="152"/>
      <c r="EQ30" s="152"/>
      <c r="ER30" s="152"/>
      <c r="ES30" s="152"/>
      <c r="ET30" s="152"/>
      <c r="EU30" s="152"/>
      <c r="EV30" s="152"/>
      <c r="EW30" s="152"/>
      <c r="EX30" s="152"/>
      <c r="EY30" s="152"/>
      <c r="EZ30" s="152"/>
      <c r="FA30" s="152"/>
      <c r="FB30" s="152"/>
      <c r="FC30" s="152"/>
      <c r="FD30" s="152"/>
      <c r="FE30" s="152"/>
      <c r="FF30" s="152"/>
      <c r="FG30" s="152"/>
      <c r="FH30" s="152"/>
      <c r="FI30" s="152"/>
      <c r="FJ30" s="152"/>
      <c r="FK30" s="152"/>
      <c r="FL30" s="152"/>
      <c r="FM30" s="152"/>
      <c r="FN30" s="152"/>
      <c r="FO30" s="152"/>
      <c r="FP30" s="152"/>
      <c r="FQ30" s="152"/>
      <c r="FR30" s="152"/>
      <c r="FS30" s="152"/>
      <c r="FT30" s="152"/>
      <c r="FU30" s="152"/>
      <c r="FV30" s="152"/>
      <c r="FW30" s="152"/>
      <c r="FX30" s="152"/>
      <c r="FY30" s="152"/>
      <c r="FZ30" s="152"/>
      <c r="GA30" s="152"/>
      <c r="GB30" s="152"/>
      <c r="GC30" s="152"/>
      <c r="GD30" s="152"/>
      <c r="GE30" s="152"/>
      <c r="GF30" s="152"/>
      <c r="GG30" s="152"/>
      <c r="GH30" s="152"/>
      <c r="GI30" s="152"/>
      <c r="GJ30" s="152"/>
      <c r="GK30" s="152"/>
      <c r="GL30" s="152"/>
      <c r="GM30" s="152"/>
      <c r="GN30" s="152"/>
      <c r="GO30" s="152"/>
      <c r="GP30" s="152"/>
      <c r="GQ30" s="152"/>
      <c r="GR30" s="152"/>
      <c r="GS30" s="152"/>
      <c r="GT30" s="152"/>
      <c r="GU30" s="152"/>
      <c r="GV30" s="152"/>
      <c r="GW30" s="152"/>
      <c r="GX30" s="152"/>
      <c r="GY30" s="152"/>
      <c r="GZ30" s="152"/>
      <c r="HA30" s="152"/>
      <c r="HB30" s="152"/>
      <c r="HC30" s="152"/>
      <c r="HD30" s="152"/>
      <c r="HE30" s="152"/>
      <c r="HF30" s="152"/>
      <c r="HG30" s="152"/>
      <c r="HH30" s="152"/>
      <c r="HI30" s="152"/>
      <c r="HJ30" s="152"/>
      <c r="HK30" s="152"/>
      <c r="HL30" s="152"/>
      <c r="HM30" s="152"/>
      <c r="HN30" s="152"/>
      <c r="HO30" s="152"/>
      <c r="HP30" s="152"/>
      <c r="HQ30" s="152"/>
      <c r="HR30" s="152"/>
      <c r="HS30" s="152"/>
      <c r="HT30" s="152"/>
      <c r="HU30" s="152"/>
      <c r="HV30" s="152"/>
      <c r="HW30" s="152"/>
      <c r="HX30" s="152"/>
      <c r="HY30" s="152"/>
      <c r="HZ30" s="152"/>
      <c r="IA30" s="152"/>
      <c r="IB30" s="152"/>
      <c r="IC30" s="152"/>
      <c r="ID30" s="152"/>
      <c r="IE30" s="152"/>
      <c r="IF30" s="152"/>
      <c r="IG30" s="152"/>
      <c r="IH30" s="152"/>
      <c r="II30" s="152"/>
      <c r="IJ30" s="152"/>
      <c r="IK30" s="152"/>
      <c r="IL30" s="152"/>
      <c r="IM30" s="152"/>
      <c r="IN30" s="152"/>
      <c r="IO30" s="152"/>
      <c r="IP30" s="152"/>
      <c r="IQ30" s="152"/>
      <c r="IR30" s="152"/>
      <c r="IS30" s="152"/>
      <c r="IT30" s="152"/>
      <c r="IU30" s="152"/>
      <c r="IV30" s="152"/>
      <c r="IW30" s="152"/>
      <c r="IX30" s="152"/>
      <c r="IY30" s="152"/>
      <c r="IZ30" s="152"/>
      <c r="JA30" s="152"/>
      <c r="JB30" s="152"/>
      <c r="JC30" s="152"/>
      <c r="JD30" s="152"/>
      <c r="JE30" s="152"/>
      <c r="JF30" s="152"/>
      <c r="JG30" s="152"/>
      <c r="JH30" s="152"/>
      <c r="JI30" s="152"/>
      <c r="JJ30" s="152"/>
      <c r="JK30" s="152"/>
      <c r="JL30" s="152"/>
      <c r="JM30" s="152"/>
      <c r="JN30" s="152"/>
      <c r="JO30" s="152"/>
      <c r="JP30" s="152"/>
      <c r="JQ30" s="152"/>
      <c r="JR30" s="152"/>
      <c r="JS30" s="152"/>
      <c r="JT30" s="152"/>
      <c r="JU30" s="152"/>
      <c r="JV30" s="152"/>
      <c r="JW30" s="152"/>
      <c r="JX30" s="152"/>
      <c r="JY30" s="152"/>
      <c r="JZ30" s="152"/>
      <c r="KA30" s="152"/>
      <c r="KB30" s="152"/>
      <c r="KC30" s="152"/>
      <c r="KD30" s="152"/>
      <c r="KE30" s="152"/>
      <c r="KF30" s="152"/>
      <c r="KG30" s="152"/>
      <c r="KH30" s="152"/>
      <c r="KI30" s="152"/>
      <c r="KJ30" s="152"/>
      <c r="KK30" s="152"/>
      <c r="KL30" s="152"/>
      <c r="KM30" s="152"/>
      <c r="KN30" s="152"/>
      <c r="KO30" s="152"/>
      <c r="KP30" s="152"/>
      <c r="KQ30" s="152"/>
      <c r="KR30" s="152"/>
      <c r="KS30" s="152"/>
      <c r="KT30" s="152"/>
      <c r="KU30" s="152"/>
      <c r="KV30" s="152"/>
      <c r="KW30" s="152"/>
      <c r="KX30" s="152"/>
      <c r="KY30" s="152"/>
      <c r="KZ30" s="152"/>
      <c r="LA30" s="152"/>
      <c r="LB30" s="152"/>
      <c r="LC30" s="152"/>
      <c r="LD30" s="152"/>
      <c r="LE30" s="152"/>
      <c r="LF30" s="152"/>
      <c r="LG30" s="152"/>
      <c r="LH30" s="152"/>
      <c r="LI30" s="152"/>
      <c r="LJ30" s="152"/>
      <c r="LK30" s="152"/>
      <c r="LL30" s="152"/>
      <c r="LM30" s="152"/>
      <c r="LN30" s="152"/>
      <c r="LO30" s="152"/>
      <c r="LP30" s="152"/>
      <c r="LQ30" s="152"/>
      <c r="LR30" s="152"/>
      <c r="LS30" s="152"/>
      <c r="LT30" s="152"/>
      <c r="LU30" s="152"/>
      <c r="LV30" s="152"/>
      <c r="LW30" s="152"/>
      <c r="LX30" s="152"/>
      <c r="LY30" s="152"/>
      <c r="LZ30" s="152"/>
      <c r="MA30" s="152"/>
      <c r="MB30" s="152"/>
      <c r="MC30" s="152"/>
      <c r="MD30" s="152"/>
      <c r="ME30" s="152"/>
      <c r="MF30" s="152"/>
      <c r="MG30" s="152"/>
      <c r="MH30" s="152"/>
      <c r="MI30" s="152"/>
      <c r="MJ30" s="152"/>
      <c r="MK30" s="152"/>
      <c r="ML30" s="152"/>
      <c r="MM30" s="152"/>
      <c r="MN30" s="152"/>
      <c r="MO30" s="152"/>
      <c r="MP30" s="152"/>
      <c r="MQ30" s="152"/>
      <c r="MR30" s="152"/>
      <c r="MS30" s="152"/>
      <c r="MT30" s="152"/>
      <c r="MU30" s="152"/>
      <c r="MV30" s="152"/>
      <c r="MW30" s="152"/>
      <c r="MX30" s="152"/>
      <c r="MY30" s="152"/>
      <c r="MZ30" s="152"/>
      <c r="NA30" s="152"/>
      <c r="NB30" s="152"/>
      <c r="NC30" s="152"/>
      <c r="ND30" s="152"/>
      <c r="NE30" s="152"/>
      <c r="NF30" s="152"/>
      <c r="NG30" s="152"/>
      <c r="NH30" s="152"/>
      <c r="NI30" s="152"/>
      <c r="NJ30" s="152"/>
      <c r="NK30" s="152"/>
      <c r="NL30" s="152"/>
      <c r="NM30" s="152"/>
      <c r="NN30" s="152"/>
      <c r="NO30" s="152"/>
      <c r="NP30" s="152"/>
      <c r="NQ30" s="152"/>
      <c r="NR30" s="152"/>
      <c r="NS30" s="152"/>
      <c r="NT30" s="152"/>
      <c r="NU30" s="152"/>
      <c r="NV30" s="152"/>
      <c r="NW30" s="152"/>
      <c r="NX30" s="152"/>
      <c r="NY30" s="152"/>
      <c r="NZ30" s="152"/>
      <c r="OA30" s="152"/>
      <c r="OB30" s="152"/>
      <c r="OC30" s="152"/>
      <c r="OD30" s="152"/>
      <c r="OE30" s="152"/>
      <c r="OF30" s="152"/>
      <c r="OG30" s="152"/>
      <c r="OH30" s="152"/>
      <c r="OI30" s="152"/>
      <c r="OJ30" s="152"/>
      <c r="OK30" s="152"/>
      <c r="OL30" s="152"/>
      <c r="OM30" s="152"/>
      <c r="ON30" s="152"/>
      <c r="OO30" s="152"/>
      <c r="OP30" s="152"/>
      <c r="OQ30" s="152"/>
      <c r="OR30" s="152"/>
      <c r="OS30" s="152"/>
      <c r="OT30" s="152"/>
      <c r="OU30" s="152"/>
      <c r="OV30" s="152"/>
      <c r="OW30" s="152"/>
      <c r="OX30" s="152"/>
      <c r="OY30" s="152"/>
      <c r="OZ30" s="152"/>
      <c r="PA30" s="152"/>
      <c r="PB30" s="152"/>
      <c r="PC30" s="152"/>
      <c r="PD30" s="152"/>
      <c r="PE30" s="152"/>
      <c r="PF30" s="152"/>
      <c r="PG30" s="152"/>
      <c r="PH30" s="152"/>
      <c r="PI30" s="152"/>
      <c r="PJ30" s="152"/>
      <c r="PK30" s="152"/>
      <c r="PL30" s="152"/>
      <c r="PM30" s="152"/>
      <c r="PN30" s="152"/>
      <c r="PO30" s="152"/>
      <c r="PP30" s="152"/>
      <c r="PQ30" s="152"/>
      <c r="PR30" s="152"/>
      <c r="PS30" s="152"/>
      <c r="PT30" s="152"/>
      <c r="PU30" s="152"/>
      <c r="PV30" s="152"/>
      <c r="PW30" s="152"/>
      <c r="PX30" s="152"/>
      <c r="PY30" s="152"/>
      <c r="PZ30" s="152"/>
      <c r="QA30" s="152"/>
      <c r="QB30" s="152"/>
      <c r="QC30" s="152"/>
      <c r="QD30" s="152"/>
      <c r="QE30" s="152"/>
      <c r="QF30" s="152"/>
      <c r="QG30" s="152"/>
      <c r="QH30" s="152"/>
      <c r="QI30" s="152"/>
      <c r="QJ30" s="152"/>
      <c r="QK30" s="152"/>
      <c r="QL30" s="152"/>
      <c r="QM30" s="152"/>
      <c r="QN30" s="152"/>
      <c r="QO30" s="152"/>
      <c r="QP30" s="152"/>
      <c r="QQ30" s="152"/>
      <c r="QR30" s="152"/>
      <c r="QS30" s="152"/>
      <c r="QT30" s="152"/>
      <c r="QU30" s="152"/>
      <c r="QV30" s="152"/>
      <c r="QW30" s="152"/>
      <c r="QX30" s="152"/>
      <c r="QY30" s="152"/>
      <c r="QZ30" s="152"/>
      <c r="RA30" s="152"/>
      <c r="RB30" s="152"/>
      <c r="RC30" s="152"/>
      <c r="RD30" s="152"/>
      <c r="RE30" s="152"/>
      <c r="RF30" s="152"/>
      <c r="RG30" s="152"/>
      <c r="RH30" s="152"/>
      <c r="RI30" s="152"/>
      <c r="RJ30" s="152"/>
      <c r="RK30" s="152"/>
      <c r="RL30" s="152"/>
      <c r="RM30" s="152"/>
      <c r="RN30" s="152"/>
      <c r="RO30" s="152"/>
      <c r="RP30" s="152"/>
      <c r="RQ30" s="152"/>
      <c r="RR30" s="152"/>
      <c r="RS30" s="152"/>
      <c r="RT30" s="152"/>
      <c r="RU30" s="152"/>
      <c r="RV30" s="152"/>
      <c r="RW30" s="152"/>
      <c r="RX30" s="152"/>
      <c r="RY30" s="152"/>
      <c r="RZ30" s="152"/>
      <c r="SA30" s="152"/>
      <c r="SB30" s="152"/>
      <c r="SC30" s="152"/>
      <c r="SD30" s="152"/>
      <c r="SE30" s="152"/>
      <c r="SF30" s="152"/>
      <c r="SG30" s="152"/>
      <c r="SH30" s="152"/>
      <c r="SI30" s="152"/>
      <c r="SJ30" s="152"/>
      <c r="SK30" s="152"/>
      <c r="SL30" s="152"/>
      <c r="SM30" s="152"/>
      <c r="SN30" s="152"/>
      <c r="SO30" s="152"/>
      <c r="SP30" s="152"/>
      <c r="SQ30" s="152"/>
      <c r="SR30" s="152"/>
      <c r="SS30" s="152"/>
      <c r="ST30" s="152"/>
      <c r="SU30" s="152"/>
      <c r="SV30" s="152"/>
      <c r="SW30" s="152"/>
      <c r="SX30" s="152"/>
      <c r="SY30" s="152"/>
      <c r="SZ30" s="152"/>
      <c r="TA30" s="152"/>
      <c r="TB30" s="152"/>
      <c r="TC30" s="152"/>
      <c r="TD30" s="152"/>
      <c r="TE30" s="152"/>
      <c r="TF30" s="152"/>
      <c r="TG30" s="152"/>
      <c r="TH30" s="152"/>
      <c r="TI30" s="152"/>
      <c r="TJ30" s="152"/>
      <c r="TK30" s="152"/>
      <c r="TL30" s="152"/>
      <c r="TM30" s="152"/>
      <c r="TN30" s="152"/>
      <c r="TO30" s="152"/>
      <c r="TP30" s="152"/>
      <c r="TQ30" s="152"/>
      <c r="TR30" s="152"/>
      <c r="TS30" s="152"/>
      <c r="TT30" s="152"/>
      <c r="TU30" s="152"/>
      <c r="TV30" s="152"/>
      <c r="TW30" s="152"/>
      <c r="TX30" s="152"/>
      <c r="TY30" s="152"/>
      <c r="TZ30" s="152"/>
      <c r="UA30" s="152"/>
      <c r="UB30" s="152"/>
      <c r="UC30" s="152"/>
      <c r="UD30" s="152"/>
      <c r="UE30" s="152"/>
      <c r="UF30" s="152"/>
      <c r="UG30" s="152"/>
      <c r="UH30" s="152"/>
      <c r="UI30" s="152"/>
      <c r="UJ30" s="152"/>
      <c r="UK30" s="152"/>
      <c r="UL30" s="152"/>
      <c r="UM30" s="152"/>
      <c r="UN30" s="152"/>
      <c r="UO30" s="152"/>
      <c r="UP30" s="152"/>
      <c r="UQ30" s="152"/>
      <c r="UR30" s="152"/>
      <c r="US30" s="152"/>
      <c r="UT30" s="152"/>
      <c r="UU30" s="152"/>
      <c r="UV30" s="152"/>
      <c r="UW30" s="152"/>
      <c r="UX30" s="152"/>
      <c r="UY30" s="152"/>
      <c r="UZ30" s="152"/>
      <c r="VA30" s="152"/>
      <c r="VB30" s="152"/>
      <c r="VC30" s="152"/>
      <c r="VD30" s="152"/>
      <c r="VE30" s="152"/>
      <c r="VF30" s="152"/>
      <c r="VG30" s="152"/>
      <c r="VH30" s="152"/>
      <c r="VI30" s="152"/>
      <c r="VJ30" s="152"/>
      <c r="VK30" s="152"/>
      <c r="VL30" s="152"/>
      <c r="VM30" s="152"/>
      <c r="VN30" s="152"/>
      <c r="VO30" s="152"/>
      <c r="VP30" s="152"/>
      <c r="VQ30" s="152"/>
      <c r="VR30" s="152"/>
      <c r="VS30" s="152"/>
      <c r="VT30" s="152"/>
      <c r="VU30" s="152"/>
      <c r="VV30" s="152"/>
      <c r="VW30" s="152"/>
      <c r="VX30" s="152"/>
      <c r="VY30" s="152"/>
      <c r="VZ30" s="152"/>
      <c r="WA30" s="152"/>
      <c r="WB30" s="152"/>
      <c r="WC30" s="152"/>
      <c r="WD30" s="152"/>
      <c r="WE30" s="152"/>
      <c r="WF30" s="152"/>
      <c r="WG30" s="152"/>
      <c r="WH30" s="152"/>
      <c r="WI30" s="152"/>
      <c r="WJ30" s="152"/>
      <c r="WK30" s="152"/>
      <c r="WL30" s="152"/>
      <c r="WM30" s="152"/>
      <c r="WN30" s="152"/>
      <c r="WO30" s="152"/>
      <c r="WP30" s="152"/>
      <c r="WQ30" s="152"/>
      <c r="WR30" s="152"/>
      <c r="WS30" s="152"/>
      <c r="WT30" s="152"/>
      <c r="WU30" s="152"/>
      <c r="WV30" s="152"/>
      <c r="WW30" s="152"/>
      <c r="WX30" s="152"/>
      <c r="WY30" s="152"/>
      <c r="WZ30" s="152"/>
      <c r="XA30" s="152"/>
      <c r="XB30" s="152"/>
      <c r="XC30" s="152"/>
      <c r="XD30" s="152"/>
      <c r="XE30" s="152"/>
      <c r="XF30" s="152"/>
      <c r="XG30" s="152"/>
      <c r="XH30" s="152"/>
      <c r="XI30" s="152"/>
      <c r="XJ30" s="152"/>
      <c r="XK30" s="152"/>
      <c r="XL30" s="152"/>
      <c r="XM30" s="152"/>
      <c r="XN30" s="152"/>
      <c r="XO30" s="152"/>
      <c r="XP30" s="152"/>
      <c r="XQ30" s="152"/>
      <c r="XR30" s="152"/>
      <c r="XS30" s="152"/>
      <c r="XT30" s="152"/>
      <c r="XU30" s="152"/>
      <c r="XV30" s="152"/>
      <c r="XW30" s="152"/>
      <c r="XX30" s="152"/>
      <c r="XY30" s="152"/>
      <c r="XZ30" s="152"/>
      <c r="YA30" s="152"/>
      <c r="YB30" s="152"/>
      <c r="YC30" s="152"/>
      <c r="YD30" s="152"/>
      <c r="YE30" s="152"/>
      <c r="YF30" s="152"/>
      <c r="YG30" s="152"/>
      <c r="YH30" s="152"/>
      <c r="YI30" s="152"/>
      <c r="YJ30" s="152"/>
      <c r="YK30" s="152"/>
      <c r="YL30" s="152"/>
      <c r="YM30" s="152"/>
      <c r="YN30" s="152"/>
      <c r="YO30" s="152"/>
      <c r="YP30" s="152"/>
      <c r="YQ30" s="152"/>
      <c r="YR30" s="152"/>
      <c r="YS30" s="152"/>
      <c r="YT30" s="152"/>
      <c r="YU30" s="152"/>
      <c r="YV30" s="152"/>
      <c r="YW30" s="152"/>
      <c r="YX30" s="152"/>
      <c r="YY30" s="152"/>
      <c r="YZ30" s="152"/>
      <c r="ZA30" s="152"/>
      <c r="ZB30" s="152"/>
      <c r="ZC30" s="152"/>
      <c r="ZD30" s="152"/>
      <c r="ZE30" s="152"/>
      <c r="ZF30" s="152"/>
      <c r="ZG30" s="152"/>
      <c r="ZH30" s="152"/>
      <c r="ZI30" s="152"/>
      <c r="ZJ30" s="152"/>
      <c r="ZK30" s="152"/>
      <c r="ZL30" s="152"/>
      <c r="ZM30" s="152"/>
      <c r="ZN30" s="152"/>
      <c r="ZO30" s="152"/>
      <c r="ZP30" s="152"/>
      <c r="ZQ30" s="152"/>
      <c r="ZR30" s="152"/>
      <c r="ZS30" s="152"/>
      <c r="ZT30" s="152"/>
      <c r="ZU30" s="152"/>
      <c r="ZV30" s="152"/>
      <c r="ZW30" s="152"/>
      <c r="ZX30" s="152"/>
      <c r="ZY30" s="152"/>
      <c r="ZZ30" s="152"/>
      <c r="AAA30" s="152"/>
      <c r="AAB30" s="152"/>
      <c r="AAC30" s="152"/>
      <c r="AAD30" s="152"/>
      <c r="AAE30" s="152"/>
      <c r="AAF30" s="152"/>
      <c r="AAG30" s="152"/>
      <c r="AAH30" s="152"/>
      <c r="AAI30" s="152"/>
      <c r="AAJ30" s="152"/>
      <c r="AAK30" s="152"/>
      <c r="AAL30" s="152"/>
      <c r="AAM30" s="152"/>
      <c r="AAN30" s="152"/>
      <c r="AAO30" s="152"/>
      <c r="AAP30" s="152"/>
      <c r="AAQ30" s="152"/>
      <c r="AAR30" s="152"/>
      <c r="AAS30" s="152"/>
      <c r="AAT30" s="152"/>
      <c r="AAU30" s="152"/>
      <c r="AAV30" s="152"/>
      <c r="AAW30" s="152"/>
      <c r="AAX30" s="152"/>
      <c r="AAY30" s="152"/>
      <c r="AAZ30" s="152"/>
      <c r="ABA30" s="152"/>
      <c r="ABB30" s="152"/>
      <c r="ABC30" s="152"/>
      <c r="ABD30" s="152"/>
      <c r="ABE30" s="152"/>
      <c r="ABF30" s="152"/>
      <c r="ABG30" s="152"/>
      <c r="ABH30" s="152"/>
      <c r="ABI30" s="152"/>
      <c r="ABJ30" s="152"/>
      <c r="ABK30" s="152"/>
      <c r="ABL30" s="152"/>
      <c r="ABM30" s="152"/>
      <c r="ABN30" s="152"/>
      <c r="ABO30" s="152"/>
      <c r="ABP30" s="152"/>
      <c r="ABQ30" s="152"/>
      <c r="ABR30" s="152"/>
      <c r="ABS30" s="152"/>
      <c r="ABT30" s="152"/>
      <c r="ABU30" s="152"/>
      <c r="ABV30" s="152"/>
      <c r="ABW30" s="152"/>
      <c r="ABX30" s="152"/>
      <c r="ABY30" s="152"/>
      <c r="ABZ30" s="152"/>
      <c r="ACA30" s="152"/>
      <c r="ACB30" s="152"/>
      <c r="ACC30" s="152"/>
      <c r="ACD30" s="152"/>
      <c r="ACE30" s="152"/>
      <c r="ACF30" s="152"/>
      <c r="ACG30" s="152"/>
      <c r="ACH30" s="152"/>
      <c r="ACI30" s="152"/>
      <c r="ACJ30" s="152"/>
      <c r="ACK30" s="152"/>
      <c r="ACL30" s="152"/>
      <c r="ACM30" s="152"/>
      <c r="ACN30" s="152"/>
      <c r="ACO30" s="152"/>
      <c r="ACP30" s="152"/>
      <c r="ACQ30" s="152"/>
      <c r="ACR30" s="152"/>
      <c r="ACS30" s="152"/>
      <c r="ACT30" s="152"/>
      <c r="ACU30" s="152"/>
      <c r="ACV30" s="152"/>
      <c r="ACW30" s="152"/>
      <c r="ACX30" s="152"/>
      <c r="ACY30" s="152"/>
      <c r="ACZ30" s="152"/>
      <c r="ADA30" s="152"/>
      <c r="ADB30" s="152"/>
      <c r="ADC30" s="152"/>
      <c r="ADD30" s="152"/>
      <c r="ADE30" s="152"/>
      <c r="ADF30" s="152"/>
      <c r="ADG30" s="152"/>
      <c r="ADH30" s="152"/>
      <c r="ADI30" s="152"/>
      <c r="ADJ30" s="152"/>
      <c r="ADK30" s="152"/>
      <c r="ADL30" s="152"/>
      <c r="ADM30" s="152"/>
      <c r="ADN30" s="152"/>
      <c r="ADO30" s="152"/>
      <c r="ADP30" s="152"/>
      <c r="ADQ30" s="152"/>
      <c r="ADR30" s="152"/>
      <c r="ADS30" s="152"/>
      <c r="ADT30" s="152"/>
      <c r="ADU30" s="152"/>
      <c r="ADV30" s="152"/>
      <c r="ADW30" s="152"/>
      <c r="ADX30" s="152"/>
      <c r="ADY30" s="152"/>
      <c r="ADZ30" s="152"/>
      <c r="AEA30" s="152"/>
      <c r="AEB30" s="152"/>
      <c r="AEC30" s="152"/>
      <c r="AED30" s="152"/>
      <c r="AEE30" s="152"/>
      <c r="AEF30" s="152"/>
      <c r="AEG30" s="152"/>
      <c r="AEH30" s="152"/>
      <c r="AEI30" s="152"/>
      <c r="AEJ30" s="152"/>
      <c r="AEK30" s="152"/>
      <c r="AEL30" s="152"/>
      <c r="AEM30" s="152"/>
      <c r="AEN30" s="152"/>
      <c r="AEO30" s="152"/>
      <c r="AEP30" s="152"/>
      <c r="AEQ30" s="152"/>
      <c r="AER30" s="152"/>
      <c r="AES30" s="152"/>
      <c r="AET30" s="152"/>
      <c r="AEU30" s="152"/>
      <c r="AEV30" s="152"/>
      <c r="AEW30" s="152"/>
      <c r="AEX30" s="152"/>
      <c r="AEY30" s="152"/>
      <c r="AEZ30" s="152"/>
      <c r="AFA30" s="152"/>
      <c r="AFB30" s="152"/>
      <c r="AFC30" s="152"/>
      <c r="AFD30" s="152"/>
      <c r="AFE30" s="152"/>
      <c r="AFF30" s="152"/>
      <c r="AFG30" s="152"/>
      <c r="AFH30" s="152"/>
      <c r="AFI30" s="152"/>
      <c r="AFJ30" s="152"/>
      <c r="AFK30" s="152"/>
      <c r="AFL30" s="152"/>
      <c r="AFM30" s="152"/>
      <c r="AFN30" s="152"/>
      <c r="AFO30" s="152"/>
      <c r="AFP30" s="152"/>
      <c r="AFQ30" s="152"/>
      <c r="AFR30" s="152"/>
      <c r="AFS30" s="152"/>
      <c r="AFT30" s="152"/>
      <c r="AFU30" s="152"/>
      <c r="AFV30" s="152"/>
      <c r="AFW30" s="152"/>
      <c r="AFX30" s="152"/>
      <c r="AFY30" s="152"/>
      <c r="AFZ30" s="152"/>
      <c r="AGA30" s="152"/>
      <c r="AGB30" s="152"/>
      <c r="AGC30" s="152"/>
      <c r="AGD30" s="152"/>
      <c r="AGE30" s="152"/>
      <c r="AGF30" s="152"/>
      <c r="AGG30" s="152"/>
      <c r="AGH30" s="152"/>
      <c r="AGI30" s="152"/>
      <c r="AGJ30" s="152"/>
      <c r="AGK30" s="152"/>
      <c r="AGL30" s="152"/>
      <c r="AGM30" s="152"/>
      <c r="AGN30" s="152"/>
      <c r="AGO30" s="152"/>
      <c r="AGP30" s="152"/>
      <c r="AGQ30" s="152"/>
      <c r="AGR30" s="152"/>
      <c r="AGS30" s="152"/>
      <c r="AGT30" s="152"/>
      <c r="AGU30" s="152"/>
      <c r="AGV30" s="152"/>
      <c r="AGW30" s="152"/>
      <c r="AGX30" s="152"/>
      <c r="AGY30" s="152"/>
      <c r="AGZ30" s="152"/>
      <c r="AHA30" s="152"/>
      <c r="AHB30" s="152"/>
      <c r="AHC30" s="152"/>
      <c r="AHD30" s="152"/>
      <c r="AHE30" s="152"/>
      <c r="AHF30" s="152"/>
      <c r="AHG30" s="152"/>
      <c r="AHH30" s="152"/>
      <c r="AHI30" s="152"/>
      <c r="AHJ30" s="152"/>
      <c r="AHK30" s="152"/>
      <c r="AHL30" s="152"/>
      <c r="AHM30" s="152"/>
      <c r="AHN30" s="152"/>
      <c r="AHO30" s="152"/>
      <c r="AHP30" s="152"/>
      <c r="AHQ30" s="152"/>
      <c r="AHR30" s="152"/>
      <c r="AHS30" s="152"/>
      <c r="AHT30" s="152"/>
      <c r="AHU30" s="152"/>
      <c r="AHV30" s="152"/>
      <c r="AHW30" s="152"/>
      <c r="AHX30" s="152"/>
      <c r="AHY30" s="152"/>
      <c r="AHZ30" s="152"/>
      <c r="AIA30" s="152"/>
      <c r="AIB30" s="152"/>
      <c r="AIC30" s="152"/>
      <c r="AID30" s="152"/>
      <c r="AIE30" s="152"/>
      <c r="AIF30" s="152"/>
      <c r="AIG30" s="152"/>
      <c r="AIH30" s="152"/>
      <c r="AII30" s="152"/>
      <c r="AIJ30" s="152"/>
      <c r="AIK30" s="152"/>
      <c r="AIL30" s="152"/>
      <c r="AIM30" s="152"/>
      <c r="AIN30" s="152"/>
      <c r="AIO30" s="152"/>
      <c r="AIP30" s="152"/>
      <c r="AIQ30" s="152"/>
      <c r="AIR30" s="152"/>
      <c r="AIS30" s="152"/>
      <c r="AIT30" s="152"/>
      <c r="AIU30" s="152"/>
      <c r="AIV30" s="152"/>
      <c r="AIW30" s="152"/>
      <c r="AIX30" s="152"/>
      <c r="AIY30" s="152"/>
      <c r="AIZ30" s="152"/>
      <c r="AJA30" s="152"/>
      <c r="AJB30" s="152"/>
      <c r="AJC30" s="152"/>
      <c r="AJD30" s="152"/>
      <c r="AJE30" s="152"/>
      <c r="AJF30" s="152"/>
      <c r="AJG30" s="152"/>
      <c r="AJH30" s="152"/>
      <c r="AJI30" s="152"/>
      <c r="AJJ30" s="152"/>
      <c r="AJK30" s="152"/>
      <c r="AJL30" s="152"/>
      <c r="AJM30" s="152"/>
      <c r="AJN30" s="152"/>
      <c r="AJO30" s="152"/>
      <c r="AJP30" s="152"/>
      <c r="AJQ30" s="152"/>
      <c r="AJR30" s="152"/>
      <c r="AJS30" s="152"/>
      <c r="AJT30" s="152"/>
      <c r="AJU30" s="152"/>
      <c r="AJV30" s="152"/>
      <c r="AJW30" s="152"/>
      <c r="AJX30" s="152"/>
      <c r="AJY30" s="152"/>
      <c r="AJZ30" s="152"/>
      <c r="AKA30" s="152"/>
      <c r="AKB30" s="152"/>
      <c r="AKC30" s="152"/>
      <c r="AKD30" s="152"/>
      <c r="AKE30" s="152"/>
      <c r="AKF30" s="152"/>
      <c r="AKG30" s="152"/>
      <c r="AKH30" s="152"/>
      <c r="AKI30" s="152"/>
      <c r="AKJ30" s="152"/>
      <c r="AKK30" s="152"/>
      <c r="AKL30" s="152"/>
      <c r="AKM30" s="152"/>
      <c r="AKN30" s="152"/>
      <c r="AKO30" s="152"/>
      <c r="AKP30" s="152"/>
      <c r="AKQ30" s="152"/>
      <c r="AKR30" s="152"/>
      <c r="AKS30" s="152"/>
      <c r="AKT30" s="152"/>
      <c r="AKU30" s="152"/>
      <c r="AKV30" s="152"/>
      <c r="AKW30" s="152"/>
      <c r="AKX30" s="152"/>
      <c r="AKY30" s="152"/>
      <c r="AKZ30" s="152"/>
      <c r="ALA30" s="152"/>
      <c r="ALB30" s="152"/>
      <c r="ALC30" s="152"/>
      <c r="ALD30" s="152"/>
      <c r="ALE30" s="152"/>
      <c r="ALF30" s="152"/>
      <c r="ALG30" s="152"/>
      <c r="ALH30" s="152"/>
      <c r="ALI30" s="152"/>
      <c r="ALJ30" s="152"/>
      <c r="ALK30" s="152"/>
      <c r="ALL30" s="152"/>
      <c r="ALM30" s="152"/>
      <c r="ALN30" s="152"/>
      <c r="ALO30" s="152"/>
      <c r="ALP30" s="152"/>
      <c r="ALQ30" s="152"/>
      <c r="ALR30" s="152"/>
      <c r="ALS30" s="152"/>
      <c r="ALT30" s="152"/>
      <c r="ALU30" s="152"/>
      <c r="ALV30" s="152"/>
      <c r="ALW30" s="152"/>
      <c r="ALX30" s="152"/>
      <c r="ALY30" s="152"/>
      <c r="ALZ30" s="152"/>
      <c r="AMA30" s="152"/>
      <c r="AMB30" s="152"/>
      <c r="AMC30" s="152"/>
      <c r="AMD30" s="152"/>
      <c r="AME30" s="152"/>
      <c r="AMF30" s="152"/>
      <c r="AMG30" s="152"/>
      <c r="AMH30" s="152"/>
      <c r="AMI30" s="152"/>
      <c r="AMJ30" s="152"/>
      <c r="AMK30" s="152"/>
      <c r="AML30" s="152"/>
      <c r="AMM30" s="152"/>
      <c r="AMN30" s="152"/>
      <c r="AMO30" s="152"/>
      <c r="AMP30" s="152"/>
      <c r="AMQ30" s="152"/>
      <c r="AMR30" s="152"/>
      <c r="AMS30" s="152"/>
      <c r="AMT30" s="152"/>
      <c r="AMU30" s="152"/>
      <c r="AMV30" s="152"/>
      <c r="AMW30" s="152"/>
      <c r="AMX30" s="152"/>
      <c r="AMY30" s="152"/>
      <c r="AMZ30" s="152"/>
      <c r="ANA30" s="152"/>
      <c r="ANB30" s="152"/>
      <c r="ANC30" s="152"/>
      <c r="AND30" s="152"/>
      <c r="ANE30" s="152"/>
      <c r="ANF30" s="152"/>
      <c r="ANG30" s="152"/>
      <c r="ANH30" s="152"/>
      <c r="ANI30" s="152"/>
      <c r="ANJ30" s="152"/>
      <c r="ANK30" s="152"/>
      <c r="ANL30" s="152"/>
      <c r="ANM30" s="152"/>
      <c r="ANN30" s="152"/>
      <c r="ANO30" s="152"/>
      <c r="ANP30" s="152"/>
      <c r="ANQ30" s="152"/>
      <c r="ANR30" s="152"/>
      <c r="ANS30" s="152"/>
      <c r="ANT30" s="152"/>
      <c r="ANU30" s="152"/>
      <c r="ANV30" s="152"/>
      <c r="ANW30" s="152"/>
      <c r="ANX30" s="152"/>
      <c r="ANY30" s="152"/>
      <c r="ANZ30" s="152"/>
      <c r="AOA30" s="152"/>
      <c r="AOB30" s="152"/>
      <c r="AOC30" s="152"/>
      <c r="AOD30" s="152"/>
      <c r="AOE30" s="152"/>
      <c r="AOF30" s="152"/>
      <c r="AOG30" s="152"/>
      <c r="AOH30" s="152"/>
      <c r="AOI30" s="152"/>
      <c r="AOJ30" s="152"/>
      <c r="AOK30" s="152"/>
      <c r="AOL30" s="152"/>
      <c r="AOM30" s="152"/>
      <c r="AON30" s="152"/>
      <c r="AOO30" s="152"/>
      <c r="AOP30" s="152"/>
      <c r="AOQ30" s="152"/>
      <c r="AOR30" s="152"/>
      <c r="AOS30" s="152"/>
      <c r="AOT30" s="152"/>
      <c r="AOU30" s="152"/>
      <c r="AOV30" s="152"/>
      <c r="AOW30" s="152"/>
      <c r="AOX30" s="152"/>
      <c r="AOY30" s="152"/>
      <c r="AOZ30" s="152"/>
      <c r="APA30" s="152"/>
      <c r="APB30" s="152"/>
      <c r="APC30" s="152"/>
      <c r="APD30" s="152"/>
      <c r="APE30" s="152"/>
      <c r="APF30" s="152"/>
      <c r="APG30" s="152"/>
      <c r="APH30" s="152"/>
      <c r="API30" s="152"/>
      <c r="APJ30" s="152"/>
      <c r="APK30" s="152"/>
      <c r="APL30" s="152"/>
      <c r="APM30" s="152"/>
      <c r="APN30" s="152"/>
      <c r="APO30" s="152"/>
      <c r="APP30" s="152"/>
      <c r="APQ30" s="152"/>
      <c r="APR30" s="152"/>
      <c r="APS30" s="152"/>
      <c r="APT30" s="152"/>
      <c r="APU30" s="152"/>
      <c r="APV30" s="152"/>
      <c r="APW30" s="152"/>
      <c r="APX30" s="152"/>
      <c r="APY30" s="152"/>
      <c r="APZ30" s="152"/>
      <c r="AQA30" s="152"/>
      <c r="AQB30" s="152"/>
      <c r="AQC30" s="152"/>
      <c r="AQD30" s="152"/>
      <c r="AQE30" s="152"/>
      <c r="AQF30" s="152"/>
      <c r="AQG30" s="152"/>
      <c r="AQH30" s="152"/>
      <c r="AQI30" s="152"/>
      <c r="AQJ30" s="152"/>
      <c r="AQK30" s="152"/>
      <c r="AQL30" s="152"/>
      <c r="AQM30" s="152"/>
      <c r="AQN30" s="152"/>
      <c r="AQO30" s="152"/>
      <c r="AQP30" s="152"/>
      <c r="AQQ30" s="152"/>
      <c r="AQR30" s="152"/>
      <c r="AQS30" s="152"/>
      <c r="AQT30" s="152"/>
      <c r="AQU30" s="152"/>
      <c r="AQV30" s="152"/>
      <c r="AQW30" s="152"/>
      <c r="AQX30" s="152"/>
      <c r="AQY30" s="152"/>
      <c r="AQZ30" s="152"/>
      <c r="ARA30" s="152"/>
      <c r="ARB30" s="152"/>
      <c r="ARC30" s="152"/>
      <c r="ARD30" s="152"/>
      <c r="ARE30" s="152"/>
      <c r="ARF30" s="152"/>
      <c r="ARG30" s="152"/>
      <c r="ARH30" s="152"/>
      <c r="ARI30" s="152"/>
      <c r="ARJ30" s="152"/>
      <c r="ARK30" s="152"/>
      <c r="ARL30" s="152"/>
      <c r="ARM30" s="152"/>
      <c r="ARN30" s="152"/>
      <c r="ARO30" s="152"/>
      <c r="ARP30" s="152"/>
      <c r="ARQ30" s="152"/>
      <c r="ARR30" s="152"/>
      <c r="ARS30" s="152"/>
      <c r="ART30" s="152"/>
      <c r="ARU30" s="152"/>
      <c r="ARV30" s="152"/>
      <c r="ARW30" s="152"/>
      <c r="ARX30" s="152"/>
      <c r="ARY30" s="152"/>
      <c r="ARZ30" s="152"/>
      <c r="ASA30" s="152"/>
      <c r="ASB30" s="152"/>
      <c r="ASC30" s="152"/>
      <c r="ASD30" s="152"/>
      <c r="ASE30" s="152"/>
      <c r="ASF30" s="152"/>
      <c r="ASG30" s="152"/>
      <c r="ASH30" s="152"/>
      <c r="ASI30" s="152"/>
      <c r="ASJ30" s="152"/>
      <c r="ASK30" s="152"/>
      <c r="ASL30" s="152"/>
      <c r="ASM30" s="152"/>
      <c r="ASN30" s="152"/>
      <c r="ASO30" s="152"/>
      <c r="ASP30" s="152"/>
      <c r="ASQ30" s="152"/>
      <c r="ASR30" s="152"/>
      <c r="ASS30" s="152"/>
      <c r="AST30" s="152"/>
      <c r="ASU30" s="152"/>
      <c r="ASV30" s="152"/>
      <c r="ASW30" s="152"/>
      <c r="ASX30" s="152"/>
      <c r="ASY30" s="152"/>
      <c r="ASZ30" s="152"/>
      <c r="ATA30" s="152"/>
      <c r="ATB30" s="152"/>
      <c r="ATC30" s="152"/>
      <c r="ATD30" s="152"/>
      <c r="ATE30" s="152"/>
      <c r="ATF30" s="152"/>
      <c r="ATG30" s="152"/>
      <c r="ATH30" s="152"/>
      <c r="ATI30" s="152"/>
      <c r="ATJ30" s="152"/>
      <c r="ATK30" s="152"/>
      <c r="ATL30" s="152"/>
      <c r="ATM30" s="152"/>
      <c r="ATN30" s="152"/>
      <c r="ATO30" s="152"/>
      <c r="ATP30" s="152"/>
      <c r="ATQ30" s="152"/>
      <c r="ATR30" s="152"/>
      <c r="ATS30" s="152"/>
      <c r="ATT30" s="152"/>
      <c r="ATU30" s="152"/>
      <c r="ATV30" s="152"/>
      <c r="ATW30" s="152"/>
      <c r="ATX30" s="152"/>
      <c r="ATY30" s="152"/>
      <c r="ATZ30" s="152"/>
      <c r="AUA30" s="152"/>
      <c r="AUB30" s="152"/>
      <c r="AUC30" s="152"/>
      <c r="AUD30" s="152"/>
      <c r="AUE30" s="152"/>
      <c r="AUF30" s="152"/>
      <c r="AUG30" s="152"/>
      <c r="AUH30" s="152"/>
      <c r="AUI30" s="152"/>
      <c r="AUJ30" s="152"/>
      <c r="AUK30" s="152"/>
      <c r="AUL30" s="152"/>
      <c r="AUM30" s="152"/>
      <c r="AUN30" s="152"/>
      <c r="AUO30" s="152"/>
      <c r="AUP30" s="152"/>
      <c r="AUQ30" s="152"/>
      <c r="AUR30" s="152"/>
      <c r="AUS30" s="152"/>
      <c r="AUT30" s="152"/>
      <c r="AUU30" s="152"/>
      <c r="AUV30" s="152"/>
      <c r="AUW30" s="152"/>
      <c r="AUX30" s="152"/>
      <c r="AUY30" s="152"/>
      <c r="AUZ30" s="152"/>
      <c r="AVA30" s="152"/>
      <c r="AVB30" s="152"/>
      <c r="AVC30" s="152"/>
      <c r="AVD30" s="152"/>
      <c r="AVE30" s="152"/>
      <c r="AVF30" s="152"/>
      <c r="AVG30" s="152"/>
      <c r="AVH30" s="152"/>
      <c r="AVI30" s="152"/>
      <c r="AVJ30" s="152"/>
      <c r="AVK30" s="152"/>
      <c r="AVL30" s="152"/>
      <c r="AVM30" s="152"/>
      <c r="AVN30" s="152"/>
      <c r="AVO30" s="152"/>
      <c r="AVP30" s="152"/>
      <c r="AVQ30" s="152"/>
      <c r="AVR30" s="152"/>
      <c r="AVS30" s="152"/>
      <c r="AVT30" s="152"/>
      <c r="AVU30" s="152"/>
      <c r="AVV30" s="152"/>
      <c r="AVW30" s="152"/>
      <c r="AVX30" s="152"/>
      <c r="AVY30" s="152"/>
      <c r="AVZ30" s="152"/>
      <c r="AWA30" s="152"/>
      <c r="AWB30" s="152"/>
      <c r="AWC30" s="152"/>
      <c r="AWD30" s="152"/>
      <c r="AWE30" s="152"/>
      <c r="AWF30" s="152"/>
      <c r="AWG30" s="152"/>
      <c r="AWH30" s="152"/>
      <c r="AWI30" s="152"/>
      <c r="AWJ30" s="152"/>
      <c r="AWK30" s="152"/>
      <c r="AWL30" s="152"/>
      <c r="AWM30" s="152"/>
      <c r="AWN30" s="152"/>
      <c r="AWO30" s="152"/>
      <c r="AWP30" s="152"/>
      <c r="AWQ30" s="152"/>
      <c r="AWR30" s="152"/>
      <c r="AWS30" s="152"/>
      <c r="AWT30" s="152"/>
      <c r="AWU30" s="152"/>
      <c r="AWV30" s="152"/>
      <c r="AWW30" s="152"/>
      <c r="AWX30" s="152"/>
      <c r="AWY30" s="152"/>
      <c r="AWZ30" s="152"/>
      <c r="AXA30" s="152"/>
      <c r="AXB30" s="152"/>
      <c r="AXC30" s="152"/>
      <c r="AXD30" s="152"/>
      <c r="AXE30" s="152"/>
      <c r="AXF30" s="152"/>
      <c r="AXG30" s="152"/>
      <c r="AXH30" s="152"/>
      <c r="AXI30" s="152"/>
      <c r="AXJ30" s="152"/>
      <c r="AXK30" s="152"/>
      <c r="AXL30" s="152"/>
      <c r="AXM30" s="152"/>
      <c r="AXN30" s="152"/>
      <c r="AXO30" s="152"/>
      <c r="AXP30" s="152"/>
      <c r="AXQ30" s="152"/>
      <c r="AXR30" s="152"/>
      <c r="AXS30" s="152"/>
      <c r="AXT30" s="152"/>
      <c r="AXU30" s="152"/>
      <c r="AXV30" s="152"/>
      <c r="AXW30" s="152"/>
      <c r="AXX30" s="152"/>
      <c r="AXY30" s="152"/>
      <c r="AXZ30" s="152"/>
      <c r="AYA30" s="152"/>
      <c r="AYB30" s="152"/>
      <c r="AYC30" s="152"/>
      <c r="AYD30" s="152"/>
      <c r="AYE30" s="152"/>
      <c r="AYF30" s="152"/>
      <c r="AYG30" s="152"/>
      <c r="AYH30" s="152"/>
      <c r="AYI30" s="152"/>
      <c r="AYJ30" s="152"/>
      <c r="AYK30" s="152"/>
      <c r="AYL30" s="152"/>
      <c r="AYM30" s="152"/>
      <c r="AYN30" s="152"/>
      <c r="AYO30" s="152"/>
      <c r="AYP30" s="152"/>
      <c r="AYQ30" s="152"/>
      <c r="AYR30" s="152"/>
      <c r="AYS30" s="152"/>
      <c r="AYT30" s="152"/>
      <c r="AYU30" s="152"/>
      <c r="AYV30" s="152"/>
      <c r="AYW30" s="152"/>
      <c r="AYX30" s="152"/>
      <c r="AYY30" s="152"/>
      <c r="AYZ30" s="152"/>
      <c r="AZA30" s="152"/>
      <c r="AZB30" s="152"/>
      <c r="AZC30" s="152"/>
      <c r="AZD30" s="152"/>
      <c r="AZE30" s="152"/>
      <c r="AZF30" s="152"/>
      <c r="AZG30" s="152"/>
      <c r="AZH30" s="152"/>
      <c r="AZI30" s="152"/>
      <c r="AZJ30" s="152"/>
      <c r="AZK30" s="152"/>
      <c r="AZL30" s="152"/>
      <c r="AZM30" s="152"/>
      <c r="AZN30" s="152"/>
      <c r="AZO30" s="152"/>
      <c r="AZP30" s="152"/>
      <c r="AZQ30" s="152"/>
      <c r="AZR30" s="152"/>
      <c r="AZS30" s="152"/>
      <c r="AZT30" s="152"/>
      <c r="AZU30" s="152"/>
      <c r="AZV30" s="152"/>
      <c r="AZW30" s="152"/>
      <c r="AZX30" s="152"/>
      <c r="AZY30" s="152"/>
      <c r="AZZ30" s="152"/>
      <c r="BAA30" s="152"/>
      <c r="BAB30" s="152"/>
      <c r="BAC30" s="152"/>
      <c r="BAD30" s="152"/>
      <c r="BAE30" s="152"/>
      <c r="BAF30" s="152"/>
      <c r="BAG30" s="152"/>
      <c r="BAH30" s="152"/>
      <c r="BAI30" s="152"/>
      <c r="BAJ30" s="152"/>
      <c r="BAK30" s="152"/>
      <c r="BAL30" s="152"/>
      <c r="BAM30" s="152"/>
      <c r="BAN30" s="152"/>
      <c r="BAO30" s="152"/>
      <c r="BAP30" s="152"/>
      <c r="BAQ30" s="152"/>
      <c r="BAR30" s="152"/>
      <c r="BAS30" s="152"/>
      <c r="BAT30" s="152"/>
      <c r="BAU30" s="152"/>
      <c r="BAV30" s="152"/>
      <c r="BAW30" s="152"/>
      <c r="BAX30" s="152"/>
      <c r="BAY30" s="152"/>
      <c r="BAZ30" s="152"/>
      <c r="BBA30" s="152"/>
      <c r="BBB30" s="152"/>
      <c r="BBC30" s="152"/>
      <c r="BBD30" s="152"/>
      <c r="BBE30" s="152"/>
      <c r="BBF30" s="152"/>
      <c r="BBG30" s="152"/>
      <c r="BBH30" s="152"/>
      <c r="BBI30" s="152"/>
      <c r="BBJ30" s="152"/>
      <c r="BBK30" s="152"/>
      <c r="BBL30" s="152"/>
      <c r="BBM30" s="152"/>
      <c r="BBN30" s="152"/>
      <c r="BBO30" s="152"/>
      <c r="BBP30" s="152"/>
      <c r="BBQ30" s="152"/>
      <c r="BBR30" s="152"/>
      <c r="BBS30" s="152"/>
      <c r="BBT30" s="152"/>
      <c r="BBU30" s="152"/>
      <c r="BBV30" s="152"/>
      <c r="BBW30" s="152"/>
      <c r="BBX30" s="152"/>
      <c r="BBY30" s="152"/>
      <c r="BBZ30" s="152"/>
      <c r="BCA30" s="152"/>
      <c r="BCB30" s="152"/>
      <c r="BCC30" s="152"/>
      <c r="BCD30" s="152"/>
      <c r="BCE30" s="152"/>
      <c r="BCF30" s="152"/>
      <c r="BCG30" s="152"/>
      <c r="BCH30" s="152"/>
      <c r="BCI30" s="152"/>
      <c r="BCJ30" s="152"/>
      <c r="BCK30" s="152"/>
      <c r="BCL30" s="152"/>
      <c r="BCM30" s="152"/>
      <c r="BCN30" s="152"/>
      <c r="BCO30" s="152"/>
      <c r="BCP30" s="152"/>
      <c r="BCQ30" s="152"/>
      <c r="BCR30" s="152"/>
      <c r="BCS30" s="152"/>
      <c r="BCT30" s="152"/>
      <c r="BCU30" s="152"/>
      <c r="BCV30" s="152"/>
      <c r="BCW30" s="152"/>
      <c r="BCX30" s="152"/>
      <c r="BCY30" s="152"/>
      <c r="BCZ30" s="152"/>
      <c r="BDA30" s="152"/>
      <c r="BDB30" s="152"/>
      <c r="BDC30" s="152"/>
      <c r="BDD30" s="152"/>
      <c r="BDE30" s="152"/>
      <c r="BDF30" s="152"/>
      <c r="BDG30" s="152"/>
      <c r="BDH30" s="152"/>
      <c r="BDI30" s="152"/>
      <c r="BDJ30" s="152"/>
      <c r="BDK30" s="152"/>
      <c r="BDL30" s="152"/>
      <c r="BDM30" s="152"/>
      <c r="BDN30" s="152"/>
      <c r="BDO30" s="152"/>
      <c r="BDP30" s="152"/>
      <c r="BDQ30" s="152"/>
      <c r="BDR30" s="152"/>
      <c r="BDS30" s="152"/>
      <c r="BDT30" s="152"/>
      <c r="BDU30" s="152"/>
      <c r="BDV30" s="152"/>
      <c r="BDW30" s="152"/>
      <c r="BDX30" s="152"/>
      <c r="BDY30" s="152"/>
      <c r="BDZ30" s="152"/>
      <c r="BEA30" s="152"/>
      <c r="BEB30" s="152"/>
      <c r="BEC30" s="152"/>
      <c r="BED30" s="152"/>
      <c r="BEE30" s="152"/>
      <c r="BEF30" s="152"/>
      <c r="BEG30" s="152"/>
      <c r="BEH30" s="152"/>
      <c r="BEI30" s="152"/>
      <c r="BEJ30" s="152"/>
      <c r="BEK30" s="152"/>
      <c r="BEL30" s="152"/>
      <c r="BEM30" s="152"/>
      <c r="BEN30" s="152"/>
      <c r="BEO30" s="152"/>
      <c r="BEP30" s="152"/>
      <c r="BEQ30" s="152"/>
      <c r="BER30" s="152"/>
      <c r="BES30" s="152"/>
      <c r="BET30" s="152"/>
      <c r="BEU30" s="152"/>
      <c r="BEV30" s="152"/>
      <c r="BEW30" s="152"/>
      <c r="BEX30" s="152"/>
      <c r="BEY30" s="152"/>
      <c r="BEZ30" s="152"/>
      <c r="BFA30" s="152"/>
      <c r="BFB30" s="152"/>
      <c r="BFC30" s="152"/>
      <c r="BFD30" s="152"/>
      <c r="BFE30" s="152"/>
      <c r="BFF30" s="152"/>
      <c r="BFG30" s="152"/>
      <c r="BFH30" s="152"/>
      <c r="BFI30" s="152"/>
      <c r="BFJ30" s="152"/>
      <c r="BFK30" s="152"/>
      <c r="BFL30" s="152"/>
      <c r="BFM30" s="152"/>
      <c r="BFN30" s="152"/>
      <c r="BFO30" s="152"/>
      <c r="BFP30" s="152"/>
      <c r="BFQ30" s="152"/>
      <c r="BFR30" s="152"/>
      <c r="BFS30" s="152"/>
      <c r="BFT30" s="152"/>
      <c r="BFU30" s="152"/>
      <c r="BFV30" s="152"/>
      <c r="BFW30" s="152"/>
      <c r="BFX30" s="152"/>
      <c r="BFY30" s="152"/>
      <c r="BFZ30" s="152"/>
      <c r="BGA30" s="152"/>
      <c r="BGB30" s="152"/>
      <c r="BGC30" s="152"/>
      <c r="BGD30" s="152"/>
      <c r="BGE30" s="152"/>
      <c r="BGF30" s="152"/>
      <c r="BGG30" s="152"/>
      <c r="BGH30" s="152"/>
      <c r="BGI30" s="152"/>
      <c r="BGJ30" s="152"/>
      <c r="BGK30" s="152"/>
      <c r="BGL30" s="152"/>
      <c r="BGM30" s="152"/>
      <c r="BGN30" s="152"/>
      <c r="BGO30" s="152"/>
      <c r="BGP30" s="152"/>
      <c r="BGQ30" s="152"/>
      <c r="BGR30" s="152"/>
      <c r="BGS30" s="152"/>
      <c r="BGT30" s="152"/>
      <c r="BGU30" s="152"/>
      <c r="BGV30" s="152"/>
      <c r="BGW30" s="152"/>
      <c r="BGX30" s="152"/>
      <c r="BGY30" s="152"/>
      <c r="BGZ30" s="152"/>
      <c r="BHA30" s="152"/>
      <c r="BHB30" s="152"/>
      <c r="BHC30" s="152"/>
      <c r="BHD30" s="152"/>
      <c r="BHE30" s="152"/>
      <c r="BHF30" s="152"/>
      <c r="BHG30" s="152"/>
      <c r="BHH30" s="152"/>
      <c r="BHI30" s="152"/>
      <c r="BHJ30" s="152"/>
      <c r="BHK30" s="152"/>
      <c r="BHL30" s="152"/>
      <c r="BHM30" s="152"/>
      <c r="BHN30" s="152"/>
      <c r="BHO30" s="152"/>
      <c r="BHP30" s="152"/>
      <c r="BHQ30" s="152"/>
      <c r="BHR30" s="152"/>
      <c r="BHS30" s="152"/>
      <c r="BHT30" s="152"/>
      <c r="BHU30" s="152"/>
      <c r="BHV30" s="152"/>
      <c r="BHW30" s="152"/>
      <c r="BHX30" s="152"/>
      <c r="BHY30" s="152"/>
      <c r="BHZ30" s="152"/>
      <c r="BIA30" s="152"/>
      <c r="BIB30" s="152"/>
      <c r="BIC30" s="152"/>
      <c r="BID30" s="152"/>
      <c r="BIE30" s="152"/>
      <c r="BIF30" s="152"/>
      <c r="BIG30" s="152"/>
      <c r="BIH30" s="152"/>
      <c r="BII30" s="152"/>
      <c r="BIJ30" s="152"/>
      <c r="BIK30" s="152"/>
      <c r="BIL30" s="152"/>
      <c r="BIM30" s="152"/>
      <c r="BIN30" s="152"/>
      <c r="BIO30" s="152"/>
      <c r="BIP30" s="152"/>
      <c r="BIQ30" s="152"/>
      <c r="BIR30" s="152"/>
      <c r="BIS30" s="152"/>
      <c r="BIT30" s="152"/>
      <c r="BIU30" s="152"/>
      <c r="BIV30" s="152"/>
      <c r="BIW30" s="152"/>
      <c r="BIX30" s="152"/>
      <c r="BIY30" s="152"/>
      <c r="BIZ30" s="152"/>
      <c r="BJA30" s="152"/>
      <c r="BJB30" s="152"/>
      <c r="BJC30" s="152"/>
      <c r="BJD30" s="152"/>
      <c r="BJE30" s="152"/>
      <c r="BJF30" s="152"/>
      <c r="BJG30" s="152"/>
      <c r="BJH30" s="152"/>
      <c r="BJI30" s="152"/>
      <c r="BJJ30" s="152"/>
      <c r="BJK30" s="152"/>
      <c r="BJL30" s="152"/>
      <c r="BJM30" s="152"/>
      <c r="BJN30" s="152"/>
      <c r="BJO30" s="152"/>
      <c r="BJP30" s="152"/>
      <c r="BJQ30" s="152"/>
      <c r="BJR30" s="152"/>
      <c r="BJS30" s="152"/>
      <c r="BJT30" s="152"/>
      <c r="BJU30" s="152"/>
      <c r="BJV30" s="152"/>
      <c r="BJW30" s="152"/>
      <c r="BJX30" s="152"/>
      <c r="BJY30" s="152"/>
      <c r="BJZ30" s="152"/>
      <c r="BKA30" s="152"/>
      <c r="BKB30" s="152"/>
      <c r="BKC30" s="152"/>
      <c r="BKD30" s="152"/>
      <c r="BKE30" s="152"/>
      <c r="BKF30" s="152"/>
      <c r="BKG30" s="152"/>
      <c r="BKH30" s="152"/>
      <c r="BKI30" s="152"/>
      <c r="BKJ30" s="152"/>
      <c r="BKK30" s="152"/>
      <c r="BKL30" s="152"/>
      <c r="BKM30" s="152"/>
      <c r="BKN30" s="152"/>
      <c r="BKO30" s="152"/>
      <c r="BKP30" s="152"/>
      <c r="BKQ30" s="152"/>
      <c r="BKR30" s="152"/>
      <c r="BKS30" s="152"/>
      <c r="BKT30" s="152"/>
      <c r="BKU30" s="152"/>
      <c r="BKV30" s="152"/>
      <c r="BKW30" s="152"/>
      <c r="BKX30" s="152"/>
      <c r="BKY30" s="152"/>
      <c r="BKZ30" s="152"/>
      <c r="BLA30" s="152"/>
      <c r="BLB30" s="152"/>
      <c r="BLC30" s="152"/>
      <c r="BLD30" s="152"/>
      <c r="BLE30" s="152"/>
      <c r="BLF30" s="152"/>
      <c r="BLG30" s="152"/>
      <c r="BLH30" s="152"/>
      <c r="BLI30" s="152"/>
      <c r="BLJ30" s="152"/>
      <c r="BLK30" s="152"/>
      <c r="BLL30" s="152"/>
      <c r="BLM30" s="152"/>
      <c r="BLN30" s="152"/>
      <c r="BLO30" s="152"/>
      <c r="BLP30" s="152"/>
      <c r="BLQ30" s="152"/>
      <c r="BLR30" s="152"/>
      <c r="BLS30" s="152"/>
      <c r="BLT30" s="152"/>
      <c r="BLU30" s="152"/>
      <c r="BLV30" s="152"/>
      <c r="BLW30" s="152"/>
      <c r="BLX30" s="152"/>
      <c r="BLY30" s="152"/>
      <c r="BLZ30" s="152"/>
      <c r="BMA30" s="152"/>
      <c r="BMB30" s="152"/>
      <c r="BMC30" s="152"/>
      <c r="BMD30" s="152"/>
      <c r="BME30" s="152"/>
      <c r="BMF30" s="152"/>
      <c r="BMG30" s="152"/>
      <c r="BMH30" s="152"/>
      <c r="BMI30" s="152"/>
      <c r="BMJ30" s="152"/>
      <c r="BMK30" s="152"/>
      <c r="BML30" s="152"/>
      <c r="BMM30" s="152"/>
      <c r="BMN30" s="152"/>
      <c r="BMO30" s="152"/>
      <c r="BMP30" s="152"/>
      <c r="BMQ30" s="152"/>
      <c r="BMR30" s="152"/>
      <c r="BMS30" s="152"/>
      <c r="BMT30" s="152"/>
      <c r="BMU30" s="152"/>
      <c r="BMV30" s="152"/>
      <c r="BMW30" s="152"/>
      <c r="BMX30" s="152"/>
      <c r="BMY30" s="152"/>
      <c r="BMZ30" s="152"/>
      <c r="BNA30" s="152"/>
      <c r="BNB30" s="152"/>
      <c r="BNC30" s="152"/>
      <c r="BND30" s="152"/>
      <c r="BNE30" s="152"/>
      <c r="BNF30" s="152"/>
      <c r="BNG30" s="152"/>
      <c r="BNH30" s="152"/>
      <c r="BNI30" s="152"/>
      <c r="BNJ30" s="152"/>
      <c r="BNK30" s="152"/>
      <c r="BNL30" s="152"/>
      <c r="BNM30" s="152"/>
      <c r="BNN30" s="152"/>
      <c r="BNO30" s="152"/>
      <c r="BNP30" s="152"/>
      <c r="BNQ30" s="152"/>
      <c r="BNR30" s="152"/>
      <c r="BNS30" s="152"/>
      <c r="BNT30" s="152"/>
      <c r="BNU30" s="152"/>
      <c r="BNV30" s="152"/>
      <c r="BNW30" s="152"/>
      <c r="BNX30" s="152"/>
      <c r="BNY30" s="152"/>
      <c r="BNZ30" s="152"/>
      <c r="BOA30" s="152"/>
      <c r="BOB30" s="152"/>
      <c r="BOC30" s="152"/>
      <c r="BOD30" s="152"/>
      <c r="BOE30" s="152"/>
      <c r="BOF30" s="152"/>
      <c r="BOG30" s="152"/>
      <c r="BOH30" s="152"/>
      <c r="BOI30" s="152"/>
      <c r="BOJ30" s="152"/>
      <c r="BOK30" s="152"/>
      <c r="BOL30" s="152"/>
      <c r="BOM30" s="152"/>
      <c r="BON30" s="152"/>
      <c r="BOO30" s="152"/>
      <c r="BOP30" s="152"/>
      <c r="BOQ30" s="152"/>
      <c r="BOR30" s="152"/>
      <c r="BOS30" s="152"/>
      <c r="BOT30" s="152"/>
      <c r="BOU30" s="152"/>
      <c r="BOV30" s="152"/>
      <c r="BOW30" s="152"/>
      <c r="BOX30" s="152"/>
      <c r="BOY30" s="152"/>
      <c r="BOZ30" s="152"/>
      <c r="BPA30" s="152"/>
      <c r="BPB30" s="152"/>
      <c r="BPC30" s="152"/>
      <c r="BPD30" s="152"/>
      <c r="BPE30" s="152"/>
      <c r="BPF30" s="152"/>
      <c r="BPG30" s="152"/>
      <c r="BPH30" s="152"/>
      <c r="BPI30" s="152"/>
      <c r="BPJ30" s="152"/>
      <c r="BPK30" s="152"/>
      <c r="BPL30" s="152"/>
      <c r="BPM30" s="152"/>
      <c r="BPN30" s="152"/>
      <c r="BPO30" s="152"/>
      <c r="BPP30" s="152"/>
      <c r="BPQ30" s="152"/>
      <c r="BPR30" s="152"/>
      <c r="BPS30" s="152"/>
      <c r="BPT30" s="152"/>
      <c r="BPU30" s="152"/>
      <c r="BPV30" s="152"/>
      <c r="BPW30" s="152"/>
      <c r="BPX30" s="152"/>
      <c r="BPY30" s="152"/>
      <c r="BPZ30" s="152"/>
      <c r="BQA30" s="152"/>
      <c r="BQB30" s="152"/>
      <c r="BQC30" s="152"/>
      <c r="BQD30" s="152"/>
      <c r="BQE30" s="152"/>
      <c r="BQF30" s="152"/>
      <c r="BQG30" s="152"/>
      <c r="BQH30" s="152"/>
      <c r="BQI30" s="152"/>
      <c r="BQJ30" s="152"/>
      <c r="BQK30" s="152"/>
      <c r="BQL30" s="152"/>
      <c r="BQM30" s="152"/>
      <c r="BQN30" s="152"/>
      <c r="BQO30" s="152"/>
      <c r="BQP30" s="152"/>
      <c r="BQQ30" s="152"/>
      <c r="BQR30" s="152"/>
      <c r="BQS30" s="152"/>
      <c r="BQT30" s="152"/>
      <c r="BQU30" s="152"/>
      <c r="BQV30" s="152"/>
      <c r="BQW30" s="152"/>
      <c r="BQX30" s="152"/>
      <c r="BQY30" s="152"/>
      <c r="BQZ30" s="152"/>
      <c r="BRA30" s="152"/>
      <c r="BRB30" s="152"/>
      <c r="BRC30" s="152"/>
      <c r="BRD30" s="152"/>
      <c r="BRE30" s="152"/>
      <c r="BRF30" s="152"/>
      <c r="BRG30" s="152"/>
      <c r="BRH30" s="152"/>
      <c r="BRI30" s="152"/>
      <c r="BRJ30" s="152"/>
      <c r="BRK30" s="152"/>
      <c r="BRL30" s="152"/>
      <c r="BRM30" s="152"/>
      <c r="BRN30" s="152"/>
      <c r="BRO30" s="152"/>
      <c r="BRP30" s="152"/>
      <c r="BRQ30" s="152"/>
      <c r="BRR30" s="152"/>
      <c r="BRS30" s="152"/>
      <c r="BRT30" s="152"/>
      <c r="BRU30" s="152"/>
      <c r="BRV30" s="152"/>
      <c r="BRW30" s="152"/>
      <c r="BRX30" s="152"/>
      <c r="BRY30" s="152"/>
      <c r="BRZ30" s="152"/>
      <c r="BSA30" s="152"/>
      <c r="BSB30" s="152"/>
      <c r="BSC30" s="152"/>
      <c r="BSD30" s="152"/>
      <c r="BSE30" s="152"/>
      <c r="BSF30" s="152"/>
      <c r="BSG30" s="152"/>
      <c r="BSH30" s="152"/>
      <c r="BSI30" s="152"/>
      <c r="BSJ30" s="152"/>
      <c r="BSK30" s="152"/>
      <c r="BSL30" s="152"/>
      <c r="BSM30" s="152"/>
      <c r="BSN30" s="152"/>
      <c r="BSO30" s="152"/>
      <c r="BSP30" s="152"/>
      <c r="BSQ30" s="152"/>
      <c r="BSR30" s="152"/>
      <c r="BSS30" s="152"/>
      <c r="BST30" s="152"/>
      <c r="BSU30" s="152"/>
      <c r="BSV30" s="152"/>
      <c r="BSW30" s="152"/>
      <c r="BSX30" s="152"/>
      <c r="BSY30" s="152"/>
      <c r="BSZ30" s="152"/>
      <c r="BTA30" s="152"/>
      <c r="BTB30" s="152"/>
      <c r="BTC30" s="152"/>
      <c r="BTD30" s="152"/>
      <c r="BTE30" s="152"/>
      <c r="BTF30" s="152"/>
      <c r="BTG30" s="152"/>
      <c r="BTH30" s="152"/>
      <c r="BTI30" s="152"/>
      <c r="BTJ30" s="152"/>
      <c r="BTK30" s="152"/>
      <c r="BTL30" s="152"/>
      <c r="BTM30" s="152"/>
      <c r="BTN30" s="152"/>
      <c r="BTO30" s="152"/>
      <c r="BTP30" s="152"/>
      <c r="BTQ30" s="152"/>
      <c r="BTR30" s="152"/>
      <c r="BTS30" s="152"/>
      <c r="BTT30" s="152"/>
      <c r="BTU30" s="152"/>
      <c r="BTV30" s="152"/>
      <c r="BTW30" s="152"/>
      <c r="BTX30" s="152"/>
      <c r="BTY30" s="152"/>
      <c r="BTZ30" s="152"/>
      <c r="BUA30" s="152"/>
      <c r="BUB30" s="152"/>
      <c r="BUC30" s="152"/>
      <c r="BUD30" s="152"/>
      <c r="BUE30" s="152"/>
      <c r="BUF30" s="152"/>
      <c r="BUG30" s="152"/>
      <c r="BUH30" s="152"/>
      <c r="BUI30" s="152"/>
      <c r="BUJ30" s="152"/>
      <c r="BUK30" s="152"/>
      <c r="BUL30" s="152"/>
      <c r="BUM30" s="152"/>
      <c r="BUN30" s="152"/>
      <c r="BUO30" s="152"/>
      <c r="BUP30" s="152"/>
      <c r="BUQ30" s="152"/>
      <c r="BUR30" s="152"/>
      <c r="BUS30" s="152"/>
      <c r="BUT30" s="152"/>
      <c r="BUU30" s="152"/>
      <c r="BUV30" s="152"/>
      <c r="BUW30" s="152"/>
      <c r="BUX30" s="152"/>
      <c r="BUY30" s="152"/>
      <c r="BUZ30" s="152"/>
      <c r="BVA30" s="152"/>
      <c r="BVB30" s="152"/>
      <c r="BVC30" s="152"/>
      <c r="BVD30" s="152"/>
      <c r="BVE30" s="152"/>
      <c r="BVF30" s="152"/>
      <c r="BVG30" s="152"/>
      <c r="BVH30" s="152"/>
      <c r="BVI30" s="152"/>
      <c r="BVJ30" s="152"/>
      <c r="BVK30" s="152"/>
      <c r="BVL30" s="152"/>
      <c r="BVM30" s="152"/>
      <c r="BVN30" s="152"/>
      <c r="BVO30" s="152"/>
      <c r="BVP30" s="152"/>
      <c r="BVQ30" s="152"/>
      <c r="BVR30" s="152"/>
      <c r="BVS30" s="152"/>
      <c r="BVT30" s="152"/>
      <c r="BVU30" s="152"/>
      <c r="BVV30" s="152"/>
      <c r="BVW30" s="152"/>
      <c r="BVX30" s="152"/>
      <c r="BVY30" s="152"/>
      <c r="BVZ30" s="152"/>
      <c r="BWA30" s="152"/>
      <c r="BWB30" s="152"/>
      <c r="BWC30" s="152"/>
      <c r="BWD30" s="152"/>
      <c r="BWE30" s="152"/>
      <c r="BWF30" s="152"/>
      <c r="BWG30" s="152"/>
      <c r="BWH30" s="152"/>
      <c r="BWI30" s="152"/>
      <c r="BWJ30" s="152"/>
      <c r="BWK30" s="152"/>
      <c r="BWL30" s="152"/>
      <c r="BWM30" s="152"/>
      <c r="BWN30" s="152"/>
      <c r="BWO30" s="152"/>
      <c r="BWP30" s="152"/>
      <c r="BWQ30" s="152"/>
      <c r="BWR30" s="152"/>
      <c r="BWS30" s="152"/>
      <c r="BWT30" s="152"/>
      <c r="BWU30" s="152"/>
      <c r="BWV30" s="152"/>
      <c r="BWW30" s="152"/>
      <c r="BWX30" s="152"/>
      <c r="BWY30" s="152"/>
      <c r="BWZ30" s="152"/>
      <c r="BXA30" s="152"/>
      <c r="BXB30" s="152"/>
      <c r="BXC30" s="152"/>
      <c r="BXD30" s="152"/>
      <c r="BXE30" s="152"/>
      <c r="BXF30" s="152"/>
      <c r="BXG30" s="152"/>
      <c r="BXH30" s="152"/>
      <c r="BXI30" s="152"/>
      <c r="BXJ30" s="152"/>
      <c r="BXK30" s="152"/>
      <c r="BXL30" s="152"/>
      <c r="BXM30" s="152"/>
      <c r="BXN30" s="152"/>
      <c r="BXO30" s="152"/>
      <c r="BXP30" s="152"/>
      <c r="BXQ30" s="152"/>
      <c r="BXR30" s="152"/>
      <c r="BXS30" s="152"/>
      <c r="BXT30" s="152"/>
      <c r="BXU30" s="152"/>
      <c r="BXV30" s="152"/>
      <c r="BXW30" s="152"/>
      <c r="BXX30" s="152"/>
      <c r="BXY30" s="152"/>
      <c r="BXZ30" s="152"/>
      <c r="BYA30" s="152"/>
      <c r="BYB30" s="152"/>
      <c r="BYC30" s="152"/>
      <c r="BYD30" s="152"/>
      <c r="BYE30" s="152"/>
      <c r="BYF30" s="152"/>
      <c r="BYG30" s="152"/>
      <c r="BYH30" s="152"/>
      <c r="BYI30" s="152"/>
      <c r="BYJ30" s="152"/>
      <c r="BYK30" s="152"/>
      <c r="BYL30" s="152"/>
      <c r="BYM30" s="152"/>
      <c r="BYN30" s="152"/>
      <c r="BYO30" s="152"/>
      <c r="BYP30" s="152"/>
      <c r="BYQ30" s="152"/>
      <c r="BYR30" s="152"/>
      <c r="BYS30" s="152"/>
      <c r="BYT30" s="152"/>
      <c r="BYU30" s="152"/>
      <c r="BYV30" s="152"/>
      <c r="BYW30" s="152"/>
      <c r="BYX30" s="152"/>
      <c r="BYY30" s="152"/>
      <c r="BYZ30" s="152"/>
      <c r="BZA30" s="152"/>
      <c r="BZB30" s="152"/>
      <c r="BZC30" s="152"/>
      <c r="BZD30" s="152"/>
      <c r="BZE30" s="152"/>
      <c r="BZF30" s="152"/>
      <c r="BZG30" s="152"/>
      <c r="BZH30" s="152"/>
      <c r="BZI30" s="152"/>
      <c r="BZJ30" s="152"/>
      <c r="BZK30" s="152"/>
      <c r="BZL30" s="152"/>
      <c r="BZM30" s="152"/>
      <c r="BZN30" s="152"/>
      <c r="BZO30" s="152"/>
      <c r="BZP30" s="152"/>
      <c r="BZQ30" s="152"/>
      <c r="BZR30" s="152"/>
      <c r="BZS30" s="152"/>
      <c r="BZT30" s="152"/>
      <c r="BZU30" s="152"/>
      <c r="BZV30" s="152"/>
      <c r="BZW30" s="152"/>
      <c r="BZX30" s="152"/>
      <c r="BZY30" s="152"/>
      <c r="BZZ30" s="152"/>
      <c r="CAA30" s="152"/>
      <c r="CAB30" s="152"/>
      <c r="CAC30" s="152"/>
      <c r="CAD30" s="152"/>
      <c r="CAE30" s="152"/>
      <c r="CAF30" s="152"/>
      <c r="CAG30" s="152"/>
      <c r="CAH30" s="152"/>
      <c r="CAI30" s="152"/>
      <c r="CAJ30" s="152"/>
      <c r="CAK30" s="152"/>
      <c r="CAL30" s="152"/>
      <c r="CAM30" s="152"/>
      <c r="CAN30" s="152"/>
      <c r="CAO30" s="152"/>
      <c r="CAP30" s="152"/>
      <c r="CAQ30" s="152"/>
      <c r="CAR30" s="152"/>
      <c r="CAS30" s="152"/>
      <c r="CAT30" s="152"/>
      <c r="CAU30" s="152"/>
      <c r="CAV30" s="152"/>
      <c r="CAW30" s="152"/>
      <c r="CAX30" s="152"/>
      <c r="CAY30" s="152"/>
      <c r="CAZ30" s="152"/>
      <c r="CBA30" s="152"/>
      <c r="CBB30" s="152"/>
      <c r="CBC30" s="152"/>
      <c r="CBD30" s="152"/>
      <c r="CBE30" s="152"/>
      <c r="CBF30" s="152"/>
      <c r="CBG30" s="152"/>
      <c r="CBH30" s="152"/>
      <c r="CBI30" s="152"/>
      <c r="CBJ30" s="152"/>
      <c r="CBK30" s="152"/>
      <c r="CBL30" s="152"/>
      <c r="CBM30" s="152"/>
      <c r="CBN30" s="152"/>
      <c r="CBO30" s="152"/>
      <c r="CBP30" s="152"/>
      <c r="CBQ30" s="152"/>
      <c r="CBR30" s="152"/>
      <c r="CBS30" s="152"/>
      <c r="CBT30" s="152"/>
      <c r="CBU30" s="152"/>
      <c r="CBV30" s="152"/>
      <c r="CBW30" s="152"/>
      <c r="CBX30" s="152"/>
      <c r="CBY30" s="152"/>
      <c r="CBZ30" s="152"/>
      <c r="CCA30" s="152"/>
      <c r="CCB30" s="152"/>
      <c r="CCC30" s="152"/>
      <c r="CCD30" s="152"/>
      <c r="CCE30" s="152"/>
      <c r="CCF30" s="152"/>
      <c r="CCG30" s="152"/>
      <c r="CCH30" s="152"/>
      <c r="CCI30" s="152"/>
      <c r="CCJ30" s="152"/>
      <c r="CCK30" s="152"/>
      <c r="CCL30" s="152"/>
      <c r="CCM30" s="152"/>
      <c r="CCN30" s="152"/>
      <c r="CCO30" s="152"/>
      <c r="CCP30" s="152"/>
      <c r="CCQ30" s="152"/>
      <c r="CCR30" s="152"/>
      <c r="CCS30" s="152"/>
      <c r="CCT30" s="152"/>
      <c r="CCU30" s="152"/>
      <c r="CCV30" s="152"/>
      <c r="CCW30" s="152"/>
      <c r="CCX30" s="152"/>
      <c r="CCY30" s="152"/>
      <c r="CCZ30" s="152"/>
      <c r="CDA30" s="152"/>
      <c r="CDB30" s="152"/>
      <c r="CDC30" s="152"/>
      <c r="CDD30" s="152"/>
      <c r="CDE30" s="152"/>
      <c r="CDF30" s="152"/>
      <c r="CDG30" s="152"/>
      <c r="CDH30" s="152"/>
      <c r="CDI30" s="152"/>
      <c r="CDJ30" s="152"/>
      <c r="CDK30" s="152"/>
      <c r="CDL30" s="152"/>
      <c r="CDM30" s="152"/>
      <c r="CDN30" s="152"/>
      <c r="CDO30" s="152"/>
      <c r="CDP30" s="152"/>
      <c r="CDQ30" s="152"/>
      <c r="CDR30" s="152"/>
      <c r="CDS30" s="152"/>
      <c r="CDT30" s="152"/>
      <c r="CDU30" s="152"/>
      <c r="CDV30" s="152"/>
      <c r="CDW30" s="152"/>
      <c r="CDX30" s="152"/>
      <c r="CDY30" s="152"/>
      <c r="CDZ30" s="152"/>
      <c r="CEA30" s="152"/>
      <c r="CEB30" s="152"/>
      <c r="CEC30" s="152"/>
      <c r="CED30" s="152"/>
      <c r="CEE30" s="152"/>
      <c r="CEF30" s="152"/>
      <c r="CEG30" s="152"/>
      <c r="CEH30" s="152"/>
      <c r="CEI30" s="152"/>
      <c r="CEJ30" s="152"/>
      <c r="CEK30" s="152"/>
      <c r="CEL30" s="152"/>
      <c r="CEM30" s="152"/>
      <c r="CEN30" s="152"/>
      <c r="CEO30" s="152"/>
      <c r="CEP30" s="152"/>
      <c r="CEQ30" s="152"/>
      <c r="CER30" s="152"/>
      <c r="CES30" s="152"/>
      <c r="CET30" s="152"/>
      <c r="CEU30" s="152"/>
      <c r="CEV30" s="152"/>
      <c r="CEW30" s="152"/>
      <c r="CEX30" s="152"/>
      <c r="CEY30" s="152"/>
      <c r="CEZ30" s="152"/>
      <c r="CFA30" s="152"/>
      <c r="CFB30" s="152"/>
      <c r="CFC30" s="152"/>
      <c r="CFD30" s="152"/>
      <c r="CFE30" s="152"/>
      <c r="CFF30" s="152"/>
      <c r="CFG30" s="152"/>
      <c r="CFH30" s="152"/>
      <c r="CFI30" s="152"/>
      <c r="CFJ30" s="152"/>
      <c r="CFK30" s="152"/>
      <c r="CFL30" s="152"/>
      <c r="CFM30" s="152"/>
      <c r="CFN30" s="152"/>
      <c r="CFO30" s="152"/>
      <c r="CFP30" s="152"/>
      <c r="CFQ30" s="152"/>
      <c r="CFR30" s="152"/>
      <c r="CFS30" s="152"/>
      <c r="CFT30" s="152"/>
      <c r="CFU30" s="152"/>
      <c r="CFV30" s="152"/>
      <c r="CFW30" s="152"/>
      <c r="CFX30" s="152"/>
      <c r="CFY30" s="152"/>
      <c r="CFZ30" s="152"/>
      <c r="CGA30" s="152"/>
      <c r="CGB30" s="152"/>
      <c r="CGC30" s="152"/>
      <c r="CGD30" s="152"/>
      <c r="CGE30" s="152"/>
      <c r="CGF30" s="152"/>
      <c r="CGG30" s="152"/>
      <c r="CGH30" s="152"/>
      <c r="CGI30" s="152"/>
      <c r="CGJ30" s="152"/>
      <c r="CGK30" s="152"/>
      <c r="CGL30" s="152"/>
      <c r="CGM30" s="152"/>
      <c r="CGN30" s="152"/>
      <c r="CGO30" s="152"/>
      <c r="CGP30" s="152"/>
      <c r="CGQ30" s="152"/>
      <c r="CGR30" s="152"/>
      <c r="CGS30" s="152"/>
      <c r="CGT30" s="152"/>
      <c r="CGU30" s="152"/>
      <c r="CGV30" s="152"/>
      <c r="CGW30" s="152"/>
      <c r="CGX30" s="152"/>
      <c r="CGY30" s="152"/>
      <c r="CGZ30" s="152"/>
      <c r="CHA30" s="152"/>
      <c r="CHB30" s="152"/>
      <c r="CHC30" s="152"/>
      <c r="CHD30" s="152"/>
      <c r="CHE30" s="152"/>
      <c r="CHF30" s="152"/>
      <c r="CHG30" s="152"/>
      <c r="CHH30" s="152"/>
      <c r="CHI30" s="152"/>
      <c r="CHJ30" s="152"/>
      <c r="CHK30" s="152"/>
      <c r="CHL30" s="152"/>
      <c r="CHM30" s="152"/>
      <c r="CHN30" s="152"/>
      <c r="CHO30" s="152"/>
      <c r="CHP30" s="152"/>
      <c r="CHQ30" s="152"/>
      <c r="CHR30" s="152"/>
      <c r="CHS30" s="152"/>
      <c r="CHT30" s="152"/>
      <c r="CHU30" s="152"/>
      <c r="CHV30" s="152"/>
      <c r="CHW30" s="152"/>
      <c r="CHX30" s="152"/>
      <c r="CHY30" s="152"/>
      <c r="CHZ30" s="152"/>
      <c r="CIA30" s="152"/>
      <c r="CIB30" s="152"/>
      <c r="CIC30" s="152"/>
      <c r="CID30" s="152"/>
      <c r="CIE30" s="152"/>
      <c r="CIF30" s="152"/>
      <c r="CIG30" s="152"/>
      <c r="CIH30" s="152"/>
      <c r="CII30" s="152"/>
      <c r="CIJ30" s="152"/>
      <c r="CIK30" s="152"/>
      <c r="CIL30" s="152"/>
      <c r="CIM30" s="152"/>
      <c r="CIN30" s="152"/>
      <c r="CIO30" s="152"/>
      <c r="CIP30" s="152"/>
      <c r="CIQ30" s="152"/>
      <c r="CIR30" s="152"/>
      <c r="CIS30" s="152"/>
      <c r="CIT30" s="152"/>
      <c r="CIU30" s="152"/>
      <c r="CIV30" s="152"/>
      <c r="CIW30" s="152"/>
      <c r="CIX30" s="152"/>
      <c r="CIY30" s="152"/>
      <c r="CIZ30" s="152"/>
      <c r="CJA30" s="152"/>
      <c r="CJB30" s="152"/>
      <c r="CJC30" s="152"/>
      <c r="CJD30" s="152"/>
      <c r="CJE30" s="152"/>
      <c r="CJF30" s="152"/>
      <c r="CJG30" s="152"/>
      <c r="CJH30" s="152"/>
      <c r="CJI30" s="152"/>
      <c r="CJJ30" s="152"/>
      <c r="CJK30" s="152"/>
      <c r="CJL30" s="152"/>
      <c r="CJM30" s="152"/>
      <c r="CJN30" s="152"/>
      <c r="CJO30" s="152"/>
      <c r="CJP30" s="152"/>
      <c r="CJQ30" s="152"/>
      <c r="CJR30" s="152"/>
      <c r="CJS30" s="152"/>
      <c r="CJT30" s="152"/>
      <c r="CJU30" s="152"/>
      <c r="CJV30" s="152"/>
      <c r="CJW30" s="152"/>
      <c r="CJX30" s="152"/>
      <c r="CJY30" s="152"/>
      <c r="CJZ30" s="152"/>
      <c r="CKA30" s="152"/>
      <c r="CKB30" s="152"/>
      <c r="CKC30" s="152"/>
      <c r="CKD30" s="152"/>
      <c r="CKE30" s="152"/>
      <c r="CKF30" s="152"/>
      <c r="CKG30" s="152"/>
      <c r="CKH30" s="152"/>
      <c r="CKI30" s="152"/>
      <c r="CKJ30" s="152"/>
      <c r="CKK30" s="152"/>
      <c r="CKL30" s="152"/>
      <c r="CKM30" s="152"/>
      <c r="CKN30" s="152"/>
      <c r="CKO30" s="152"/>
      <c r="CKP30" s="152"/>
      <c r="CKQ30" s="152"/>
      <c r="CKR30" s="152"/>
      <c r="CKS30" s="152"/>
      <c r="CKT30" s="152"/>
      <c r="CKU30" s="152"/>
      <c r="CKV30" s="152"/>
      <c r="CKW30" s="152"/>
      <c r="CKX30" s="152"/>
      <c r="CKY30" s="152"/>
      <c r="CKZ30" s="152"/>
      <c r="CLA30" s="152"/>
      <c r="CLB30" s="152"/>
      <c r="CLC30" s="152"/>
      <c r="CLD30" s="152"/>
      <c r="CLE30" s="152"/>
      <c r="CLF30" s="152"/>
      <c r="CLG30" s="152"/>
      <c r="CLH30" s="152"/>
      <c r="CLI30" s="152"/>
      <c r="CLJ30" s="152"/>
      <c r="CLK30" s="152"/>
      <c r="CLL30" s="152"/>
      <c r="CLM30" s="152"/>
      <c r="CLN30" s="152"/>
      <c r="CLO30" s="152"/>
      <c r="CLP30" s="152"/>
      <c r="CLQ30" s="152"/>
      <c r="CLR30" s="152"/>
      <c r="CLS30" s="152"/>
      <c r="CLT30" s="152"/>
      <c r="CLU30" s="152"/>
      <c r="CLV30" s="152"/>
      <c r="CLW30" s="152"/>
      <c r="CLX30" s="152"/>
      <c r="CLY30" s="152"/>
      <c r="CLZ30" s="152"/>
      <c r="CMA30" s="152"/>
      <c r="CMB30" s="152"/>
      <c r="CMC30" s="152"/>
      <c r="CMD30" s="152"/>
      <c r="CME30" s="152"/>
      <c r="CMF30" s="152"/>
      <c r="CMG30" s="152"/>
      <c r="CMH30" s="152"/>
      <c r="CMI30" s="152"/>
      <c r="CMJ30" s="152"/>
      <c r="CMK30" s="152"/>
      <c r="CML30" s="152"/>
      <c r="CMM30" s="152"/>
      <c r="CMN30" s="152"/>
      <c r="CMO30" s="152"/>
      <c r="CMP30" s="152"/>
      <c r="CMQ30" s="152"/>
      <c r="CMR30" s="152"/>
      <c r="CMS30" s="152"/>
      <c r="CMT30" s="152"/>
      <c r="CMU30" s="152"/>
      <c r="CMV30" s="152"/>
      <c r="CMW30" s="152"/>
      <c r="CMX30" s="152"/>
      <c r="CMY30" s="152"/>
      <c r="CMZ30" s="152"/>
      <c r="CNA30" s="152"/>
      <c r="CNB30" s="152"/>
      <c r="CNC30" s="152"/>
      <c r="CND30" s="152"/>
      <c r="CNE30" s="152"/>
      <c r="CNF30" s="152"/>
      <c r="CNG30" s="152"/>
      <c r="CNH30" s="152"/>
      <c r="CNI30" s="152"/>
      <c r="CNJ30" s="152"/>
      <c r="CNK30" s="152"/>
      <c r="CNL30" s="152"/>
      <c r="CNM30" s="152"/>
      <c r="CNN30" s="152"/>
      <c r="CNO30" s="152"/>
      <c r="CNP30" s="152"/>
      <c r="CNQ30" s="152"/>
      <c r="CNR30" s="152"/>
      <c r="CNS30" s="152"/>
      <c r="CNT30" s="152"/>
      <c r="CNU30" s="152"/>
      <c r="CNV30" s="152"/>
      <c r="CNW30" s="152"/>
      <c r="CNX30" s="152"/>
      <c r="CNY30" s="152"/>
      <c r="CNZ30" s="152"/>
      <c r="COA30" s="152"/>
      <c r="COB30" s="152"/>
      <c r="COC30" s="152"/>
      <c r="COD30" s="152"/>
      <c r="COE30" s="152"/>
      <c r="COF30" s="152"/>
      <c r="COG30" s="152"/>
      <c r="COH30" s="152"/>
      <c r="COI30" s="152"/>
      <c r="COJ30" s="152"/>
      <c r="COK30" s="152"/>
      <c r="COL30" s="152"/>
      <c r="COM30" s="152"/>
      <c r="CON30" s="152"/>
      <c r="COO30" s="152"/>
      <c r="COP30" s="152"/>
      <c r="COQ30" s="152"/>
      <c r="COR30" s="152"/>
      <c r="COS30" s="152"/>
      <c r="COT30" s="152"/>
      <c r="COU30" s="152"/>
      <c r="COV30" s="152"/>
      <c r="COW30" s="152"/>
      <c r="COX30" s="152"/>
      <c r="COY30" s="152"/>
      <c r="COZ30" s="152"/>
      <c r="CPA30" s="152"/>
      <c r="CPB30" s="152"/>
      <c r="CPC30" s="152"/>
      <c r="CPD30" s="152"/>
      <c r="CPE30" s="152"/>
      <c r="CPF30" s="152"/>
      <c r="CPG30" s="152"/>
      <c r="CPH30" s="152"/>
      <c r="CPI30" s="152"/>
      <c r="CPJ30" s="152"/>
      <c r="CPK30" s="152"/>
      <c r="CPL30" s="152"/>
      <c r="CPM30" s="152"/>
      <c r="CPN30" s="152"/>
      <c r="CPO30" s="152"/>
      <c r="CPP30" s="152"/>
      <c r="CPQ30" s="152"/>
      <c r="CPR30" s="152"/>
      <c r="CPS30" s="152"/>
      <c r="CPT30" s="152"/>
      <c r="CPU30" s="152"/>
      <c r="CPV30" s="152"/>
      <c r="CPW30" s="152"/>
      <c r="CPX30" s="152"/>
      <c r="CPY30" s="152"/>
      <c r="CPZ30" s="152"/>
      <c r="CQA30" s="152"/>
      <c r="CQB30" s="152"/>
      <c r="CQC30" s="152"/>
      <c r="CQD30" s="152"/>
      <c r="CQE30" s="152"/>
      <c r="CQF30" s="152"/>
      <c r="CQG30" s="152"/>
      <c r="CQH30" s="152"/>
      <c r="CQI30" s="152"/>
      <c r="CQJ30" s="152"/>
      <c r="CQK30" s="152"/>
      <c r="CQL30" s="152"/>
      <c r="CQM30" s="152"/>
      <c r="CQN30" s="152"/>
      <c r="CQO30" s="152"/>
      <c r="CQP30" s="152"/>
      <c r="CQQ30" s="152"/>
      <c r="CQR30" s="152"/>
      <c r="CQS30" s="152"/>
      <c r="CQT30" s="152"/>
      <c r="CQU30" s="152"/>
      <c r="CQV30" s="152"/>
      <c r="CQW30" s="152"/>
      <c r="CQX30" s="152"/>
      <c r="CQY30" s="152"/>
      <c r="CQZ30" s="152"/>
      <c r="CRA30" s="152"/>
      <c r="CRB30" s="152"/>
      <c r="CRC30" s="152"/>
      <c r="CRD30" s="152"/>
      <c r="CRE30" s="152"/>
      <c r="CRF30" s="152"/>
      <c r="CRG30" s="152"/>
      <c r="CRH30" s="152"/>
      <c r="CRI30" s="152"/>
      <c r="CRJ30" s="152"/>
      <c r="CRK30" s="152"/>
      <c r="CRL30" s="152"/>
      <c r="CRM30" s="152"/>
      <c r="CRN30" s="152"/>
      <c r="CRO30" s="152"/>
      <c r="CRP30" s="152"/>
      <c r="CRQ30" s="152"/>
      <c r="CRR30" s="152"/>
      <c r="CRS30" s="152"/>
      <c r="CRT30" s="152"/>
      <c r="CRU30" s="152"/>
      <c r="CRV30" s="152"/>
      <c r="CRW30" s="152"/>
      <c r="CRX30" s="152"/>
      <c r="CRY30" s="152"/>
      <c r="CRZ30" s="152"/>
      <c r="CSA30" s="152"/>
      <c r="CSB30" s="152"/>
      <c r="CSC30" s="152"/>
      <c r="CSD30" s="152"/>
      <c r="CSE30" s="152"/>
      <c r="CSF30" s="152"/>
      <c r="CSG30" s="152"/>
      <c r="CSH30" s="152"/>
      <c r="CSI30" s="152"/>
      <c r="CSJ30" s="152"/>
      <c r="CSK30" s="152"/>
      <c r="CSL30" s="152"/>
      <c r="CSM30" s="152"/>
      <c r="CSN30" s="152"/>
      <c r="CSO30" s="152"/>
      <c r="CSP30" s="152"/>
      <c r="CSQ30" s="152"/>
      <c r="CSR30" s="152"/>
      <c r="CSS30" s="152"/>
      <c r="CST30" s="152"/>
      <c r="CSU30" s="152"/>
      <c r="CSV30" s="152"/>
      <c r="CSW30" s="152"/>
      <c r="CSX30" s="152"/>
      <c r="CSY30" s="152"/>
      <c r="CSZ30" s="152"/>
      <c r="CTA30" s="152"/>
      <c r="CTB30" s="152"/>
      <c r="CTC30" s="152"/>
      <c r="CTD30" s="152"/>
      <c r="CTE30" s="152"/>
      <c r="CTF30" s="152"/>
      <c r="CTG30" s="152"/>
      <c r="CTH30" s="152"/>
      <c r="CTI30" s="152"/>
      <c r="CTJ30" s="152"/>
      <c r="CTK30" s="152"/>
      <c r="CTL30" s="152"/>
      <c r="CTM30" s="152"/>
      <c r="CTN30" s="152"/>
      <c r="CTO30" s="152"/>
      <c r="CTP30" s="152"/>
      <c r="CTQ30" s="152"/>
      <c r="CTR30" s="152"/>
      <c r="CTS30" s="152"/>
      <c r="CTT30" s="152"/>
      <c r="CTU30" s="152"/>
      <c r="CTV30" s="152"/>
      <c r="CTW30" s="152"/>
      <c r="CTX30" s="152"/>
      <c r="CTY30" s="152"/>
      <c r="CTZ30" s="152"/>
      <c r="CUA30" s="152"/>
      <c r="CUB30" s="152"/>
      <c r="CUC30" s="152"/>
      <c r="CUD30" s="152"/>
      <c r="CUE30" s="152"/>
      <c r="CUF30" s="152"/>
      <c r="CUG30" s="152"/>
      <c r="CUH30" s="152"/>
      <c r="CUI30" s="152"/>
      <c r="CUJ30" s="152"/>
      <c r="CUK30" s="152"/>
      <c r="CUL30" s="152"/>
      <c r="CUM30" s="152"/>
      <c r="CUN30" s="152"/>
      <c r="CUO30" s="152"/>
      <c r="CUP30" s="152"/>
      <c r="CUQ30" s="152"/>
      <c r="CUR30" s="152"/>
      <c r="CUS30" s="152"/>
      <c r="CUT30" s="152"/>
      <c r="CUU30" s="152"/>
      <c r="CUV30" s="152"/>
      <c r="CUW30" s="152"/>
      <c r="CUX30" s="152"/>
      <c r="CUY30" s="152"/>
      <c r="CUZ30" s="152"/>
      <c r="CVA30" s="152"/>
      <c r="CVB30" s="152"/>
      <c r="CVC30" s="152"/>
      <c r="CVD30" s="152"/>
      <c r="CVE30" s="152"/>
      <c r="CVF30" s="152"/>
      <c r="CVG30" s="152"/>
      <c r="CVH30" s="152"/>
      <c r="CVI30" s="152"/>
      <c r="CVJ30" s="152"/>
      <c r="CVK30" s="152"/>
      <c r="CVL30" s="152"/>
      <c r="CVM30" s="152"/>
      <c r="CVN30" s="152"/>
      <c r="CVO30" s="152"/>
      <c r="CVP30" s="152"/>
      <c r="CVQ30" s="152"/>
      <c r="CVR30" s="152"/>
      <c r="CVS30" s="152"/>
      <c r="CVT30" s="152"/>
      <c r="CVU30" s="152"/>
      <c r="CVV30" s="152"/>
      <c r="CVW30" s="152"/>
      <c r="CVX30" s="152"/>
      <c r="CVY30" s="152"/>
      <c r="CVZ30" s="152"/>
      <c r="CWA30" s="152"/>
      <c r="CWB30" s="152"/>
      <c r="CWC30" s="152"/>
      <c r="CWD30" s="152"/>
      <c r="CWE30" s="152"/>
      <c r="CWF30" s="152"/>
      <c r="CWG30" s="152"/>
      <c r="CWH30" s="152"/>
      <c r="CWI30" s="152"/>
      <c r="CWJ30" s="152"/>
      <c r="CWK30" s="152"/>
      <c r="CWL30" s="152"/>
      <c r="CWM30" s="152"/>
      <c r="CWN30" s="152"/>
      <c r="CWO30" s="152"/>
      <c r="CWP30" s="152"/>
      <c r="CWQ30" s="152"/>
      <c r="CWR30" s="152"/>
      <c r="CWS30" s="152"/>
      <c r="CWT30" s="152"/>
      <c r="CWU30" s="152"/>
      <c r="CWV30" s="152"/>
      <c r="CWW30" s="152"/>
      <c r="CWX30" s="152"/>
      <c r="CWY30" s="152"/>
      <c r="CWZ30" s="152"/>
      <c r="CXA30" s="152"/>
      <c r="CXB30" s="152"/>
      <c r="CXC30" s="152"/>
      <c r="CXD30" s="152"/>
      <c r="CXE30" s="152"/>
      <c r="CXF30" s="152"/>
      <c r="CXG30" s="152"/>
      <c r="CXH30" s="152"/>
      <c r="CXI30" s="152"/>
      <c r="CXJ30" s="152"/>
      <c r="CXK30" s="152"/>
      <c r="CXL30" s="152"/>
      <c r="CXM30" s="152"/>
      <c r="CXN30" s="152"/>
      <c r="CXO30" s="152"/>
      <c r="CXP30" s="152"/>
      <c r="CXQ30" s="152"/>
      <c r="CXR30" s="152"/>
      <c r="CXS30" s="152"/>
      <c r="CXT30" s="152"/>
      <c r="CXU30" s="152"/>
      <c r="CXV30" s="152"/>
      <c r="CXW30" s="152"/>
      <c r="CXX30" s="152"/>
      <c r="CXY30" s="152"/>
      <c r="CXZ30" s="152"/>
      <c r="CYA30" s="152"/>
      <c r="CYB30" s="152"/>
      <c r="CYC30" s="152"/>
      <c r="CYD30" s="152"/>
      <c r="CYE30" s="152"/>
      <c r="CYF30" s="152"/>
      <c r="CYG30" s="152"/>
      <c r="CYH30" s="152"/>
      <c r="CYI30" s="152"/>
      <c r="CYJ30" s="152"/>
      <c r="CYK30" s="152"/>
      <c r="CYL30" s="152"/>
      <c r="CYM30" s="152"/>
      <c r="CYN30" s="152"/>
      <c r="CYO30" s="152"/>
      <c r="CYP30" s="152"/>
      <c r="CYQ30" s="152"/>
      <c r="CYR30" s="152"/>
      <c r="CYS30" s="152"/>
      <c r="CYT30" s="152"/>
      <c r="CYU30" s="152"/>
      <c r="CYV30" s="152"/>
      <c r="CYW30" s="152"/>
      <c r="CYX30" s="152"/>
      <c r="CYY30" s="152"/>
      <c r="CYZ30" s="152"/>
      <c r="CZA30" s="152"/>
      <c r="CZB30" s="152"/>
      <c r="CZC30" s="152"/>
      <c r="CZD30" s="152"/>
      <c r="CZE30" s="152"/>
      <c r="CZF30" s="152"/>
      <c r="CZG30" s="152"/>
      <c r="CZH30" s="152"/>
      <c r="CZI30" s="152"/>
      <c r="CZJ30" s="152"/>
      <c r="CZK30" s="152"/>
      <c r="CZL30" s="152"/>
      <c r="CZM30" s="152"/>
      <c r="CZN30" s="152"/>
      <c r="CZO30" s="152"/>
      <c r="CZP30" s="152"/>
      <c r="CZQ30" s="152"/>
      <c r="CZR30" s="152"/>
      <c r="CZS30" s="152"/>
      <c r="CZT30" s="152"/>
      <c r="CZU30" s="152"/>
      <c r="CZV30" s="152"/>
      <c r="CZW30" s="152"/>
      <c r="CZX30" s="152"/>
      <c r="CZY30" s="152"/>
      <c r="CZZ30" s="152"/>
      <c r="DAA30" s="152"/>
      <c r="DAB30" s="152"/>
      <c r="DAC30" s="152"/>
      <c r="DAD30" s="152"/>
      <c r="DAE30" s="152"/>
      <c r="DAF30" s="152"/>
      <c r="DAG30" s="152"/>
      <c r="DAH30" s="152"/>
      <c r="DAI30" s="152"/>
      <c r="DAJ30" s="152"/>
      <c r="DAK30" s="152"/>
      <c r="DAL30" s="152"/>
      <c r="DAM30" s="152"/>
      <c r="DAN30" s="152"/>
      <c r="DAO30" s="152"/>
      <c r="DAP30" s="152"/>
      <c r="DAQ30" s="152"/>
      <c r="DAR30" s="152"/>
      <c r="DAS30" s="152"/>
      <c r="DAT30" s="152"/>
      <c r="DAU30" s="152"/>
      <c r="DAV30" s="152"/>
      <c r="DAW30" s="152"/>
      <c r="DAX30" s="152"/>
      <c r="DAY30" s="152"/>
      <c r="DAZ30" s="152"/>
      <c r="DBA30" s="152"/>
      <c r="DBB30" s="152"/>
      <c r="DBC30" s="152"/>
      <c r="DBD30" s="152"/>
      <c r="DBE30" s="152"/>
      <c r="DBF30" s="152"/>
      <c r="DBG30" s="152"/>
      <c r="DBH30" s="152"/>
      <c r="DBI30" s="152"/>
      <c r="DBJ30" s="152"/>
      <c r="DBK30" s="152"/>
      <c r="DBL30" s="152"/>
      <c r="DBM30" s="152"/>
      <c r="DBN30" s="152"/>
      <c r="DBO30" s="152"/>
      <c r="DBP30" s="152"/>
      <c r="DBQ30" s="152"/>
      <c r="DBR30" s="152"/>
      <c r="DBS30" s="152"/>
      <c r="DBT30" s="152"/>
      <c r="DBU30" s="152"/>
      <c r="DBV30" s="152"/>
      <c r="DBW30" s="152"/>
      <c r="DBX30" s="152"/>
      <c r="DBY30" s="152"/>
      <c r="DBZ30" s="152"/>
      <c r="DCA30" s="152"/>
      <c r="DCB30" s="152"/>
      <c r="DCC30" s="152"/>
      <c r="DCD30" s="152"/>
      <c r="DCE30" s="152"/>
      <c r="DCF30" s="152"/>
      <c r="DCG30" s="152"/>
      <c r="DCH30" s="152"/>
      <c r="DCI30" s="152"/>
      <c r="DCJ30" s="152"/>
      <c r="DCK30" s="152"/>
      <c r="DCL30" s="152"/>
      <c r="DCM30" s="152"/>
      <c r="DCN30" s="152"/>
      <c r="DCO30" s="152"/>
      <c r="DCP30" s="152"/>
      <c r="DCQ30" s="152"/>
      <c r="DCR30" s="152"/>
      <c r="DCS30" s="152"/>
      <c r="DCT30" s="152"/>
      <c r="DCU30" s="152"/>
      <c r="DCV30" s="152"/>
      <c r="DCW30" s="152"/>
      <c r="DCX30" s="152"/>
      <c r="DCY30" s="152"/>
      <c r="DCZ30" s="152"/>
      <c r="DDA30" s="152"/>
      <c r="DDB30" s="152"/>
      <c r="DDC30" s="152"/>
      <c r="DDD30" s="152"/>
      <c r="DDE30" s="152"/>
      <c r="DDF30" s="152"/>
      <c r="DDG30" s="152"/>
      <c r="DDH30" s="152"/>
      <c r="DDI30" s="152"/>
      <c r="DDJ30" s="152"/>
      <c r="DDK30" s="152"/>
      <c r="DDL30" s="152"/>
      <c r="DDM30" s="152"/>
      <c r="DDN30" s="152"/>
      <c r="DDO30" s="152"/>
      <c r="DDP30" s="152"/>
      <c r="DDQ30" s="152"/>
      <c r="DDR30" s="152"/>
      <c r="DDS30" s="152"/>
      <c r="DDT30" s="152"/>
      <c r="DDU30" s="152"/>
      <c r="DDV30" s="152"/>
      <c r="DDW30" s="152"/>
      <c r="DDX30" s="152"/>
      <c r="DDY30" s="152"/>
      <c r="DDZ30" s="152"/>
      <c r="DEA30" s="152"/>
      <c r="DEB30" s="152"/>
      <c r="DEC30" s="152"/>
      <c r="DED30" s="152"/>
      <c r="DEE30" s="152"/>
      <c r="DEF30" s="152"/>
      <c r="DEG30" s="152"/>
      <c r="DEH30" s="152"/>
      <c r="DEI30" s="152"/>
      <c r="DEJ30" s="152"/>
      <c r="DEK30" s="152"/>
      <c r="DEL30" s="152"/>
      <c r="DEM30" s="152"/>
      <c r="DEN30" s="152"/>
      <c r="DEO30" s="152"/>
      <c r="DEP30" s="152"/>
      <c r="DEQ30" s="152"/>
      <c r="DER30" s="152"/>
      <c r="DES30" s="152"/>
      <c r="DET30" s="152"/>
      <c r="DEU30" s="152"/>
      <c r="DEV30" s="152"/>
      <c r="DEW30" s="152"/>
      <c r="DEX30" s="152"/>
      <c r="DEY30" s="152"/>
      <c r="DEZ30" s="152"/>
      <c r="DFA30" s="152"/>
      <c r="DFB30" s="152"/>
      <c r="DFC30" s="152"/>
      <c r="DFD30" s="152"/>
      <c r="DFE30" s="152"/>
      <c r="DFF30" s="152"/>
      <c r="DFG30" s="152"/>
      <c r="DFH30" s="152"/>
      <c r="DFI30" s="152"/>
      <c r="DFJ30" s="152"/>
      <c r="DFK30" s="152"/>
      <c r="DFL30" s="152"/>
      <c r="DFM30" s="152"/>
      <c r="DFN30" s="152"/>
      <c r="DFO30" s="152"/>
      <c r="DFP30" s="152"/>
      <c r="DFQ30" s="152"/>
      <c r="DFR30" s="152"/>
      <c r="DFS30" s="152"/>
      <c r="DFT30" s="152"/>
      <c r="DFU30" s="152"/>
      <c r="DFV30" s="152"/>
      <c r="DFW30" s="152"/>
      <c r="DFX30" s="152"/>
      <c r="DFY30" s="152"/>
      <c r="DFZ30" s="152"/>
      <c r="DGA30" s="152"/>
      <c r="DGB30" s="152"/>
      <c r="DGC30" s="152"/>
      <c r="DGD30" s="152"/>
      <c r="DGE30" s="152"/>
      <c r="DGF30" s="152"/>
      <c r="DGG30" s="152"/>
      <c r="DGH30" s="152"/>
      <c r="DGI30" s="152"/>
      <c r="DGJ30" s="152"/>
      <c r="DGK30" s="152"/>
      <c r="DGL30" s="152"/>
      <c r="DGM30" s="152"/>
      <c r="DGN30" s="152"/>
      <c r="DGO30" s="152"/>
      <c r="DGP30" s="152"/>
      <c r="DGQ30" s="152"/>
      <c r="DGR30" s="152"/>
      <c r="DGS30" s="152"/>
      <c r="DGT30" s="152"/>
      <c r="DGU30" s="152"/>
      <c r="DGV30" s="152"/>
      <c r="DGW30" s="152"/>
      <c r="DGX30" s="152"/>
      <c r="DGY30" s="152"/>
      <c r="DGZ30" s="152"/>
      <c r="DHA30" s="152"/>
      <c r="DHB30" s="152"/>
      <c r="DHC30" s="152"/>
      <c r="DHD30" s="152"/>
      <c r="DHE30" s="152"/>
      <c r="DHF30" s="152"/>
      <c r="DHG30" s="152"/>
      <c r="DHH30" s="152"/>
      <c r="DHI30" s="152"/>
      <c r="DHJ30" s="152"/>
      <c r="DHK30" s="152"/>
      <c r="DHL30" s="152"/>
      <c r="DHM30" s="152"/>
      <c r="DHN30" s="152"/>
      <c r="DHO30" s="152"/>
      <c r="DHP30" s="152"/>
      <c r="DHQ30" s="152"/>
      <c r="DHR30" s="152"/>
      <c r="DHS30" s="152"/>
      <c r="DHT30" s="152"/>
      <c r="DHU30" s="152"/>
      <c r="DHV30" s="152"/>
      <c r="DHW30" s="152"/>
      <c r="DHX30" s="152"/>
      <c r="DHY30" s="152"/>
      <c r="DHZ30" s="152"/>
      <c r="DIA30" s="152"/>
      <c r="DIB30" s="152"/>
      <c r="DIC30" s="152"/>
      <c r="DID30" s="152"/>
      <c r="DIE30" s="152"/>
      <c r="DIF30" s="152"/>
      <c r="DIG30" s="152"/>
      <c r="DIH30" s="152"/>
      <c r="DII30" s="152"/>
      <c r="DIJ30" s="152"/>
      <c r="DIK30" s="152"/>
      <c r="DIL30" s="152"/>
      <c r="DIM30" s="152"/>
      <c r="DIN30" s="152"/>
      <c r="DIO30" s="152"/>
      <c r="DIP30" s="152"/>
      <c r="DIQ30" s="152"/>
      <c r="DIR30" s="152"/>
      <c r="DIS30" s="152"/>
      <c r="DIT30" s="152"/>
      <c r="DIU30" s="152"/>
      <c r="DIV30" s="152"/>
      <c r="DIW30" s="152"/>
      <c r="DIX30" s="152"/>
      <c r="DIY30" s="152"/>
      <c r="DIZ30" s="152"/>
      <c r="DJA30" s="152"/>
      <c r="DJB30" s="152"/>
      <c r="DJC30" s="152"/>
      <c r="DJD30" s="152"/>
      <c r="DJE30" s="152"/>
      <c r="DJF30" s="152"/>
      <c r="DJG30" s="152"/>
      <c r="DJH30" s="152"/>
      <c r="DJI30" s="152"/>
      <c r="DJJ30" s="152"/>
      <c r="DJK30" s="152"/>
      <c r="DJL30" s="152"/>
      <c r="DJM30" s="152"/>
      <c r="DJN30" s="152"/>
      <c r="DJO30" s="152"/>
      <c r="DJP30" s="152"/>
      <c r="DJQ30" s="152"/>
      <c r="DJR30" s="152"/>
      <c r="DJS30" s="152"/>
      <c r="DJT30" s="152"/>
      <c r="DJU30" s="152"/>
      <c r="DJV30" s="152"/>
      <c r="DJW30" s="152"/>
      <c r="DJX30" s="152"/>
      <c r="DJY30" s="152"/>
      <c r="DJZ30" s="152"/>
      <c r="DKA30" s="152"/>
      <c r="DKB30" s="152"/>
      <c r="DKC30" s="152"/>
      <c r="DKD30" s="152"/>
      <c r="DKE30" s="152"/>
      <c r="DKF30" s="152"/>
      <c r="DKG30" s="152"/>
      <c r="DKH30" s="152"/>
      <c r="DKI30" s="152"/>
      <c r="DKJ30" s="152"/>
      <c r="DKK30" s="152"/>
      <c r="DKL30" s="152"/>
      <c r="DKM30" s="152"/>
      <c r="DKN30" s="152"/>
      <c r="DKO30" s="152"/>
      <c r="DKP30" s="152"/>
      <c r="DKQ30" s="152"/>
      <c r="DKR30" s="152"/>
      <c r="DKS30" s="152"/>
      <c r="DKT30" s="152"/>
      <c r="DKU30" s="152"/>
      <c r="DKV30" s="152"/>
      <c r="DKW30" s="152"/>
      <c r="DKX30" s="152"/>
      <c r="DKY30" s="152"/>
      <c r="DKZ30" s="152"/>
      <c r="DLA30" s="152"/>
      <c r="DLB30" s="152"/>
      <c r="DLC30" s="152"/>
      <c r="DLD30" s="152"/>
      <c r="DLE30" s="152"/>
      <c r="DLF30" s="152"/>
      <c r="DLG30" s="152"/>
      <c r="DLH30" s="152"/>
      <c r="DLI30" s="152"/>
      <c r="DLJ30" s="152"/>
      <c r="DLK30" s="152"/>
      <c r="DLL30" s="152"/>
      <c r="DLM30" s="152"/>
      <c r="DLN30" s="152"/>
      <c r="DLO30" s="152"/>
      <c r="DLP30" s="152"/>
      <c r="DLQ30" s="152"/>
      <c r="DLR30" s="152"/>
      <c r="DLS30" s="152"/>
      <c r="DLT30" s="152"/>
      <c r="DLU30" s="152"/>
      <c r="DLV30" s="152"/>
      <c r="DLW30" s="152"/>
      <c r="DLX30" s="152"/>
      <c r="DLY30" s="152"/>
      <c r="DLZ30" s="152"/>
      <c r="DMA30" s="152"/>
      <c r="DMB30" s="152"/>
      <c r="DMC30" s="152"/>
      <c r="DMD30" s="152"/>
      <c r="DME30" s="152"/>
      <c r="DMF30" s="152"/>
      <c r="DMG30" s="152"/>
      <c r="DMH30" s="152"/>
      <c r="DMI30" s="152"/>
      <c r="DMJ30" s="152"/>
      <c r="DMK30" s="152"/>
      <c r="DML30" s="152"/>
      <c r="DMM30" s="152"/>
      <c r="DMN30" s="152"/>
      <c r="DMO30" s="152"/>
      <c r="DMP30" s="152"/>
      <c r="DMQ30" s="152"/>
      <c r="DMR30" s="152"/>
      <c r="DMS30" s="152"/>
      <c r="DMT30" s="152"/>
      <c r="DMU30" s="152"/>
      <c r="DMV30" s="152"/>
      <c r="DMW30" s="152"/>
      <c r="DMX30" s="152"/>
      <c r="DMY30" s="152"/>
      <c r="DMZ30" s="152"/>
      <c r="DNA30" s="152"/>
      <c r="DNB30" s="152"/>
      <c r="DNC30" s="152"/>
      <c r="DND30" s="152"/>
      <c r="DNE30" s="152"/>
      <c r="DNF30" s="152"/>
      <c r="DNG30" s="152"/>
      <c r="DNH30" s="152"/>
      <c r="DNI30" s="152"/>
      <c r="DNJ30" s="152"/>
      <c r="DNK30" s="152"/>
      <c r="DNL30" s="152"/>
      <c r="DNM30" s="152"/>
      <c r="DNN30" s="152"/>
      <c r="DNO30" s="152"/>
      <c r="DNP30" s="152"/>
      <c r="DNQ30" s="152"/>
      <c r="DNR30" s="152"/>
      <c r="DNS30" s="152"/>
      <c r="DNT30" s="152"/>
      <c r="DNU30" s="152"/>
      <c r="DNV30" s="152"/>
      <c r="DNW30" s="152"/>
      <c r="DNX30" s="152"/>
      <c r="DNY30" s="152"/>
      <c r="DNZ30" s="152"/>
      <c r="DOA30" s="152"/>
      <c r="DOB30" s="152"/>
      <c r="DOC30" s="152"/>
      <c r="DOD30" s="152"/>
      <c r="DOE30" s="152"/>
      <c r="DOF30" s="152"/>
      <c r="DOG30" s="152"/>
      <c r="DOH30" s="152"/>
      <c r="DOI30" s="152"/>
      <c r="DOJ30" s="152"/>
      <c r="DOK30" s="152"/>
      <c r="DOL30" s="152"/>
      <c r="DOM30" s="152"/>
      <c r="DON30" s="152"/>
      <c r="DOO30" s="152"/>
      <c r="DOP30" s="152"/>
      <c r="DOQ30" s="152"/>
      <c r="DOR30" s="152"/>
      <c r="DOS30" s="152"/>
      <c r="DOT30" s="152"/>
      <c r="DOU30" s="152"/>
      <c r="DOV30" s="152"/>
      <c r="DOW30" s="152"/>
      <c r="DOX30" s="152"/>
      <c r="DOY30" s="152"/>
      <c r="DOZ30" s="152"/>
      <c r="DPA30" s="152"/>
      <c r="DPB30" s="152"/>
      <c r="DPC30" s="152"/>
      <c r="DPD30" s="152"/>
      <c r="DPE30" s="152"/>
      <c r="DPF30" s="152"/>
      <c r="DPG30" s="152"/>
      <c r="DPH30" s="152"/>
      <c r="DPI30" s="152"/>
      <c r="DPJ30" s="152"/>
      <c r="DPK30" s="152"/>
      <c r="DPL30" s="152"/>
      <c r="DPM30" s="152"/>
      <c r="DPN30" s="152"/>
      <c r="DPO30" s="152"/>
      <c r="DPP30" s="152"/>
      <c r="DPQ30" s="152"/>
      <c r="DPR30" s="152"/>
      <c r="DPS30" s="152"/>
      <c r="DPT30" s="152"/>
      <c r="DPU30" s="152"/>
      <c r="DPV30" s="152"/>
      <c r="DPW30" s="152"/>
      <c r="DPX30" s="152"/>
      <c r="DPY30" s="152"/>
      <c r="DPZ30" s="152"/>
      <c r="DQA30" s="152"/>
      <c r="DQB30" s="152"/>
      <c r="DQC30" s="152"/>
      <c r="DQD30" s="152"/>
      <c r="DQE30" s="152"/>
      <c r="DQF30" s="152"/>
      <c r="DQG30" s="152"/>
      <c r="DQH30" s="152"/>
      <c r="DQI30" s="152"/>
      <c r="DQJ30" s="152"/>
      <c r="DQK30" s="152"/>
      <c r="DQL30" s="152"/>
      <c r="DQM30" s="152"/>
      <c r="DQN30" s="152"/>
      <c r="DQO30" s="152"/>
      <c r="DQP30" s="152"/>
      <c r="DQQ30" s="152"/>
      <c r="DQR30" s="152"/>
      <c r="DQS30" s="152"/>
      <c r="DQT30" s="152"/>
      <c r="DQU30" s="152"/>
      <c r="DQV30" s="152"/>
      <c r="DQW30" s="152"/>
      <c r="DQX30" s="152"/>
      <c r="DQY30" s="152"/>
      <c r="DQZ30" s="152"/>
      <c r="DRA30" s="152"/>
      <c r="DRB30" s="152"/>
      <c r="DRC30" s="152"/>
      <c r="DRD30" s="152"/>
      <c r="DRE30" s="152"/>
      <c r="DRF30" s="152"/>
      <c r="DRG30" s="152"/>
      <c r="DRH30" s="152"/>
      <c r="DRI30" s="152"/>
      <c r="DRJ30" s="152"/>
      <c r="DRK30" s="152"/>
      <c r="DRL30" s="152"/>
      <c r="DRM30" s="152"/>
      <c r="DRN30" s="152"/>
      <c r="DRO30" s="152"/>
      <c r="DRP30" s="152"/>
      <c r="DRQ30" s="152"/>
      <c r="DRR30" s="152"/>
      <c r="DRS30" s="152"/>
      <c r="DRT30" s="152"/>
      <c r="DRU30" s="152"/>
      <c r="DRV30" s="152"/>
      <c r="DRW30" s="152"/>
      <c r="DRX30" s="152"/>
      <c r="DRY30" s="152"/>
      <c r="DRZ30" s="152"/>
      <c r="DSA30" s="152"/>
      <c r="DSB30" s="152"/>
      <c r="DSC30" s="152"/>
      <c r="DSD30" s="152"/>
      <c r="DSE30" s="152"/>
      <c r="DSF30" s="152"/>
      <c r="DSG30" s="152"/>
      <c r="DSH30" s="152"/>
      <c r="DSI30" s="152"/>
      <c r="DSJ30" s="152"/>
      <c r="DSK30" s="152"/>
      <c r="DSL30" s="152"/>
      <c r="DSM30" s="152"/>
      <c r="DSN30" s="152"/>
      <c r="DSO30" s="152"/>
      <c r="DSP30" s="152"/>
      <c r="DSQ30" s="152"/>
      <c r="DSR30" s="152"/>
      <c r="DSS30" s="152"/>
      <c r="DST30" s="152"/>
      <c r="DSU30" s="152"/>
      <c r="DSV30" s="152"/>
      <c r="DSW30" s="152"/>
      <c r="DSX30" s="152"/>
      <c r="DSY30" s="152"/>
      <c r="DSZ30" s="152"/>
      <c r="DTA30" s="152"/>
      <c r="DTB30" s="152"/>
      <c r="DTC30" s="152"/>
      <c r="DTD30" s="152"/>
      <c r="DTE30" s="152"/>
      <c r="DTF30" s="152"/>
      <c r="DTG30" s="152"/>
      <c r="DTH30" s="152"/>
      <c r="DTI30" s="152"/>
      <c r="DTJ30" s="152"/>
      <c r="DTK30" s="152"/>
      <c r="DTL30" s="152"/>
      <c r="DTM30" s="152"/>
      <c r="DTN30" s="152"/>
      <c r="DTO30" s="152"/>
      <c r="DTP30" s="152"/>
      <c r="DTQ30" s="152"/>
      <c r="DTR30" s="152"/>
      <c r="DTS30" s="152"/>
      <c r="DTT30" s="152"/>
      <c r="DTU30" s="152"/>
      <c r="DTV30" s="152"/>
      <c r="DTW30" s="152"/>
      <c r="DTX30" s="152"/>
      <c r="DTY30" s="152"/>
      <c r="DTZ30" s="152"/>
      <c r="DUA30" s="152"/>
      <c r="DUB30" s="152"/>
      <c r="DUC30" s="152"/>
      <c r="DUD30" s="152"/>
      <c r="DUE30" s="152"/>
      <c r="DUF30" s="152"/>
      <c r="DUG30" s="152"/>
      <c r="DUH30" s="152"/>
      <c r="DUI30" s="152"/>
      <c r="DUJ30" s="152"/>
      <c r="DUK30" s="152"/>
      <c r="DUL30" s="152"/>
      <c r="DUM30" s="152"/>
      <c r="DUN30" s="152"/>
      <c r="DUO30" s="152"/>
      <c r="DUP30" s="152"/>
      <c r="DUQ30" s="152"/>
      <c r="DUR30" s="152"/>
      <c r="DUS30" s="152"/>
      <c r="DUT30" s="152"/>
      <c r="DUU30" s="152"/>
      <c r="DUV30" s="152"/>
      <c r="DUW30" s="152"/>
      <c r="DUX30" s="152"/>
      <c r="DUY30" s="152"/>
      <c r="DUZ30" s="152"/>
      <c r="DVA30" s="152"/>
      <c r="DVB30" s="152"/>
      <c r="DVC30" s="152"/>
      <c r="DVD30" s="152"/>
      <c r="DVE30" s="152"/>
      <c r="DVF30" s="152"/>
      <c r="DVG30" s="152"/>
      <c r="DVH30" s="152"/>
      <c r="DVI30" s="152"/>
      <c r="DVJ30" s="152"/>
      <c r="DVK30" s="152"/>
      <c r="DVL30" s="152"/>
      <c r="DVM30" s="152"/>
      <c r="DVN30" s="152"/>
      <c r="DVO30" s="152"/>
      <c r="DVP30" s="152"/>
      <c r="DVQ30" s="152"/>
      <c r="DVR30" s="152"/>
      <c r="DVS30" s="152"/>
      <c r="DVT30" s="152"/>
      <c r="DVU30" s="152"/>
      <c r="DVV30" s="152"/>
      <c r="DVW30" s="152"/>
      <c r="DVX30" s="152"/>
      <c r="DVY30" s="152"/>
      <c r="DVZ30" s="152"/>
      <c r="DWA30" s="152"/>
      <c r="DWB30" s="152"/>
      <c r="DWC30" s="152"/>
      <c r="DWD30" s="152"/>
      <c r="DWE30" s="152"/>
      <c r="DWF30" s="152"/>
      <c r="DWG30" s="152"/>
      <c r="DWH30" s="152"/>
      <c r="DWI30" s="152"/>
      <c r="DWJ30" s="152"/>
      <c r="DWK30" s="152"/>
      <c r="DWL30" s="152"/>
      <c r="DWM30" s="152"/>
      <c r="DWN30" s="152"/>
      <c r="DWO30" s="152"/>
      <c r="DWP30" s="152"/>
      <c r="DWQ30" s="152"/>
      <c r="DWR30" s="152"/>
      <c r="DWS30" s="152"/>
      <c r="DWT30" s="152"/>
      <c r="DWU30" s="152"/>
      <c r="DWV30" s="152"/>
      <c r="DWW30" s="152"/>
      <c r="DWX30" s="152"/>
      <c r="DWY30" s="152"/>
      <c r="DWZ30" s="152"/>
      <c r="DXA30" s="152"/>
      <c r="DXB30" s="152"/>
      <c r="DXC30" s="152"/>
      <c r="DXD30" s="152"/>
      <c r="DXE30" s="152"/>
      <c r="DXF30" s="152"/>
      <c r="DXG30" s="152"/>
      <c r="DXH30" s="152"/>
      <c r="DXI30" s="152"/>
      <c r="DXJ30" s="152"/>
      <c r="DXK30" s="152"/>
      <c r="DXL30" s="152"/>
      <c r="DXM30" s="152"/>
      <c r="DXN30" s="152"/>
      <c r="DXO30" s="152"/>
      <c r="DXP30" s="152"/>
      <c r="DXQ30" s="152"/>
      <c r="DXR30" s="152"/>
      <c r="DXS30" s="152"/>
      <c r="DXT30" s="152"/>
      <c r="DXU30" s="152"/>
      <c r="DXV30" s="152"/>
      <c r="DXW30" s="152"/>
      <c r="DXX30" s="152"/>
      <c r="DXY30" s="152"/>
      <c r="DXZ30" s="152"/>
      <c r="DYA30" s="152"/>
      <c r="DYB30" s="152"/>
      <c r="DYC30" s="152"/>
      <c r="DYD30" s="152"/>
      <c r="DYE30" s="152"/>
      <c r="DYF30" s="152"/>
      <c r="DYG30" s="152"/>
      <c r="DYH30" s="152"/>
      <c r="DYI30" s="152"/>
      <c r="DYJ30" s="152"/>
      <c r="DYK30" s="152"/>
      <c r="DYL30" s="152"/>
      <c r="DYM30" s="152"/>
      <c r="DYN30" s="152"/>
      <c r="DYO30" s="152"/>
      <c r="DYP30" s="152"/>
      <c r="DYQ30" s="152"/>
      <c r="DYR30" s="152"/>
      <c r="DYS30" s="152"/>
      <c r="DYT30" s="152"/>
      <c r="DYU30" s="152"/>
      <c r="DYV30" s="152"/>
      <c r="DYW30" s="152"/>
      <c r="DYX30" s="152"/>
      <c r="DYY30" s="152"/>
      <c r="DYZ30" s="152"/>
      <c r="DZA30" s="152"/>
      <c r="DZB30" s="152"/>
      <c r="DZC30" s="152"/>
      <c r="DZD30" s="152"/>
      <c r="DZE30" s="152"/>
      <c r="DZF30" s="152"/>
      <c r="DZG30" s="152"/>
      <c r="DZH30" s="152"/>
      <c r="DZI30" s="152"/>
      <c r="DZJ30" s="152"/>
      <c r="DZK30" s="152"/>
      <c r="DZL30" s="152"/>
      <c r="DZM30" s="152"/>
      <c r="DZN30" s="152"/>
      <c r="DZO30" s="152"/>
      <c r="DZP30" s="152"/>
      <c r="DZQ30" s="152"/>
      <c r="DZR30" s="152"/>
      <c r="DZS30" s="152"/>
      <c r="DZT30" s="152"/>
      <c r="DZU30" s="152"/>
      <c r="DZV30" s="152"/>
      <c r="DZW30" s="152"/>
      <c r="DZX30" s="152"/>
      <c r="DZY30" s="152"/>
      <c r="DZZ30" s="152"/>
      <c r="EAA30" s="152"/>
      <c r="EAB30" s="152"/>
      <c r="EAC30" s="152"/>
      <c r="EAD30" s="152"/>
      <c r="EAE30" s="152"/>
      <c r="EAF30" s="152"/>
      <c r="EAG30" s="152"/>
      <c r="EAH30" s="152"/>
      <c r="EAI30" s="152"/>
      <c r="EAJ30" s="152"/>
      <c r="EAK30" s="152"/>
      <c r="EAL30" s="152"/>
      <c r="EAM30" s="152"/>
      <c r="EAN30" s="152"/>
      <c r="EAO30" s="152"/>
      <c r="EAP30" s="152"/>
      <c r="EAQ30" s="152"/>
      <c r="EAR30" s="152"/>
      <c r="EAS30" s="152"/>
      <c r="EAT30" s="152"/>
      <c r="EAU30" s="152"/>
      <c r="EAV30" s="152"/>
      <c r="EAW30" s="152"/>
      <c r="EAX30" s="152"/>
      <c r="EAY30" s="152"/>
      <c r="EAZ30" s="152"/>
      <c r="EBA30" s="152"/>
      <c r="EBB30" s="152"/>
      <c r="EBC30" s="152"/>
      <c r="EBD30" s="152"/>
      <c r="EBE30" s="152"/>
      <c r="EBF30" s="152"/>
      <c r="EBG30" s="152"/>
      <c r="EBH30" s="152"/>
      <c r="EBI30" s="152"/>
      <c r="EBJ30" s="152"/>
      <c r="EBK30" s="152"/>
      <c r="EBL30" s="152"/>
      <c r="EBM30" s="152"/>
      <c r="EBN30" s="152"/>
      <c r="EBO30" s="152"/>
      <c r="EBP30" s="152"/>
      <c r="EBQ30" s="152"/>
      <c r="EBR30" s="152"/>
      <c r="EBS30" s="152"/>
      <c r="EBT30" s="152"/>
      <c r="EBU30" s="152"/>
      <c r="EBV30" s="152"/>
      <c r="EBW30" s="152"/>
      <c r="EBX30" s="152"/>
      <c r="EBY30" s="152"/>
      <c r="EBZ30" s="152"/>
      <c r="ECA30" s="152"/>
      <c r="ECB30" s="152"/>
      <c r="ECC30" s="152"/>
      <c r="ECD30" s="152"/>
      <c r="ECE30" s="152"/>
      <c r="ECF30" s="152"/>
      <c r="ECG30" s="152"/>
      <c r="ECH30" s="152"/>
      <c r="ECI30" s="152"/>
      <c r="ECJ30" s="152"/>
      <c r="ECK30" s="152"/>
      <c r="ECL30" s="152"/>
      <c r="ECM30" s="152"/>
      <c r="ECN30" s="152"/>
      <c r="ECO30" s="152"/>
      <c r="ECP30" s="152"/>
      <c r="ECQ30" s="152"/>
      <c r="ECR30" s="152"/>
      <c r="ECS30" s="152"/>
      <c r="ECT30" s="152"/>
      <c r="ECU30" s="152"/>
      <c r="ECV30" s="152"/>
      <c r="ECW30" s="152"/>
      <c r="ECX30" s="152"/>
      <c r="ECY30" s="152"/>
      <c r="ECZ30" s="152"/>
      <c r="EDA30" s="152"/>
      <c r="EDB30" s="152"/>
      <c r="EDC30" s="152"/>
      <c r="EDD30" s="152"/>
      <c r="EDE30" s="152"/>
      <c r="EDF30" s="152"/>
      <c r="EDG30" s="152"/>
      <c r="EDH30" s="152"/>
      <c r="EDI30" s="152"/>
      <c r="EDJ30" s="152"/>
      <c r="EDK30" s="152"/>
      <c r="EDL30" s="152"/>
      <c r="EDM30" s="152"/>
      <c r="EDN30" s="152"/>
      <c r="EDO30" s="152"/>
      <c r="EDP30" s="152"/>
      <c r="EDQ30" s="152"/>
      <c r="EDR30" s="152"/>
      <c r="EDS30" s="152"/>
      <c r="EDT30" s="152"/>
      <c r="EDU30" s="152"/>
      <c r="EDV30" s="152"/>
      <c r="EDW30" s="152"/>
      <c r="EDX30" s="152"/>
      <c r="EDY30" s="152"/>
      <c r="EDZ30" s="152"/>
      <c r="EEA30" s="152"/>
      <c r="EEB30" s="152"/>
      <c r="EEC30" s="152"/>
      <c r="EED30" s="152"/>
      <c r="EEE30" s="152"/>
      <c r="EEF30" s="152"/>
      <c r="EEG30" s="152"/>
      <c r="EEH30" s="152"/>
      <c r="EEI30" s="152"/>
      <c r="EEJ30" s="152"/>
      <c r="EEK30" s="152"/>
      <c r="EEL30" s="152"/>
      <c r="EEM30" s="152"/>
      <c r="EEN30" s="152"/>
      <c r="EEO30" s="152"/>
      <c r="EEP30" s="152"/>
      <c r="EEQ30" s="152"/>
      <c r="EER30" s="152"/>
      <c r="EES30" s="152"/>
      <c r="EET30" s="152"/>
      <c r="EEU30" s="152"/>
      <c r="EEV30" s="152"/>
      <c r="EEW30" s="152"/>
      <c r="EEX30" s="152"/>
      <c r="EEY30" s="152"/>
      <c r="EEZ30" s="152"/>
      <c r="EFA30" s="152"/>
      <c r="EFB30" s="152"/>
      <c r="EFC30" s="152"/>
      <c r="EFD30" s="152"/>
      <c r="EFE30" s="152"/>
      <c r="EFF30" s="152"/>
      <c r="EFG30" s="152"/>
      <c r="EFH30" s="152"/>
      <c r="EFI30" s="152"/>
      <c r="EFJ30" s="152"/>
      <c r="EFK30" s="152"/>
      <c r="EFL30" s="152"/>
      <c r="EFM30" s="152"/>
      <c r="EFN30" s="152"/>
      <c r="EFO30" s="152"/>
      <c r="EFP30" s="152"/>
      <c r="EFQ30" s="152"/>
      <c r="EFR30" s="152"/>
      <c r="EFS30" s="152"/>
      <c r="EFT30" s="152"/>
      <c r="EFU30" s="152"/>
      <c r="EFV30" s="152"/>
      <c r="EFW30" s="152"/>
      <c r="EFX30" s="152"/>
      <c r="EFY30" s="152"/>
      <c r="EFZ30" s="152"/>
      <c r="EGA30" s="152"/>
      <c r="EGB30" s="152"/>
      <c r="EGC30" s="152"/>
      <c r="EGD30" s="152"/>
      <c r="EGE30" s="152"/>
      <c r="EGF30" s="152"/>
      <c r="EGG30" s="152"/>
      <c r="EGH30" s="152"/>
      <c r="EGI30" s="152"/>
      <c r="EGJ30" s="152"/>
      <c r="EGK30" s="152"/>
      <c r="EGL30" s="152"/>
      <c r="EGM30" s="152"/>
      <c r="EGN30" s="152"/>
      <c r="EGO30" s="152"/>
      <c r="EGP30" s="152"/>
      <c r="EGQ30" s="152"/>
      <c r="EGR30" s="152"/>
      <c r="EGS30" s="152"/>
      <c r="EGT30" s="152"/>
      <c r="EGU30" s="152"/>
      <c r="EGV30" s="152"/>
      <c r="EGW30" s="152"/>
      <c r="EGX30" s="152"/>
      <c r="EGY30" s="152"/>
      <c r="EGZ30" s="152"/>
      <c r="EHA30" s="152"/>
      <c r="EHB30" s="152"/>
      <c r="EHC30" s="152"/>
      <c r="EHD30" s="152"/>
      <c r="EHE30" s="152"/>
      <c r="EHF30" s="152"/>
      <c r="EHG30" s="152"/>
      <c r="EHH30" s="152"/>
      <c r="EHI30" s="152"/>
      <c r="EHJ30" s="152"/>
      <c r="EHK30" s="152"/>
      <c r="EHL30" s="152"/>
      <c r="EHM30" s="152"/>
      <c r="EHN30" s="152"/>
      <c r="EHO30" s="152"/>
      <c r="EHP30" s="152"/>
      <c r="EHQ30" s="152"/>
      <c r="EHR30" s="152"/>
      <c r="EHS30" s="152"/>
      <c r="EHT30" s="152"/>
      <c r="EHU30" s="152"/>
      <c r="EHV30" s="152"/>
      <c r="EHW30" s="152"/>
      <c r="EHX30" s="152"/>
      <c r="EHY30" s="152"/>
      <c r="EHZ30" s="152"/>
      <c r="EIA30" s="152"/>
      <c r="EIB30" s="152"/>
      <c r="EIC30" s="152"/>
      <c r="EID30" s="152"/>
      <c r="EIE30" s="152"/>
      <c r="EIF30" s="152"/>
      <c r="EIG30" s="152"/>
      <c r="EIH30" s="152"/>
      <c r="EII30" s="152"/>
      <c r="EIJ30" s="152"/>
      <c r="EIK30" s="152"/>
      <c r="EIL30" s="152"/>
      <c r="EIM30" s="152"/>
      <c r="EIN30" s="152"/>
      <c r="EIO30" s="152"/>
      <c r="EIP30" s="152"/>
      <c r="EIQ30" s="152"/>
      <c r="EIR30" s="152"/>
      <c r="EIS30" s="152"/>
      <c r="EIT30" s="152"/>
      <c r="EIU30" s="152"/>
      <c r="EIV30" s="152"/>
      <c r="EIW30" s="152"/>
      <c r="EIX30" s="152"/>
      <c r="EIY30" s="152"/>
      <c r="EIZ30" s="152"/>
      <c r="EJA30" s="152"/>
      <c r="EJB30" s="152"/>
      <c r="EJC30" s="152"/>
      <c r="EJD30" s="152"/>
      <c r="EJE30" s="152"/>
      <c r="EJF30" s="152"/>
      <c r="EJG30" s="152"/>
      <c r="EJH30" s="152"/>
      <c r="EJI30" s="152"/>
      <c r="EJJ30" s="152"/>
      <c r="EJK30" s="152"/>
      <c r="EJL30" s="152"/>
      <c r="EJM30" s="152"/>
      <c r="EJN30" s="152"/>
      <c r="EJO30" s="152"/>
      <c r="EJP30" s="152"/>
      <c r="EJQ30" s="152"/>
      <c r="EJR30" s="152"/>
      <c r="EJS30" s="152"/>
      <c r="EJT30" s="152"/>
      <c r="EJU30" s="152"/>
      <c r="EJV30" s="152"/>
      <c r="EJW30" s="152"/>
      <c r="EJX30" s="152"/>
      <c r="EJY30" s="152"/>
      <c r="EJZ30" s="152"/>
      <c r="EKA30" s="152"/>
      <c r="EKB30" s="152"/>
      <c r="EKC30" s="152"/>
      <c r="EKD30" s="152"/>
      <c r="EKE30" s="152"/>
      <c r="EKF30" s="152"/>
      <c r="EKG30" s="152"/>
      <c r="EKH30" s="152"/>
      <c r="EKI30" s="152"/>
      <c r="EKJ30" s="152"/>
      <c r="EKK30" s="152"/>
      <c r="EKL30" s="152"/>
      <c r="EKM30" s="152"/>
      <c r="EKN30" s="152"/>
      <c r="EKO30" s="152"/>
      <c r="EKP30" s="152"/>
      <c r="EKQ30" s="152"/>
      <c r="EKR30" s="152"/>
      <c r="EKS30" s="152"/>
      <c r="EKT30" s="152"/>
      <c r="EKU30" s="152"/>
      <c r="EKV30" s="152"/>
      <c r="EKW30" s="152"/>
      <c r="EKX30" s="152"/>
      <c r="EKY30" s="152"/>
      <c r="EKZ30" s="152"/>
      <c r="ELA30" s="152"/>
      <c r="ELB30" s="152"/>
      <c r="ELC30" s="152"/>
      <c r="ELD30" s="152"/>
      <c r="ELE30" s="152"/>
      <c r="ELF30" s="152"/>
      <c r="ELG30" s="152"/>
      <c r="ELH30" s="152"/>
      <c r="ELI30" s="152"/>
      <c r="ELJ30" s="152"/>
      <c r="ELK30" s="152"/>
      <c r="ELL30" s="152"/>
      <c r="ELM30" s="152"/>
      <c r="ELN30" s="152"/>
      <c r="ELO30" s="152"/>
      <c r="ELP30" s="152"/>
      <c r="ELQ30" s="152"/>
      <c r="ELR30" s="152"/>
      <c r="ELS30" s="152"/>
      <c r="ELT30" s="152"/>
      <c r="ELU30" s="152"/>
      <c r="ELV30" s="152"/>
      <c r="ELW30" s="152"/>
      <c r="ELX30" s="152"/>
      <c r="ELY30" s="152"/>
      <c r="ELZ30" s="152"/>
      <c r="EMA30" s="152"/>
      <c r="EMB30" s="152"/>
      <c r="EMC30" s="152"/>
      <c r="EMD30" s="152"/>
      <c r="EME30" s="152"/>
      <c r="EMF30" s="152"/>
      <c r="EMG30" s="152"/>
      <c r="EMH30" s="152"/>
      <c r="EMI30" s="152"/>
      <c r="EMJ30" s="152"/>
      <c r="EMK30" s="152"/>
      <c r="EML30" s="152"/>
      <c r="EMM30" s="152"/>
      <c r="EMN30" s="152"/>
      <c r="EMO30" s="152"/>
      <c r="EMP30" s="152"/>
      <c r="EMQ30" s="152"/>
      <c r="EMR30" s="152"/>
      <c r="EMS30" s="152"/>
      <c r="EMT30" s="152"/>
      <c r="EMU30" s="152"/>
      <c r="EMV30" s="152"/>
      <c r="EMW30" s="152"/>
      <c r="EMX30" s="152"/>
      <c r="EMY30" s="152"/>
      <c r="EMZ30" s="152"/>
      <c r="ENA30" s="152"/>
      <c r="ENB30" s="152"/>
      <c r="ENC30" s="152"/>
      <c r="END30" s="152"/>
      <c r="ENE30" s="152"/>
      <c r="ENF30" s="152"/>
      <c r="ENG30" s="152"/>
      <c r="ENH30" s="152"/>
      <c r="ENI30" s="152"/>
      <c r="ENJ30" s="152"/>
      <c r="ENK30" s="152"/>
      <c r="ENL30" s="152"/>
      <c r="ENM30" s="152"/>
      <c r="ENN30" s="152"/>
      <c r="ENO30" s="152"/>
      <c r="ENP30" s="152"/>
      <c r="ENQ30" s="152"/>
      <c r="ENR30" s="152"/>
      <c r="ENS30" s="152"/>
      <c r="ENT30" s="152"/>
      <c r="ENU30" s="152"/>
      <c r="ENV30" s="152"/>
      <c r="ENW30" s="152"/>
      <c r="ENX30" s="152"/>
      <c r="ENY30" s="152"/>
      <c r="ENZ30" s="152"/>
      <c r="EOA30" s="152"/>
      <c r="EOB30" s="152"/>
      <c r="EOC30" s="152"/>
      <c r="EOD30" s="152"/>
      <c r="EOE30" s="152"/>
      <c r="EOF30" s="152"/>
      <c r="EOG30" s="152"/>
      <c r="EOH30" s="152"/>
      <c r="EOI30" s="152"/>
      <c r="EOJ30" s="152"/>
      <c r="EOK30" s="152"/>
      <c r="EOL30" s="152"/>
      <c r="EOM30" s="152"/>
      <c r="EON30" s="152"/>
      <c r="EOO30" s="152"/>
      <c r="EOP30" s="152"/>
      <c r="EOQ30" s="152"/>
      <c r="EOR30" s="152"/>
      <c r="EOS30" s="152"/>
      <c r="EOT30" s="152"/>
      <c r="EOU30" s="152"/>
      <c r="EOV30" s="152"/>
      <c r="EOW30" s="152"/>
      <c r="EOX30" s="152"/>
      <c r="EOY30" s="152"/>
      <c r="EOZ30" s="152"/>
      <c r="EPA30" s="152"/>
      <c r="EPB30" s="152"/>
      <c r="EPC30" s="152"/>
      <c r="EPD30" s="152"/>
      <c r="EPE30" s="152"/>
      <c r="EPF30" s="152"/>
      <c r="EPG30" s="152"/>
      <c r="EPH30" s="152"/>
      <c r="EPI30" s="152"/>
      <c r="EPJ30" s="152"/>
      <c r="EPK30" s="152"/>
      <c r="EPL30" s="152"/>
      <c r="EPM30" s="152"/>
      <c r="EPN30" s="152"/>
      <c r="EPO30" s="152"/>
      <c r="EPP30" s="152"/>
      <c r="EPQ30" s="152"/>
      <c r="EPR30" s="152"/>
      <c r="EPS30" s="152"/>
      <c r="EPT30" s="152"/>
      <c r="EPU30" s="152"/>
      <c r="EPV30" s="152"/>
      <c r="EPW30" s="152"/>
      <c r="EPX30" s="152"/>
      <c r="EPY30" s="152"/>
      <c r="EPZ30" s="152"/>
      <c r="EQA30" s="152"/>
      <c r="EQB30" s="152"/>
      <c r="EQC30" s="152"/>
      <c r="EQD30" s="152"/>
      <c r="EQE30" s="152"/>
      <c r="EQF30" s="152"/>
      <c r="EQG30" s="152"/>
      <c r="EQH30" s="152"/>
      <c r="EQI30" s="152"/>
      <c r="EQJ30" s="152"/>
      <c r="EQK30" s="152"/>
      <c r="EQL30" s="152"/>
      <c r="EQM30" s="152"/>
      <c r="EQN30" s="152"/>
      <c r="EQO30" s="152"/>
      <c r="EQP30" s="152"/>
      <c r="EQQ30" s="152"/>
      <c r="EQR30" s="152"/>
      <c r="EQS30" s="152"/>
      <c r="EQT30" s="152"/>
      <c r="EQU30" s="152"/>
      <c r="EQV30" s="152"/>
      <c r="EQW30" s="152"/>
      <c r="EQX30" s="152"/>
      <c r="EQY30" s="152"/>
      <c r="EQZ30" s="152"/>
      <c r="ERA30" s="152"/>
      <c r="ERB30" s="152"/>
      <c r="ERC30" s="152"/>
      <c r="ERD30" s="152"/>
      <c r="ERE30" s="152"/>
      <c r="ERF30" s="152"/>
      <c r="ERG30" s="152"/>
      <c r="ERH30" s="152"/>
      <c r="ERI30" s="152"/>
      <c r="ERJ30" s="152"/>
      <c r="ERK30" s="152"/>
      <c r="ERL30" s="152"/>
      <c r="ERM30" s="152"/>
      <c r="ERN30" s="152"/>
      <c r="ERO30" s="152"/>
      <c r="ERP30" s="152"/>
      <c r="ERQ30" s="152"/>
      <c r="ERR30" s="152"/>
      <c r="ERS30" s="152"/>
      <c r="ERT30" s="152"/>
      <c r="ERU30" s="152"/>
      <c r="ERV30" s="152"/>
      <c r="ERW30" s="152"/>
      <c r="ERX30" s="152"/>
      <c r="ERY30" s="152"/>
      <c r="ERZ30" s="152"/>
      <c r="ESA30" s="152"/>
      <c r="ESB30" s="152"/>
      <c r="ESC30" s="152"/>
      <c r="ESD30" s="152"/>
      <c r="ESE30" s="152"/>
      <c r="ESF30" s="152"/>
      <c r="ESG30" s="152"/>
      <c r="ESH30" s="152"/>
      <c r="ESI30" s="152"/>
      <c r="ESJ30" s="152"/>
      <c r="ESK30" s="152"/>
      <c r="ESL30" s="152"/>
      <c r="ESM30" s="152"/>
      <c r="ESN30" s="152"/>
      <c r="ESO30" s="152"/>
      <c r="ESP30" s="152"/>
      <c r="ESQ30" s="152"/>
      <c r="ESR30" s="152"/>
      <c r="ESS30" s="152"/>
      <c r="EST30" s="152"/>
      <c r="ESU30" s="152"/>
      <c r="ESV30" s="152"/>
      <c r="ESW30" s="152"/>
      <c r="ESX30" s="152"/>
      <c r="ESY30" s="152"/>
      <c r="ESZ30" s="152"/>
      <c r="ETA30" s="152"/>
      <c r="ETB30" s="152"/>
      <c r="ETC30" s="152"/>
      <c r="ETD30" s="152"/>
      <c r="ETE30" s="152"/>
      <c r="ETF30" s="152"/>
      <c r="ETG30" s="152"/>
      <c r="ETH30" s="152"/>
      <c r="ETI30" s="152"/>
      <c r="ETJ30" s="152"/>
      <c r="ETK30" s="152"/>
      <c r="ETL30" s="152"/>
      <c r="ETM30" s="152"/>
      <c r="ETN30" s="152"/>
      <c r="ETO30" s="152"/>
      <c r="ETP30" s="152"/>
      <c r="ETQ30" s="152"/>
      <c r="ETR30" s="152"/>
      <c r="ETS30" s="152"/>
      <c r="ETT30" s="152"/>
      <c r="ETU30" s="152"/>
      <c r="ETV30" s="152"/>
      <c r="ETW30" s="152"/>
      <c r="ETX30" s="152"/>
      <c r="ETY30" s="152"/>
      <c r="ETZ30" s="152"/>
      <c r="EUA30" s="152"/>
      <c r="EUB30" s="152"/>
      <c r="EUC30" s="152"/>
      <c r="EUD30" s="152"/>
      <c r="EUE30" s="152"/>
      <c r="EUF30" s="152"/>
      <c r="EUG30" s="152"/>
      <c r="EUH30" s="152"/>
      <c r="EUI30" s="152"/>
      <c r="EUJ30" s="152"/>
      <c r="EUK30" s="152"/>
      <c r="EUL30" s="152"/>
      <c r="EUM30" s="152"/>
      <c r="EUN30" s="152"/>
      <c r="EUO30" s="152"/>
      <c r="EUP30" s="152"/>
      <c r="EUQ30" s="152"/>
      <c r="EUR30" s="152"/>
      <c r="EUS30" s="152"/>
      <c r="EUT30" s="152"/>
      <c r="EUU30" s="152"/>
      <c r="EUV30" s="152"/>
      <c r="EUW30" s="152"/>
      <c r="EUX30" s="152"/>
      <c r="EUY30" s="152"/>
      <c r="EUZ30" s="152"/>
      <c r="EVA30" s="152"/>
      <c r="EVB30" s="152"/>
      <c r="EVC30" s="152"/>
      <c r="EVD30" s="152"/>
      <c r="EVE30" s="152"/>
      <c r="EVF30" s="152"/>
      <c r="EVG30" s="152"/>
      <c r="EVH30" s="152"/>
      <c r="EVI30" s="152"/>
      <c r="EVJ30" s="152"/>
      <c r="EVK30" s="152"/>
      <c r="EVL30" s="152"/>
      <c r="EVM30" s="152"/>
      <c r="EVN30" s="152"/>
      <c r="EVO30" s="152"/>
      <c r="EVP30" s="152"/>
      <c r="EVQ30" s="152"/>
      <c r="EVR30" s="152"/>
      <c r="EVS30" s="152"/>
      <c r="EVT30" s="152"/>
      <c r="EVU30" s="152"/>
      <c r="EVV30" s="152"/>
      <c r="EVW30" s="152"/>
      <c r="EVX30" s="152"/>
      <c r="EVY30" s="152"/>
      <c r="EVZ30" s="152"/>
      <c r="EWA30" s="152"/>
      <c r="EWB30" s="152"/>
      <c r="EWC30" s="152"/>
      <c r="EWD30" s="152"/>
      <c r="EWE30" s="152"/>
      <c r="EWF30" s="152"/>
      <c r="EWG30" s="152"/>
      <c r="EWH30" s="152"/>
      <c r="EWI30" s="152"/>
      <c r="EWJ30" s="152"/>
      <c r="EWK30" s="152"/>
      <c r="EWL30" s="152"/>
      <c r="EWM30" s="152"/>
      <c r="EWN30" s="152"/>
      <c r="EWO30" s="152"/>
      <c r="EWP30" s="152"/>
      <c r="EWQ30" s="152"/>
      <c r="EWR30" s="152"/>
      <c r="EWS30" s="152"/>
      <c r="EWT30" s="152"/>
      <c r="EWU30" s="152"/>
      <c r="EWV30" s="152"/>
      <c r="EWW30" s="152"/>
      <c r="EWX30" s="152"/>
      <c r="EWY30" s="152"/>
      <c r="EWZ30" s="152"/>
      <c r="EXA30" s="152"/>
      <c r="EXB30" s="152"/>
      <c r="EXC30" s="152"/>
      <c r="EXD30" s="152"/>
      <c r="EXE30" s="152"/>
      <c r="EXF30" s="152"/>
      <c r="EXG30" s="152"/>
      <c r="EXH30" s="152"/>
      <c r="EXI30" s="152"/>
      <c r="EXJ30" s="152"/>
      <c r="EXK30" s="152"/>
      <c r="EXL30" s="152"/>
      <c r="EXM30" s="152"/>
      <c r="EXN30" s="152"/>
      <c r="EXO30" s="152"/>
      <c r="EXP30" s="152"/>
      <c r="EXQ30" s="152"/>
      <c r="EXR30" s="152"/>
      <c r="EXS30" s="152"/>
      <c r="EXT30" s="152"/>
      <c r="EXU30" s="152"/>
      <c r="EXV30" s="152"/>
      <c r="EXW30" s="152"/>
      <c r="EXX30" s="152"/>
      <c r="EXY30" s="152"/>
      <c r="EXZ30" s="152"/>
      <c r="EYA30" s="152"/>
      <c r="EYB30" s="152"/>
      <c r="EYC30" s="152"/>
      <c r="EYD30" s="152"/>
      <c r="EYE30" s="152"/>
      <c r="EYF30" s="152"/>
      <c r="EYG30" s="152"/>
      <c r="EYH30" s="152"/>
      <c r="EYI30" s="152"/>
      <c r="EYJ30" s="152"/>
      <c r="EYK30" s="152"/>
      <c r="EYL30" s="152"/>
      <c r="EYM30" s="152"/>
      <c r="EYN30" s="152"/>
      <c r="EYO30" s="152"/>
      <c r="EYP30" s="152"/>
      <c r="EYQ30" s="152"/>
      <c r="EYR30" s="152"/>
      <c r="EYS30" s="152"/>
      <c r="EYT30" s="152"/>
      <c r="EYU30" s="152"/>
      <c r="EYV30" s="152"/>
      <c r="EYW30" s="152"/>
      <c r="EYX30" s="152"/>
      <c r="EYY30" s="152"/>
      <c r="EYZ30" s="152"/>
      <c r="EZA30" s="152"/>
      <c r="EZB30" s="152"/>
      <c r="EZC30" s="152"/>
      <c r="EZD30" s="152"/>
      <c r="EZE30" s="152"/>
      <c r="EZF30" s="152"/>
      <c r="EZG30" s="152"/>
      <c r="EZH30" s="152"/>
      <c r="EZI30" s="152"/>
      <c r="EZJ30" s="152"/>
      <c r="EZK30" s="152"/>
      <c r="EZL30" s="152"/>
      <c r="EZM30" s="152"/>
      <c r="EZN30" s="152"/>
      <c r="EZO30" s="152"/>
      <c r="EZP30" s="152"/>
      <c r="EZQ30" s="152"/>
      <c r="EZR30" s="152"/>
      <c r="EZS30" s="152"/>
      <c r="EZT30" s="152"/>
      <c r="EZU30" s="152"/>
      <c r="EZV30" s="152"/>
      <c r="EZW30" s="152"/>
      <c r="EZX30" s="152"/>
      <c r="EZY30" s="152"/>
      <c r="EZZ30" s="152"/>
      <c r="FAA30" s="152"/>
      <c r="FAB30" s="152"/>
      <c r="FAC30" s="152"/>
      <c r="FAD30" s="152"/>
      <c r="FAE30" s="152"/>
      <c r="FAF30" s="152"/>
      <c r="FAG30" s="152"/>
      <c r="FAH30" s="152"/>
      <c r="FAI30" s="152"/>
      <c r="FAJ30" s="152"/>
      <c r="FAK30" s="152"/>
      <c r="FAL30" s="152"/>
      <c r="FAM30" s="152"/>
      <c r="FAN30" s="152"/>
      <c r="FAO30" s="152"/>
      <c r="FAP30" s="152"/>
      <c r="FAQ30" s="152"/>
      <c r="FAR30" s="152"/>
      <c r="FAS30" s="152"/>
      <c r="FAT30" s="152"/>
      <c r="FAU30" s="152"/>
      <c r="FAV30" s="152"/>
      <c r="FAW30" s="152"/>
      <c r="FAX30" s="152"/>
      <c r="FAY30" s="152"/>
      <c r="FAZ30" s="152"/>
      <c r="FBA30" s="152"/>
      <c r="FBB30" s="152"/>
      <c r="FBC30" s="152"/>
      <c r="FBD30" s="152"/>
      <c r="FBE30" s="152"/>
      <c r="FBF30" s="152"/>
      <c r="FBG30" s="152"/>
      <c r="FBH30" s="152"/>
      <c r="FBI30" s="152"/>
      <c r="FBJ30" s="152"/>
      <c r="FBK30" s="152"/>
      <c r="FBL30" s="152"/>
      <c r="FBM30" s="152"/>
      <c r="FBN30" s="152"/>
      <c r="FBO30" s="152"/>
      <c r="FBP30" s="152"/>
      <c r="FBQ30" s="152"/>
      <c r="FBR30" s="152"/>
      <c r="FBS30" s="152"/>
      <c r="FBT30" s="152"/>
      <c r="FBU30" s="152"/>
      <c r="FBV30" s="152"/>
      <c r="FBW30" s="152"/>
      <c r="FBX30" s="152"/>
      <c r="FBY30" s="152"/>
      <c r="FBZ30" s="152"/>
      <c r="FCA30" s="152"/>
      <c r="FCB30" s="152"/>
      <c r="FCC30" s="152"/>
      <c r="FCD30" s="152"/>
      <c r="FCE30" s="152"/>
      <c r="FCF30" s="152"/>
      <c r="FCG30" s="152"/>
      <c r="FCH30" s="152"/>
      <c r="FCI30" s="152"/>
      <c r="FCJ30" s="152"/>
      <c r="FCK30" s="152"/>
      <c r="FCL30" s="152"/>
      <c r="FCM30" s="152"/>
      <c r="FCN30" s="152"/>
      <c r="FCO30" s="152"/>
      <c r="FCP30" s="152"/>
      <c r="FCQ30" s="152"/>
      <c r="FCR30" s="152"/>
      <c r="FCS30" s="152"/>
      <c r="FCT30" s="152"/>
      <c r="FCU30" s="152"/>
      <c r="FCV30" s="152"/>
      <c r="FCW30" s="152"/>
      <c r="FCX30" s="152"/>
      <c r="FCY30" s="152"/>
      <c r="FCZ30" s="152"/>
      <c r="FDA30" s="152"/>
      <c r="FDB30" s="152"/>
      <c r="FDC30" s="152"/>
      <c r="FDD30" s="152"/>
      <c r="FDE30" s="152"/>
      <c r="FDF30" s="152"/>
      <c r="FDG30" s="152"/>
      <c r="FDH30" s="152"/>
      <c r="FDI30" s="152"/>
      <c r="FDJ30" s="152"/>
      <c r="FDK30" s="152"/>
      <c r="FDL30" s="152"/>
      <c r="FDM30" s="152"/>
      <c r="FDN30" s="152"/>
      <c r="FDO30" s="152"/>
      <c r="FDP30" s="152"/>
      <c r="FDQ30" s="152"/>
      <c r="FDR30" s="152"/>
      <c r="FDS30" s="152"/>
      <c r="FDT30" s="152"/>
      <c r="FDU30" s="152"/>
      <c r="FDV30" s="152"/>
      <c r="FDW30" s="152"/>
      <c r="FDX30" s="152"/>
      <c r="FDY30" s="152"/>
      <c r="FDZ30" s="152"/>
      <c r="FEA30" s="152"/>
      <c r="FEB30" s="152"/>
      <c r="FEC30" s="152"/>
      <c r="FED30" s="152"/>
      <c r="FEE30" s="152"/>
      <c r="FEF30" s="152"/>
      <c r="FEG30" s="152"/>
      <c r="FEH30" s="152"/>
      <c r="FEI30" s="152"/>
      <c r="FEJ30" s="152"/>
      <c r="FEK30" s="152"/>
      <c r="FEL30" s="152"/>
      <c r="FEM30" s="152"/>
      <c r="FEN30" s="152"/>
      <c r="FEO30" s="152"/>
      <c r="FEP30" s="152"/>
      <c r="FEQ30" s="152"/>
      <c r="FER30" s="152"/>
      <c r="FES30" s="152"/>
      <c r="FET30" s="152"/>
      <c r="FEU30" s="152"/>
      <c r="FEV30" s="152"/>
      <c r="FEW30" s="152"/>
      <c r="FEX30" s="152"/>
      <c r="FEY30" s="152"/>
      <c r="FEZ30" s="152"/>
      <c r="FFA30" s="152"/>
      <c r="FFB30" s="152"/>
      <c r="FFC30" s="152"/>
      <c r="FFD30" s="152"/>
      <c r="FFE30" s="152"/>
      <c r="FFF30" s="152"/>
      <c r="FFG30" s="152"/>
      <c r="FFH30" s="152"/>
      <c r="FFI30" s="152"/>
      <c r="FFJ30" s="152"/>
      <c r="FFK30" s="152"/>
      <c r="FFL30" s="152"/>
      <c r="FFM30" s="152"/>
      <c r="FFN30" s="152"/>
      <c r="FFO30" s="152"/>
      <c r="FFP30" s="152"/>
      <c r="FFQ30" s="152"/>
      <c r="FFR30" s="152"/>
      <c r="FFS30" s="152"/>
      <c r="FFT30" s="152"/>
      <c r="FFU30" s="152"/>
      <c r="FFV30" s="152"/>
      <c r="FFW30" s="152"/>
      <c r="FFX30" s="152"/>
      <c r="FFY30" s="152"/>
      <c r="FFZ30" s="152"/>
      <c r="FGA30" s="152"/>
      <c r="FGB30" s="152"/>
      <c r="FGC30" s="152"/>
      <c r="FGD30" s="152"/>
      <c r="FGE30" s="152"/>
      <c r="FGF30" s="152"/>
      <c r="FGG30" s="152"/>
      <c r="FGH30" s="152"/>
      <c r="FGI30" s="152"/>
      <c r="FGJ30" s="152"/>
      <c r="FGK30" s="152"/>
      <c r="FGL30" s="152"/>
      <c r="FGM30" s="152"/>
      <c r="FGN30" s="152"/>
      <c r="FGO30" s="152"/>
      <c r="FGP30" s="152"/>
      <c r="FGQ30" s="152"/>
      <c r="FGR30" s="152"/>
      <c r="FGS30" s="152"/>
      <c r="FGT30" s="152"/>
      <c r="FGU30" s="152"/>
      <c r="FGV30" s="152"/>
      <c r="FGW30" s="152"/>
      <c r="FGX30" s="152"/>
      <c r="FGY30" s="152"/>
      <c r="FGZ30" s="152"/>
      <c r="FHA30" s="152"/>
      <c r="FHB30" s="152"/>
      <c r="FHC30" s="152"/>
      <c r="FHD30" s="152"/>
      <c r="FHE30" s="152"/>
      <c r="FHF30" s="152"/>
      <c r="FHG30" s="152"/>
      <c r="FHH30" s="152"/>
      <c r="FHI30" s="152"/>
      <c r="FHJ30" s="152"/>
      <c r="FHK30" s="152"/>
      <c r="FHL30" s="152"/>
      <c r="FHM30" s="152"/>
      <c r="FHN30" s="152"/>
      <c r="FHO30" s="152"/>
      <c r="FHP30" s="152"/>
      <c r="FHQ30" s="152"/>
      <c r="FHR30" s="152"/>
      <c r="FHS30" s="152"/>
      <c r="FHT30" s="152"/>
      <c r="FHU30" s="152"/>
      <c r="FHV30" s="152"/>
      <c r="FHW30" s="152"/>
      <c r="FHX30" s="152"/>
      <c r="FHY30" s="152"/>
      <c r="FHZ30" s="152"/>
      <c r="FIA30" s="152"/>
      <c r="FIB30" s="152"/>
      <c r="FIC30" s="152"/>
      <c r="FID30" s="152"/>
      <c r="FIE30" s="152"/>
      <c r="FIF30" s="152"/>
      <c r="FIG30" s="152"/>
      <c r="FIH30" s="152"/>
      <c r="FII30" s="152"/>
      <c r="FIJ30" s="152"/>
      <c r="FIK30" s="152"/>
      <c r="FIL30" s="152"/>
      <c r="FIM30" s="152"/>
      <c r="FIN30" s="152"/>
      <c r="FIO30" s="152"/>
      <c r="FIP30" s="152"/>
      <c r="FIQ30" s="152"/>
      <c r="FIR30" s="152"/>
      <c r="FIS30" s="152"/>
      <c r="FIT30" s="152"/>
      <c r="FIU30" s="152"/>
      <c r="FIV30" s="152"/>
      <c r="FIW30" s="152"/>
      <c r="FIX30" s="152"/>
      <c r="FIY30" s="152"/>
      <c r="FIZ30" s="152"/>
      <c r="FJA30" s="152"/>
      <c r="FJB30" s="152"/>
      <c r="FJC30" s="152"/>
      <c r="FJD30" s="152"/>
      <c r="FJE30" s="152"/>
      <c r="FJF30" s="152"/>
      <c r="FJG30" s="152"/>
      <c r="FJH30" s="152"/>
      <c r="FJI30" s="152"/>
      <c r="FJJ30" s="152"/>
      <c r="FJK30" s="152"/>
      <c r="FJL30" s="152"/>
      <c r="FJM30" s="152"/>
      <c r="FJN30" s="152"/>
      <c r="FJO30" s="152"/>
      <c r="FJP30" s="152"/>
      <c r="FJQ30" s="152"/>
      <c r="FJR30" s="152"/>
      <c r="FJS30" s="152"/>
      <c r="FJT30" s="152"/>
      <c r="FJU30" s="152"/>
      <c r="FJV30" s="152"/>
      <c r="FJW30" s="152"/>
      <c r="FJX30" s="152"/>
      <c r="FJY30" s="152"/>
      <c r="FJZ30" s="152"/>
      <c r="FKA30" s="152"/>
      <c r="FKB30" s="152"/>
      <c r="FKC30" s="152"/>
      <c r="FKD30" s="152"/>
      <c r="FKE30" s="152"/>
      <c r="FKF30" s="152"/>
      <c r="FKG30" s="152"/>
      <c r="FKH30" s="152"/>
      <c r="FKI30" s="152"/>
      <c r="FKJ30" s="152"/>
      <c r="FKK30" s="152"/>
      <c r="FKL30" s="152"/>
      <c r="FKM30" s="152"/>
      <c r="FKN30" s="152"/>
      <c r="FKO30" s="152"/>
      <c r="FKP30" s="152"/>
      <c r="FKQ30" s="152"/>
      <c r="FKR30" s="152"/>
      <c r="FKS30" s="152"/>
      <c r="FKT30" s="152"/>
      <c r="FKU30" s="152"/>
      <c r="FKV30" s="152"/>
      <c r="FKW30" s="152"/>
      <c r="FKX30" s="152"/>
      <c r="FKY30" s="152"/>
      <c r="FKZ30" s="152"/>
      <c r="FLA30" s="152"/>
      <c r="FLB30" s="152"/>
      <c r="FLC30" s="152"/>
      <c r="FLD30" s="152"/>
      <c r="FLE30" s="152"/>
      <c r="FLF30" s="152"/>
      <c r="FLG30" s="152"/>
      <c r="FLH30" s="152"/>
      <c r="FLI30" s="152"/>
      <c r="FLJ30" s="152"/>
      <c r="FLK30" s="152"/>
      <c r="FLL30" s="152"/>
      <c r="FLM30" s="152"/>
      <c r="FLN30" s="152"/>
      <c r="FLO30" s="152"/>
      <c r="FLP30" s="152"/>
      <c r="FLQ30" s="152"/>
      <c r="FLR30" s="152"/>
      <c r="FLS30" s="152"/>
      <c r="FLT30" s="152"/>
      <c r="FLU30" s="152"/>
      <c r="FLV30" s="152"/>
      <c r="FLW30" s="152"/>
      <c r="FLX30" s="152"/>
      <c r="FLY30" s="152"/>
      <c r="FLZ30" s="152"/>
      <c r="FMA30" s="152"/>
      <c r="FMB30" s="152"/>
      <c r="FMC30" s="152"/>
      <c r="FMD30" s="152"/>
      <c r="FME30" s="152"/>
      <c r="FMF30" s="152"/>
      <c r="FMG30" s="152"/>
      <c r="FMH30" s="152"/>
      <c r="FMI30" s="152"/>
      <c r="FMJ30" s="152"/>
      <c r="FMK30" s="152"/>
      <c r="FML30" s="152"/>
      <c r="FMM30" s="152"/>
      <c r="FMN30" s="152"/>
      <c r="FMO30" s="152"/>
      <c r="FMP30" s="152"/>
      <c r="FMQ30" s="152"/>
      <c r="FMR30" s="152"/>
      <c r="FMS30" s="152"/>
      <c r="FMT30" s="152"/>
      <c r="FMU30" s="152"/>
      <c r="FMV30" s="152"/>
      <c r="FMW30" s="152"/>
      <c r="FMX30" s="152"/>
      <c r="FMY30" s="152"/>
      <c r="FMZ30" s="152"/>
      <c r="FNA30" s="152"/>
      <c r="FNB30" s="152"/>
      <c r="FNC30" s="152"/>
      <c r="FND30" s="152"/>
      <c r="FNE30" s="152"/>
      <c r="FNF30" s="152"/>
      <c r="FNG30" s="152"/>
      <c r="FNH30" s="152"/>
      <c r="FNI30" s="152"/>
      <c r="FNJ30" s="152"/>
      <c r="FNK30" s="152"/>
      <c r="FNL30" s="152"/>
      <c r="FNM30" s="152"/>
      <c r="FNN30" s="152"/>
      <c r="FNO30" s="152"/>
      <c r="FNP30" s="152"/>
      <c r="FNQ30" s="152"/>
      <c r="FNR30" s="152"/>
      <c r="FNS30" s="152"/>
      <c r="FNT30" s="152"/>
      <c r="FNU30" s="152"/>
      <c r="FNV30" s="152"/>
      <c r="FNW30" s="152"/>
      <c r="FNX30" s="152"/>
      <c r="FNY30" s="152"/>
      <c r="FNZ30" s="152"/>
      <c r="FOA30" s="152"/>
      <c r="FOB30" s="152"/>
      <c r="FOC30" s="152"/>
      <c r="FOD30" s="152"/>
      <c r="FOE30" s="152"/>
      <c r="FOF30" s="152"/>
      <c r="FOG30" s="152"/>
      <c r="FOH30" s="152"/>
      <c r="FOI30" s="152"/>
      <c r="FOJ30" s="152"/>
      <c r="FOK30" s="152"/>
      <c r="FOL30" s="152"/>
      <c r="FOM30" s="152"/>
      <c r="FON30" s="152"/>
      <c r="FOO30" s="152"/>
      <c r="FOP30" s="152"/>
      <c r="FOQ30" s="152"/>
      <c r="FOR30" s="152"/>
      <c r="FOS30" s="152"/>
      <c r="FOT30" s="152"/>
      <c r="FOU30" s="152"/>
      <c r="FOV30" s="152"/>
      <c r="FOW30" s="152"/>
      <c r="FOX30" s="152"/>
      <c r="FOY30" s="152"/>
      <c r="FOZ30" s="152"/>
      <c r="FPA30" s="152"/>
      <c r="FPB30" s="152"/>
      <c r="FPC30" s="152"/>
      <c r="FPD30" s="152"/>
      <c r="FPE30" s="152"/>
      <c r="FPF30" s="152"/>
      <c r="FPG30" s="152"/>
      <c r="FPH30" s="152"/>
      <c r="FPI30" s="152"/>
      <c r="FPJ30" s="152"/>
      <c r="FPK30" s="152"/>
      <c r="FPL30" s="152"/>
      <c r="FPM30" s="152"/>
      <c r="FPN30" s="152"/>
      <c r="FPO30" s="152"/>
      <c r="FPP30" s="152"/>
      <c r="FPQ30" s="152"/>
      <c r="FPR30" s="152"/>
      <c r="FPS30" s="152"/>
      <c r="FPT30" s="152"/>
      <c r="FPU30" s="152"/>
      <c r="FPV30" s="152"/>
      <c r="FPW30" s="152"/>
      <c r="FPX30" s="152"/>
      <c r="FPY30" s="152"/>
      <c r="FPZ30" s="152"/>
      <c r="FQA30" s="152"/>
      <c r="FQB30" s="152"/>
      <c r="FQC30" s="152"/>
      <c r="FQD30" s="152"/>
      <c r="FQE30" s="152"/>
      <c r="FQF30" s="152"/>
      <c r="FQG30" s="152"/>
      <c r="FQH30" s="152"/>
      <c r="FQI30" s="152"/>
      <c r="FQJ30" s="152"/>
      <c r="FQK30" s="152"/>
      <c r="FQL30" s="152"/>
      <c r="FQM30" s="152"/>
      <c r="FQN30" s="152"/>
      <c r="FQO30" s="152"/>
      <c r="FQP30" s="152"/>
      <c r="FQQ30" s="152"/>
      <c r="FQR30" s="152"/>
      <c r="FQS30" s="152"/>
      <c r="FQT30" s="152"/>
      <c r="FQU30" s="152"/>
      <c r="FQV30" s="152"/>
      <c r="FQW30" s="152"/>
      <c r="FQX30" s="152"/>
      <c r="FQY30" s="152"/>
      <c r="FQZ30" s="152"/>
      <c r="FRA30" s="152"/>
      <c r="FRB30" s="152"/>
      <c r="FRC30" s="152"/>
      <c r="FRD30" s="152"/>
      <c r="FRE30" s="152"/>
      <c r="FRF30" s="152"/>
      <c r="FRG30" s="152"/>
      <c r="FRH30" s="152"/>
      <c r="FRI30" s="152"/>
      <c r="FRJ30" s="152"/>
      <c r="FRK30" s="152"/>
      <c r="FRL30" s="152"/>
      <c r="FRM30" s="152"/>
      <c r="FRN30" s="152"/>
      <c r="FRO30" s="152"/>
      <c r="FRP30" s="152"/>
      <c r="FRQ30" s="152"/>
      <c r="FRR30" s="152"/>
      <c r="FRS30" s="152"/>
      <c r="FRT30" s="152"/>
      <c r="FRU30" s="152"/>
      <c r="FRV30" s="152"/>
      <c r="FRW30" s="152"/>
      <c r="FRX30" s="152"/>
      <c r="FRY30" s="152"/>
      <c r="FRZ30" s="152"/>
      <c r="FSA30" s="152"/>
      <c r="FSB30" s="152"/>
      <c r="FSC30" s="152"/>
      <c r="FSD30" s="152"/>
      <c r="FSE30" s="152"/>
      <c r="FSF30" s="152"/>
      <c r="FSG30" s="152"/>
      <c r="FSH30" s="152"/>
      <c r="FSI30" s="152"/>
      <c r="FSJ30" s="152"/>
      <c r="FSK30" s="152"/>
      <c r="FSL30" s="152"/>
      <c r="FSM30" s="152"/>
      <c r="FSN30" s="152"/>
      <c r="FSO30" s="152"/>
      <c r="FSP30" s="152"/>
      <c r="FSQ30" s="152"/>
      <c r="FSR30" s="152"/>
      <c r="FSS30" s="152"/>
      <c r="FST30" s="152"/>
      <c r="FSU30" s="152"/>
      <c r="FSV30" s="152"/>
      <c r="FSW30" s="152"/>
      <c r="FSX30" s="152"/>
      <c r="FSY30" s="152"/>
      <c r="FSZ30" s="152"/>
      <c r="FTA30" s="152"/>
      <c r="FTB30" s="152"/>
      <c r="FTC30" s="152"/>
      <c r="FTD30" s="152"/>
      <c r="FTE30" s="152"/>
      <c r="FTF30" s="152"/>
      <c r="FTG30" s="152"/>
      <c r="FTH30" s="152"/>
      <c r="FTI30" s="152"/>
      <c r="FTJ30" s="152"/>
      <c r="FTK30" s="152"/>
      <c r="FTL30" s="152"/>
      <c r="FTM30" s="152"/>
      <c r="FTN30" s="152"/>
      <c r="FTO30" s="152"/>
      <c r="FTP30" s="152"/>
      <c r="FTQ30" s="152"/>
      <c r="FTR30" s="152"/>
      <c r="FTS30" s="152"/>
      <c r="FTT30" s="152"/>
      <c r="FTU30" s="152"/>
      <c r="FTV30" s="152"/>
      <c r="FTW30" s="152"/>
      <c r="FTX30" s="152"/>
      <c r="FTY30" s="152"/>
      <c r="FTZ30" s="152"/>
      <c r="FUA30" s="152"/>
      <c r="FUB30" s="152"/>
      <c r="FUC30" s="152"/>
      <c r="FUD30" s="152"/>
      <c r="FUE30" s="152"/>
      <c r="FUF30" s="152"/>
      <c r="FUG30" s="152"/>
      <c r="FUH30" s="152"/>
      <c r="FUI30" s="152"/>
      <c r="FUJ30" s="152"/>
      <c r="FUK30" s="152"/>
      <c r="FUL30" s="152"/>
      <c r="FUM30" s="152"/>
      <c r="FUN30" s="152"/>
      <c r="FUO30" s="152"/>
      <c r="FUP30" s="152"/>
      <c r="FUQ30" s="152"/>
      <c r="FUR30" s="152"/>
      <c r="FUS30" s="152"/>
      <c r="FUT30" s="152"/>
      <c r="FUU30" s="152"/>
      <c r="FUV30" s="152"/>
      <c r="FUW30" s="152"/>
      <c r="FUX30" s="152"/>
      <c r="FUY30" s="152"/>
      <c r="FUZ30" s="152"/>
      <c r="FVA30" s="152"/>
      <c r="FVB30" s="152"/>
      <c r="FVC30" s="152"/>
      <c r="FVD30" s="152"/>
      <c r="FVE30" s="152"/>
      <c r="FVF30" s="152"/>
      <c r="FVG30" s="152"/>
      <c r="FVH30" s="152"/>
      <c r="FVI30" s="152"/>
      <c r="FVJ30" s="152"/>
      <c r="FVK30" s="152"/>
      <c r="FVL30" s="152"/>
      <c r="FVM30" s="152"/>
      <c r="FVN30" s="152"/>
      <c r="FVO30" s="152"/>
      <c r="FVP30" s="152"/>
      <c r="FVQ30" s="152"/>
      <c r="FVR30" s="152"/>
      <c r="FVS30" s="152"/>
      <c r="FVT30" s="152"/>
      <c r="FVU30" s="152"/>
      <c r="FVV30" s="152"/>
      <c r="FVW30" s="152"/>
      <c r="FVX30" s="152"/>
      <c r="FVY30" s="152"/>
      <c r="FVZ30" s="152"/>
      <c r="FWA30" s="152"/>
      <c r="FWB30" s="152"/>
      <c r="FWC30" s="152"/>
      <c r="FWD30" s="152"/>
      <c r="FWE30" s="152"/>
      <c r="FWF30" s="152"/>
      <c r="FWG30" s="152"/>
      <c r="FWH30" s="152"/>
      <c r="FWI30" s="152"/>
      <c r="FWJ30" s="152"/>
      <c r="FWK30" s="152"/>
      <c r="FWL30" s="152"/>
      <c r="FWM30" s="152"/>
      <c r="FWN30" s="152"/>
      <c r="FWO30" s="152"/>
      <c r="FWP30" s="152"/>
      <c r="FWQ30" s="152"/>
      <c r="FWR30" s="152"/>
      <c r="FWS30" s="152"/>
      <c r="FWT30" s="152"/>
      <c r="FWU30" s="152"/>
      <c r="FWV30" s="152"/>
      <c r="FWW30" s="152"/>
      <c r="FWX30" s="152"/>
      <c r="FWY30" s="152"/>
      <c r="FWZ30" s="152"/>
      <c r="FXA30" s="152"/>
      <c r="FXB30" s="152"/>
      <c r="FXC30" s="152"/>
      <c r="FXD30" s="152"/>
      <c r="FXE30" s="152"/>
      <c r="FXF30" s="152"/>
      <c r="FXG30" s="152"/>
      <c r="FXH30" s="152"/>
      <c r="FXI30" s="152"/>
      <c r="FXJ30" s="152"/>
      <c r="FXK30" s="152"/>
      <c r="FXL30" s="152"/>
      <c r="FXM30" s="152"/>
      <c r="FXN30" s="152"/>
      <c r="FXO30" s="152"/>
      <c r="FXP30" s="152"/>
      <c r="FXQ30" s="152"/>
      <c r="FXR30" s="152"/>
      <c r="FXS30" s="152"/>
      <c r="FXT30" s="152"/>
      <c r="FXU30" s="152"/>
      <c r="FXV30" s="152"/>
      <c r="FXW30" s="152"/>
      <c r="FXX30" s="152"/>
      <c r="FXY30" s="152"/>
      <c r="FXZ30" s="152"/>
      <c r="FYA30" s="152"/>
      <c r="FYB30" s="152"/>
      <c r="FYC30" s="152"/>
      <c r="FYD30" s="152"/>
      <c r="FYE30" s="152"/>
      <c r="FYF30" s="152"/>
      <c r="FYG30" s="152"/>
      <c r="FYH30" s="152"/>
      <c r="FYI30" s="152"/>
      <c r="FYJ30" s="152"/>
      <c r="FYK30" s="152"/>
      <c r="FYL30" s="152"/>
      <c r="FYM30" s="152"/>
      <c r="FYN30" s="152"/>
      <c r="FYO30" s="152"/>
      <c r="FYP30" s="152"/>
      <c r="FYQ30" s="152"/>
      <c r="FYR30" s="152"/>
      <c r="FYS30" s="152"/>
      <c r="FYT30" s="152"/>
      <c r="FYU30" s="152"/>
      <c r="FYV30" s="152"/>
      <c r="FYW30" s="152"/>
      <c r="FYX30" s="152"/>
      <c r="FYY30" s="152"/>
      <c r="FYZ30" s="152"/>
      <c r="FZA30" s="152"/>
      <c r="FZB30" s="152"/>
      <c r="FZC30" s="152"/>
      <c r="FZD30" s="152"/>
      <c r="FZE30" s="152"/>
      <c r="FZF30" s="152"/>
      <c r="FZG30" s="152"/>
      <c r="FZH30" s="152"/>
      <c r="FZI30" s="152"/>
      <c r="FZJ30" s="152"/>
      <c r="FZK30" s="152"/>
      <c r="FZL30" s="152"/>
      <c r="FZM30" s="152"/>
      <c r="FZN30" s="152"/>
      <c r="FZO30" s="152"/>
      <c r="FZP30" s="152"/>
      <c r="FZQ30" s="152"/>
      <c r="FZR30" s="152"/>
      <c r="FZS30" s="152"/>
      <c r="FZT30" s="152"/>
      <c r="FZU30" s="152"/>
      <c r="FZV30" s="152"/>
      <c r="FZW30" s="152"/>
      <c r="FZX30" s="152"/>
      <c r="FZY30" s="152"/>
      <c r="FZZ30" s="152"/>
      <c r="GAA30" s="152"/>
      <c r="GAB30" s="152"/>
      <c r="GAC30" s="152"/>
      <c r="GAD30" s="152"/>
      <c r="GAE30" s="152"/>
      <c r="GAF30" s="152"/>
      <c r="GAG30" s="152"/>
      <c r="GAH30" s="152"/>
      <c r="GAI30" s="152"/>
      <c r="GAJ30" s="152"/>
      <c r="GAK30" s="152"/>
      <c r="GAL30" s="152"/>
      <c r="GAM30" s="152"/>
      <c r="GAN30" s="152"/>
      <c r="GAO30" s="152"/>
      <c r="GAP30" s="152"/>
      <c r="GAQ30" s="152"/>
      <c r="GAR30" s="152"/>
      <c r="GAS30" s="152"/>
      <c r="GAT30" s="152"/>
      <c r="GAU30" s="152"/>
      <c r="GAV30" s="152"/>
      <c r="GAW30" s="152"/>
      <c r="GAX30" s="152"/>
      <c r="GAY30" s="152"/>
      <c r="GAZ30" s="152"/>
      <c r="GBA30" s="152"/>
      <c r="GBB30" s="152"/>
      <c r="GBC30" s="152"/>
      <c r="GBD30" s="152"/>
      <c r="GBE30" s="152"/>
      <c r="GBF30" s="152"/>
      <c r="GBG30" s="152"/>
      <c r="GBH30" s="152"/>
      <c r="GBI30" s="152"/>
      <c r="GBJ30" s="152"/>
      <c r="GBK30" s="152"/>
      <c r="GBL30" s="152"/>
      <c r="GBM30" s="152"/>
      <c r="GBN30" s="152"/>
      <c r="GBO30" s="152"/>
      <c r="GBP30" s="152"/>
      <c r="GBQ30" s="152"/>
      <c r="GBR30" s="152"/>
      <c r="GBS30" s="152"/>
      <c r="GBT30" s="152"/>
      <c r="GBU30" s="152"/>
      <c r="GBV30" s="152"/>
      <c r="GBW30" s="152"/>
      <c r="GBX30" s="152"/>
      <c r="GBY30" s="152"/>
      <c r="GBZ30" s="152"/>
      <c r="GCA30" s="152"/>
      <c r="GCB30" s="152"/>
      <c r="GCC30" s="152"/>
      <c r="GCD30" s="152"/>
      <c r="GCE30" s="152"/>
      <c r="GCF30" s="152"/>
      <c r="GCG30" s="152"/>
      <c r="GCH30" s="152"/>
      <c r="GCI30" s="152"/>
      <c r="GCJ30" s="152"/>
      <c r="GCK30" s="152"/>
      <c r="GCL30" s="152"/>
      <c r="GCM30" s="152"/>
      <c r="GCN30" s="152"/>
      <c r="GCO30" s="152"/>
      <c r="GCP30" s="152"/>
      <c r="GCQ30" s="152"/>
      <c r="GCR30" s="152"/>
      <c r="GCS30" s="152"/>
      <c r="GCT30" s="152"/>
      <c r="GCU30" s="152"/>
      <c r="GCV30" s="152"/>
      <c r="GCW30" s="152"/>
      <c r="GCX30" s="152"/>
      <c r="GCY30" s="152"/>
      <c r="GCZ30" s="152"/>
      <c r="GDA30" s="152"/>
      <c r="GDB30" s="152"/>
      <c r="GDC30" s="152"/>
      <c r="GDD30" s="152"/>
      <c r="GDE30" s="152"/>
      <c r="GDF30" s="152"/>
      <c r="GDG30" s="152"/>
      <c r="GDH30" s="152"/>
      <c r="GDI30" s="152"/>
      <c r="GDJ30" s="152"/>
      <c r="GDK30" s="152"/>
      <c r="GDL30" s="152"/>
      <c r="GDM30" s="152"/>
      <c r="GDN30" s="152"/>
      <c r="GDO30" s="152"/>
      <c r="GDP30" s="152"/>
      <c r="GDQ30" s="152"/>
      <c r="GDR30" s="152"/>
      <c r="GDS30" s="152"/>
      <c r="GDT30" s="152"/>
      <c r="GDU30" s="152"/>
      <c r="GDV30" s="152"/>
      <c r="GDW30" s="152"/>
      <c r="GDX30" s="152"/>
      <c r="GDY30" s="152"/>
      <c r="GDZ30" s="152"/>
      <c r="GEA30" s="152"/>
      <c r="GEB30" s="152"/>
      <c r="GEC30" s="152"/>
      <c r="GED30" s="152"/>
      <c r="GEE30" s="152"/>
      <c r="GEF30" s="152"/>
      <c r="GEG30" s="152"/>
      <c r="GEH30" s="152"/>
      <c r="GEI30" s="152"/>
      <c r="GEJ30" s="152"/>
      <c r="GEK30" s="152"/>
      <c r="GEL30" s="152"/>
      <c r="GEM30" s="152"/>
      <c r="GEN30" s="152"/>
      <c r="GEO30" s="152"/>
      <c r="GEP30" s="152"/>
      <c r="GEQ30" s="152"/>
      <c r="GER30" s="152"/>
      <c r="GES30" s="152"/>
      <c r="GET30" s="152"/>
      <c r="GEU30" s="152"/>
      <c r="GEV30" s="152"/>
      <c r="GEW30" s="152"/>
      <c r="GEX30" s="152"/>
      <c r="GEY30" s="152"/>
      <c r="GEZ30" s="152"/>
      <c r="GFA30" s="152"/>
      <c r="GFB30" s="152"/>
      <c r="GFC30" s="152"/>
      <c r="GFD30" s="152"/>
      <c r="GFE30" s="152"/>
      <c r="GFF30" s="152"/>
      <c r="GFG30" s="152"/>
      <c r="GFH30" s="152"/>
      <c r="GFI30" s="152"/>
      <c r="GFJ30" s="152"/>
      <c r="GFK30" s="152"/>
      <c r="GFL30" s="152"/>
      <c r="GFM30" s="152"/>
      <c r="GFN30" s="152"/>
      <c r="GFO30" s="152"/>
      <c r="GFP30" s="152"/>
      <c r="GFQ30" s="152"/>
      <c r="GFR30" s="152"/>
      <c r="GFS30" s="152"/>
      <c r="GFT30" s="152"/>
      <c r="GFU30" s="152"/>
      <c r="GFV30" s="152"/>
      <c r="GFW30" s="152"/>
      <c r="GFX30" s="152"/>
      <c r="GFY30" s="152"/>
      <c r="GFZ30" s="152"/>
      <c r="GGA30" s="152"/>
      <c r="GGB30" s="152"/>
      <c r="GGC30" s="152"/>
      <c r="GGD30" s="152"/>
      <c r="GGE30" s="152"/>
      <c r="GGF30" s="152"/>
      <c r="GGG30" s="152"/>
      <c r="GGH30" s="152"/>
      <c r="GGI30" s="152"/>
      <c r="GGJ30" s="152"/>
      <c r="GGK30" s="152"/>
      <c r="GGL30" s="152"/>
      <c r="GGM30" s="152"/>
      <c r="GGN30" s="152"/>
      <c r="GGO30" s="152"/>
      <c r="GGP30" s="152"/>
      <c r="GGQ30" s="152"/>
      <c r="GGR30" s="152"/>
      <c r="GGS30" s="152"/>
      <c r="GGT30" s="152"/>
      <c r="GGU30" s="152"/>
      <c r="GGV30" s="152"/>
      <c r="GGW30" s="152"/>
      <c r="GGX30" s="152"/>
      <c r="GGY30" s="152"/>
      <c r="GGZ30" s="152"/>
      <c r="GHA30" s="152"/>
      <c r="GHB30" s="152"/>
      <c r="GHC30" s="152"/>
      <c r="GHD30" s="152"/>
      <c r="GHE30" s="152"/>
      <c r="GHF30" s="152"/>
      <c r="GHG30" s="152"/>
      <c r="GHH30" s="152"/>
      <c r="GHI30" s="152"/>
      <c r="GHJ30" s="152"/>
      <c r="GHK30" s="152"/>
      <c r="GHL30" s="152"/>
      <c r="GHM30" s="152"/>
      <c r="GHN30" s="152"/>
      <c r="GHO30" s="152"/>
      <c r="GHP30" s="152"/>
      <c r="GHQ30" s="152"/>
      <c r="GHR30" s="152"/>
      <c r="GHS30" s="152"/>
      <c r="GHT30" s="152"/>
      <c r="GHU30" s="152"/>
      <c r="GHV30" s="152"/>
      <c r="GHW30" s="152"/>
      <c r="GHX30" s="152"/>
      <c r="GHY30" s="152"/>
      <c r="GHZ30" s="152"/>
      <c r="GIA30" s="152"/>
      <c r="GIB30" s="152"/>
      <c r="GIC30" s="152"/>
      <c r="GID30" s="152"/>
      <c r="GIE30" s="152"/>
      <c r="GIF30" s="152"/>
      <c r="GIG30" s="152"/>
      <c r="GIH30" s="152"/>
      <c r="GII30" s="152"/>
      <c r="GIJ30" s="152"/>
      <c r="GIK30" s="152"/>
      <c r="GIL30" s="152"/>
      <c r="GIM30" s="152"/>
      <c r="GIN30" s="152"/>
      <c r="GIO30" s="152"/>
      <c r="GIP30" s="152"/>
      <c r="GIQ30" s="152"/>
      <c r="GIR30" s="152"/>
      <c r="GIS30" s="152"/>
      <c r="GIT30" s="152"/>
      <c r="GIU30" s="152"/>
      <c r="GIV30" s="152"/>
      <c r="GIW30" s="152"/>
      <c r="GIX30" s="152"/>
      <c r="GIY30" s="152"/>
      <c r="GIZ30" s="152"/>
      <c r="GJA30" s="152"/>
      <c r="GJB30" s="152"/>
      <c r="GJC30" s="152"/>
      <c r="GJD30" s="152"/>
      <c r="GJE30" s="152"/>
      <c r="GJF30" s="152"/>
      <c r="GJG30" s="152"/>
      <c r="GJH30" s="152"/>
      <c r="GJI30" s="152"/>
      <c r="GJJ30" s="152"/>
      <c r="GJK30" s="152"/>
      <c r="GJL30" s="152"/>
      <c r="GJM30" s="152"/>
      <c r="GJN30" s="152"/>
      <c r="GJO30" s="152"/>
      <c r="GJP30" s="152"/>
      <c r="GJQ30" s="152"/>
      <c r="GJR30" s="152"/>
      <c r="GJS30" s="152"/>
      <c r="GJT30" s="152"/>
      <c r="GJU30" s="152"/>
      <c r="GJV30" s="152"/>
      <c r="GJW30" s="152"/>
      <c r="GJX30" s="152"/>
      <c r="GJY30" s="152"/>
      <c r="GJZ30" s="152"/>
      <c r="GKA30" s="152"/>
      <c r="GKB30" s="152"/>
      <c r="GKC30" s="152"/>
      <c r="GKD30" s="152"/>
      <c r="GKE30" s="152"/>
      <c r="GKF30" s="152"/>
      <c r="GKG30" s="152"/>
      <c r="GKH30" s="152"/>
      <c r="GKI30" s="152"/>
      <c r="GKJ30" s="152"/>
      <c r="GKK30" s="152"/>
      <c r="GKL30" s="152"/>
      <c r="GKM30" s="152"/>
      <c r="GKN30" s="152"/>
      <c r="GKO30" s="152"/>
      <c r="GKP30" s="152"/>
      <c r="GKQ30" s="152"/>
      <c r="GKR30" s="152"/>
      <c r="GKS30" s="152"/>
      <c r="GKT30" s="152"/>
      <c r="GKU30" s="152"/>
      <c r="GKV30" s="152"/>
      <c r="GKW30" s="152"/>
      <c r="GKX30" s="152"/>
      <c r="GKY30" s="152"/>
      <c r="GKZ30" s="152"/>
      <c r="GLA30" s="152"/>
      <c r="GLB30" s="152"/>
      <c r="GLC30" s="152"/>
      <c r="GLD30" s="152"/>
      <c r="GLE30" s="152"/>
      <c r="GLF30" s="152"/>
      <c r="GLG30" s="152"/>
      <c r="GLH30" s="152"/>
      <c r="GLI30" s="152"/>
      <c r="GLJ30" s="152"/>
      <c r="GLK30" s="152"/>
      <c r="GLL30" s="152"/>
      <c r="GLM30" s="152"/>
      <c r="GLN30" s="152"/>
      <c r="GLO30" s="152"/>
      <c r="GLP30" s="152"/>
      <c r="GLQ30" s="152"/>
      <c r="GLR30" s="152"/>
      <c r="GLS30" s="152"/>
      <c r="GLT30" s="152"/>
      <c r="GLU30" s="152"/>
      <c r="GLV30" s="152"/>
      <c r="GLW30" s="152"/>
      <c r="GLX30" s="152"/>
      <c r="GLY30" s="152"/>
      <c r="GLZ30" s="152"/>
      <c r="GMA30" s="152"/>
      <c r="GMB30" s="152"/>
      <c r="GMC30" s="152"/>
      <c r="GMD30" s="152"/>
      <c r="GME30" s="152"/>
      <c r="GMF30" s="152"/>
      <c r="GMG30" s="152"/>
      <c r="GMH30" s="152"/>
      <c r="GMI30" s="152"/>
      <c r="GMJ30" s="152"/>
      <c r="GMK30" s="152"/>
      <c r="GML30" s="152"/>
      <c r="GMM30" s="152"/>
      <c r="GMN30" s="152"/>
      <c r="GMO30" s="152"/>
      <c r="GMP30" s="152"/>
      <c r="GMQ30" s="152"/>
      <c r="GMR30" s="152"/>
      <c r="GMS30" s="152"/>
      <c r="GMT30" s="152"/>
      <c r="GMU30" s="152"/>
      <c r="GMV30" s="152"/>
      <c r="GMW30" s="152"/>
      <c r="GMX30" s="152"/>
      <c r="GMY30" s="152"/>
      <c r="GMZ30" s="152"/>
      <c r="GNA30" s="152"/>
      <c r="GNB30" s="152"/>
      <c r="GNC30" s="152"/>
      <c r="GND30" s="152"/>
      <c r="GNE30" s="152"/>
      <c r="GNF30" s="152"/>
      <c r="GNG30" s="152"/>
      <c r="GNH30" s="152"/>
      <c r="GNI30" s="152"/>
      <c r="GNJ30" s="152"/>
      <c r="GNK30" s="152"/>
      <c r="GNL30" s="152"/>
      <c r="GNM30" s="152"/>
      <c r="GNN30" s="152"/>
      <c r="GNO30" s="152"/>
      <c r="GNP30" s="152"/>
      <c r="GNQ30" s="152"/>
      <c r="GNR30" s="152"/>
      <c r="GNS30" s="152"/>
      <c r="GNT30" s="152"/>
      <c r="GNU30" s="152"/>
      <c r="GNV30" s="152"/>
      <c r="GNW30" s="152"/>
      <c r="GNX30" s="152"/>
      <c r="GNY30" s="152"/>
      <c r="GNZ30" s="152"/>
      <c r="GOA30" s="152"/>
      <c r="GOB30" s="152"/>
      <c r="GOC30" s="152"/>
      <c r="GOD30" s="152"/>
      <c r="GOE30" s="152"/>
      <c r="GOF30" s="152"/>
      <c r="GOG30" s="152"/>
      <c r="GOH30" s="152"/>
      <c r="GOI30" s="152"/>
      <c r="GOJ30" s="152"/>
      <c r="GOK30" s="152"/>
      <c r="GOL30" s="152"/>
      <c r="GOM30" s="152"/>
      <c r="GON30" s="152"/>
      <c r="GOO30" s="152"/>
      <c r="GOP30" s="152"/>
      <c r="GOQ30" s="152"/>
      <c r="GOR30" s="152"/>
      <c r="GOS30" s="152"/>
      <c r="GOT30" s="152"/>
      <c r="GOU30" s="152"/>
      <c r="GOV30" s="152"/>
      <c r="GOW30" s="152"/>
      <c r="GOX30" s="152"/>
      <c r="GOY30" s="152"/>
      <c r="GOZ30" s="152"/>
      <c r="GPA30" s="152"/>
      <c r="GPB30" s="152"/>
      <c r="GPC30" s="152"/>
      <c r="GPD30" s="152"/>
      <c r="GPE30" s="152"/>
      <c r="GPF30" s="152"/>
      <c r="GPG30" s="152"/>
      <c r="GPH30" s="152"/>
      <c r="GPI30" s="152"/>
      <c r="GPJ30" s="152"/>
      <c r="GPK30" s="152"/>
      <c r="GPL30" s="152"/>
      <c r="GPM30" s="152"/>
      <c r="GPN30" s="152"/>
      <c r="GPO30" s="152"/>
      <c r="GPP30" s="152"/>
      <c r="GPQ30" s="152"/>
      <c r="GPR30" s="152"/>
      <c r="GPS30" s="152"/>
      <c r="GPT30" s="152"/>
      <c r="GPU30" s="152"/>
      <c r="GPV30" s="152"/>
      <c r="GPW30" s="152"/>
      <c r="GPX30" s="152"/>
      <c r="GPY30" s="152"/>
      <c r="GPZ30" s="152"/>
      <c r="GQA30" s="152"/>
      <c r="GQB30" s="152"/>
      <c r="GQC30" s="152"/>
      <c r="GQD30" s="152"/>
      <c r="GQE30" s="152"/>
      <c r="GQF30" s="152"/>
      <c r="GQG30" s="152"/>
      <c r="GQH30" s="152"/>
      <c r="GQI30" s="152"/>
      <c r="GQJ30" s="152"/>
      <c r="GQK30" s="152"/>
      <c r="GQL30" s="152"/>
      <c r="GQM30" s="152"/>
      <c r="GQN30" s="152"/>
      <c r="GQO30" s="152"/>
      <c r="GQP30" s="152"/>
      <c r="GQQ30" s="152"/>
      <c r="GQR30" s="152"/>
      <c r="GQS30" s="152"/>
      <c r="GQT30" s="152"/>
      <c r="GQU30" s="152"/>
      <c r="GQV30" s="152"/>
      <c r="GQW30" s="152"/>
      <c r="GQX30" s="152"/>
      <c r="GQY30" s="152"/>
      <c r="GQZ30" s="152"/>
      <c r="GRA30" s="152"/>
      <c r="GRB30" s="152"/>
      <c r="GRC30" s="152"/>
      <c r="GRD30" s="152"/>
      <c r="GRE30" s="152"/>
      <c r="GRF30" s="152"/>
      <c r="GRG30" s="152"/>
      <c r="GRH30" s="152"/>
      <c r="GRI30" s="152"/>
      <c r="GRJ30" s="152"/>
      <c r="GRK30" s="152"/>
      <c r="GRL30" s="152"/>
      <c r="GRM30" s="152"/>
      <c r="GRN30" s="152"/>
      <c r="GRO30" s="152"/>
      <c r="GRP30" s="152"/>
      <c r="GRQ30" s="152"/>
      <c r="GRR30" s="152"/>
      <c r="GRS30" s="152"/>
      <c r="GRT30" s="152"/>
      <c r="GRU30" s="152"/>
      <c r="GRV30" s="152"/>
      <c r="GRW30" s="152"/>
      <c r="GRX30" s="152"/>
      <c r="GRY30" s="152"/>
      <c r="GRZ30" s="152"/>
      <c r="GSA30" s="152"/>
      <c r="GSB30" s="152"/>
      <c r="GSC30" s="152"/>
      <c r="GSD30" s="152"/>
      <c r="GSE30" s="152"/>
      <c r="GSF30" s="152"/>
      <c r="GSG30" s="152"/>
      <c r="GSH30" s="152"/>
      <c r="GSI30" s="152"/>
      <c r="GSJ30" s="152"/>
      <c r="GSK30" s="152"/>
      <c r="GSL30" s="152"/>
      <c r="GSM30" s="152"/>
      <c r="GSN30" s="152"/>
      <c r="GSO30" s="152"/>
      <c r="GSP30" s="152"/>
      <c r="GSQ30" s="152"/>
      <c r="GSR30" s="152"/>
      <c r="GSS30" s="152"/>
      <c r="GST30" s="152"/>
      <c r="GSU30" s="152"/>
      <c r="GSV30" s="152"/>
      <c r="GSW30" s="152"/>
      <c r="GSX30" s="152"/>
      <c r="GSY30" s="152"/>
      <c r="GSZ30" s="152"/>
      <c r="GTA30" s="152"/>
      <c r="GTB30" s="152"/>
      <c r="GTC30" s="152"/>
      <c r="GTD30" s="152"/>
      <c r="GTE30" s="152"/>
      <c r="GTF30" s="152"/>
      <c r="GTG30" s="152"/>
      <c r="GTH30" s="152"/>
      <c r="GTI30" s="152"/>
      <c r="GTJ30" s="152"/>
      <c r="GTK30" s="152"/>
      <c r="GTL30" s="152"/>
      <c r="GTM30" s="152"/>
      <c r="GTN30" s="152"/>
      <c r="GTO30" s="152"/>
      <c r="GTP30" s="152"/>
      <c r="GTQ30" s="152"/>
      <c r="GTR30" s="152"/>
      <c r="GTS30" s="152"/>
      <c r="GTT30" s="152"/>
      <c r="GTU30" s="152"/>
      <c r="GTV30" s="152"/>
      <c r="GTW30" s="152"/>
      <c r="GTX30" s="152"/>
      <c r="GTY30" s="152"/>
      <c r="GTZ30" s="152"/>
      <c r="GUA30" s="152"/>
      <c r="GUB30" s="152"/>
      <c r="GUC30" s="152"/>
      <c r="GUD30" s="152"/>
      <c r="GUE30" s="152"/>
      <c r="GUF30" s="152"/>
      <c r="GUG30" s="152"/>
      <c r="GUH30" s="152"/>
      <c r="GUI30" s="152"/>
      <c r="GUJ30" s="152"/>
      <c r="GUK30" s="152"/>
      <c r="GUL30" s="152"/>
      <c r="GUM30" s="152"/>
      <c r="GUN30" s="152"/>
      <c r="GUO30" s="152"/>
      <c r="GUP30" s="152"/>
      <c r="GUQ30" s="152"/>
      <c r="GUR30" s="152"/>
      <c r="GUS30" s="152"/>
      <c r="GUT30" s="152"/>
      <c r="GUU30" s="152"/>
      <c r="GUV30" s="152"/>
      <c r="GUW30" s="152"/>
      <c r="GUX30" s="152"/>
      <c r="GUY30" s="152"/>
      <c r="GUZ30" s="152"/>
      <c r="GVA30" s="152"/>
      <c r="GVB30" s="152"/>
      <c r="GVC30" s="152"/>
      <c r="GVD30" s="152"/>
      <c r="GVE30" s="152"/>
      <c r="GVF30" s="152"/>
      <c r="GVG30" s="152"/>
      <c r="GVH30" s="152"/>
      <c r="GVI30" s="152"/>
      <c r="GVJ30" s="152"/>
      <c r="GVK30" s="152"/>
      <c r="GVL30" s="152"/>
      <c r="GVM30" s="152"/>
      <c r="GVN30" s="152"/>
      <c r="GVO30" s="152"/>
      <c r="GVP30" s="152"/>
      <c r="GVQ30" s="152"/>
      <c r="GVR30" s="152"/>
      <c r="GVS30" s="152"/>
      <c r="GVT30" s="152"/>
      <c r="GVU30" s="152"/>
      <c r="GVV30" s="152"/>
      <c r="GVW30" s="152"/>
      <c r="GVX30" s="152"/>
      <c r="GVY30" s="152"/>
      <c r="GVZ30" s="152"/>
      <c r="GWA30" s="152"/>
      <c r="GWB30" s="152"/>
      <c r="GWC30" s="152"/>
      <c r="GWD30" s="152"/>
      <c r="GWE30" s="152"/>
      <c r="GWF30" s="152"/>
      <c r="GWG30" s="152"/>
      <c r="GWH30" s="152"/>
      <c r="GWI30" s="152"/>
      <c r="GWJ30" s="152"/>
      <c r="GWK30" s="152"/>
      <c r="GWL30" s="152"/>
      <c r="GWM30" s="152"/>
      <c r="GWN30" s="152"/>
      <c r="GWO30" s="152"/>
      <c r="GWP30" s="152"/>
      <c r="GWQ30" s="152"/>
      <c r="GWR30" s="152"/>
      <c r="GWS30" s="152"/>
      <c r="GWT30" s="152"/>
      <c r="GWU30" s="152"/>
      <c r="GWV30" s="152"/>
      <c r="GWW30" s="152"/>
      <c r="GWX30" s="152"/>
      <c r="GWY30" s="152"/>
      <c r="GWZ30" s="152"/>
      <c r="GXA30" s="152"/>
      <c r="GXB30" s="152"/>
      <c r="GXC30" s="152"/>
      <c r="GXD30" s="152"/>
      <c r="GXE30" s="152"/>
      <c r="GXF30" s="152"/>
      <c r="GXG30" s="152"/>
      <c r="GXH30" s="152"/>
      <c r="GXI30" s="152"/>
      <c r="GXJ30" s="152"/>
      <c r="GXK30" s="152"/>
      <c r="GXL30" s="152"/>
      <c r="GXM30" s="152"/>
      <c r="GXN30" s="152"/>
      <c r="GXO30" s="152"/>
      <c r="GXP30" s="152"/>
      <c r="GXQ30" s="152"/>
      <c r="GXR30" s="152"/>
      <c r="GXS30" s="152"/>
      <c r="GXT30" s="152"/>
      <c r="GXU30" s="152"/>
      <c r="GXV30" s="152"/>
      <c r="GXW30" s="152"/>
      <c r="GXX30" s="152"/>
      <c r="GXY30" s="152"/>
      <c r="GXZ30" s="152"/>
      <c r="GYA30" s="152"/>
      <c r="GYB30" s="152"/>
      <c r="GYC30" s="152"/>
      <c r="GYD30" s="152"/>
      <c r="GYE30" s="152"/>
      <c r="GYF30" s="152"/>
      <c r="GYG30" s="152"/>
      <c r="GYH30" s="152"/>
      <c r="GYI30" s="152"/>
      <c r="GYJ30" s="152"/>
      <c r="GYK30" s="152"/>
      <c r="GYL30" s="152"/>
      <c r="GYM30" s="152"/>
      <c r="GYN30" s="152"/>
      <c r="GYO30" s="152"/>
      <c r="GYP30" s="152"/>
      <c r="GYQ30" s="152"/>
      <c r="GYR30" s="152"/>
      <c r="GYS30" s="152"/>
      <c r="GYT30" s="152"/>
      <c r="GYU30" s="152"/>
      <c r="GYV30" s="152"/>
      <c r="GYW30" s="152"/>
      <c r="GYX30" s="152"/>
      <c r="GYY30" s="152"/>
      <c r="GYZ30" s="152"/>
      <c r="GZA30" s="152"/>
      <c r="GZB30" s="152"/>
      <c r="GZC30" s="152"/>
      <c r="GZD30" s="152"/>
      <c r="GZE30" s="152"/>
      <c r="GZF30" s="152"/>
      <c r="GZG30" s="152"/>
      <c r="GZH30" s="152"/>
      <c r="GZI30" s="152"/>
      <c r="GZJ30" s="152"/>
      <c r="GZK30" s="152"/>
      <c r="GZL30" s="152"/>
      <c r="GZM30" s="152"/>
      <c r="GZN30" s="152"/>
      <c r="GZO30" s="152"/>
      <c r="GZP30" s="152"/>
      <c r="GZQ30" s="152"/>
      <c r="GZR30" s="152"/>
      <c r="GZS30" s="152"/>
      <c r="GZT30" s="152"/>
      <c r="GZU30" s="152"/>
      <c r="GZV30" s="152"/>
      <c r="GZW30" s="152"/>
      <c r="GZX30" s="152"/>
      <c r="GZY30" s="152"/>
      <c r="GZZ30" s="152"/>
      <c r="HAA30" s="152"/>
      <c r="HAB30" s="152"/>
      <c r="HAC30" s="152"/>
      <c r="HAD30" s="152"/>
      <c r="HAE30" s="152"/>
      <c r="HAF30" s="152"/>
      <c r="HAG30" s="152"/>
      <c r="HAH30" s="152"/>
      <c r="HAI30" s="152"/>
      <c r="HAJ30" s="152"/>
      <c r="HAK30" s="152"/>
      <c r="HAL30" s="152"/>
      <c r="HAM30" s="152"/>
      <c r="HAN30" s="152"/>
      <c r="HAO30" s="152"/>
      <c r="HAP30" s="152"/>
      <c r="HAQ30" s="152"/>
      <c r="HAR30" s="152"/>
      <c r="HAS30" s="152"/>
      <c r="HAT30" s="152"/>
      <c r="HAU30" s="152"/>
      <c r="HAV30" s="152"/>
      <c r="HAW30" s="152"/>
      <c r="HAX30" s="152"/>
      <c r="HAY30" s="152"/>
      <c r="HAZ30" s="152"/>
      <c r="HBA30" s="152"/>
      <c r="HBB30" s="152"/>
      <c r="HBC30" s="152"/>
      <c r="HBD30" s="152"/>
      <c r="HBE30" s="152"/>
      <c r="HBF30" s="152"/>
      <c r="HBG30" s="152"/>
      <c r="HBH30" s="152"/>
      <c r="HBI30" s="152"/>
      <c r="HBJ30" s="152"/>
      <c r="HBK30" s="152"/>
      <c r="HBL30" s="152"/>
      <c r="HBM30" s="152"/>
      <c r="HBN30" s="152"/>
      <c r="HBO30" s="152"/>
      <c r="HBP30" s="152"/>
      <c r="HBQ30" s="152"/>
      <c r="HBR30" s="152"/>
      <c r="HBS30" s="152"/>
      <c r="HBT30" s="152"/>
      <c r="HBU30" s="152"/>
      <c r="HBV30" s="152"/>
      <c r="HBW30" s="152"/>
      <c r="HBX30" s="152"/>
      <c r="HBY30" s="152"/>
      <c r="HBZ30" s="152"/>
      <c r="HCA30" s="152"/>
      <c r="HCB30" s="152"/>
      <c r="HCC30" s="152"/>
      <c r="HCD30" s="152"/>
      <c r="HCE30" s="152"/>
      <c r="HCF30" s="152"/>
      <c r="HCG30" s="152"/>
      <c r="HCH30" s="152"/>
      <c r="HCI30" s="152"/>
      <c r="HCJ30" s="152"/>
      <c r="HCK30" s="152"/>
      <c r="HCL30" s="152"/>
      <c r="HCM30" s="152"/>
      <c r="HCN30" s="152"/>
      <c r="HCO30" s="152"/>
      <c r="HCP30" s="152"/>
      <c r="HCQ30" s="152"/>
      <c r="HCR30" s="152"/>
      <c r="HCS30" s="152"/>
      <c r="HCT30" s="152"/>
      <c r="HCU30" s="152"/>
      <c r="HCV30" s="152"/>
      <c r="HCW30" s="152"/>
      <c r="HCX30" s="152"/>
      <c r="HCY30" s="152"/>
      <c r="HCZ30" s="152"/>
      <c r="HDA30" s="152"/>
      <c r="HDB30" s="152"/>
      <c r="HDC30" s="152"/>
      <c r="HDD30" s="152"/>
      <c r="HDE30" s="152"/>
      <c r="HDF30" s="152"/>
      <c r="HDG30" s="152"/>
      <c r="HDH30" s="152"/>
      <c r="HDI30" s="152"/>
      <c r="HDJ30" s="152"/>
      <c r="HDK30" s="152"/>
      <c r="HDL30" s="152"/>
      <c r="HDM30" s="152"/>
      <c r="HDN30" s="152"/>
      <c r="HDO30" s="152"/>
      <c r="HDP30" s="152"/>
      <c r="HDQ30" s="152"/>
      <c r="HDR30" s="152"/>
      <c r="HDS30" s="152"/>
      <c r="HDT30" s="152"/>
      <c r="HDU30" s="152"/>
      <c r="HDV30" s="152"/>
      <c r="HDW30" s="152"/>
      <c r="HDX30" s="152"/>
      <c r="HDY30" s="152"/>
      <c r="HDZ30" s="152"/>
      <c r="HEA30" s="152"/>
      <c r="HEB30" s="152"/>
      <c r="HEC30" s="152"/>
      <c r="HED30" s="152"/>
      <c r="HEE30" s="152"/>
      <c r="HEF30" s="152"/>
      <c r="HEG30" s="152"/>
      <c r="HEH30" s="152"/>
      <c r="HEI30" s="152"/>
      <c r="HEJ30" s="152"/>
      <c r="HEK30" s="152"/>
      <c r="HEL30" s="152"/>
      <c r="HEM30" s="152"/>
      <c r="HEN30" s="152"/>
      <c r="HEO30" s="152"/>
      <c r="HEP30" s="152"/>
      <c r="HEQ30" s="152"/>
      <c r="HER30" s="152"/>
      <c r="HES30" s="152"/>
      <c r="HET30" s="152"/>
      <c r="HEU30" s="152"/>
      <c r="HEV30" s="152"/>
      <c r="HEW30" s="152"/>
      <c r="HEX30" s="152"/>
      <c r="HEY30" s="152"/>
      <c r="HEZ30" s="152"/>
      <c r="HFA30" s="152"/>
      <c r="HFB30" s="152"/>
      <c r="HFC30" s="152"/>
      <c r="HFD30" s="152"/>
      <c r="HFE30" s="152"/>
      <c r="HFF30" s="152"/>
      <c r="HFG30" s="152"/>
      <c r="HFH30" s="152"/>
      <c r="HFI30" s="152"/>
      <c r="HFJ30" s="152"/>
      <c r="HFK30" s="152"/>
      <c r="HFL30" s="152"/>
      <c r="HFM30" s="152"/>
      <c r="HFN30" s="152"/>
      <c r="HFO30" s="152"/>
      <c r="HFP30" s="152"/>
      <c r="HFQ30" s="152"/>
      <c r="HFR30" s="152"/>
      <c r="HFS30" s="152"/>
      <c r="HFT30" s="152"/>
      <c r="HFU30" s="152"/>
      <c r="HFV30" s="152"/>
      <c r="HFW30" s="152"/>
      <c r="HFX30" s="152"/>
      <c r="HFY30" s="152"/>
      <c r="HFZ30" s="152"/>
      <c r="HGA30" s="152"/>
      <c r="HGB30" s="152"/>
      <c r="HGC30" s="152"/>
      <c r="HGD30" s="152"/>
      <c r="HGE30" s="152"/>
      <c r="HGF30" s="152"/>
      <c r="HGG30" s="152"/>
      <c r="HGH30" s="152"/>
      <c r="HGI30" s="152"/>
      <c r="HGJ30" s="152"/>
      <c r="HGK30" s="152"/>
      <c r="HGL30" s="152"/>
      <c r="HGM30" s="152"/>
      <c r="HGN30" s="152"/>
      <c r="HGO30" s="152"/>
      <c r="HGP30" s="152"/>
      <c r="HGQ30" s="152"/>
      <c r="HGR30" s="152"/>
      <c r="HGS30" s="152"/>
      <c r="HGT30" s="152"/>
      <c r="HGU30" s="152"/>
      <c r="HGV30" s="152"/>
      <c r="HGW30" s="152"/>
      <c r="HGX30" s="152"/>
      <c r="HGY30" s="152"/>
      <c r="HGZ30" s="152"/>
      <c r="HHA30" s="152"/>
      <c r="HHB30" s="152"/>
      <c r="HHC30" s="152"/>
      <c r="HHD30" s="152"/>
      <c r="HHE30" s="152"/>
      <c r="HHF30" s="152"/>
      <c r="HHG30" s="152"/>
      <c r="HHH30" s="152"/>
      <c r="HHI30" s="152"/>
      <c r="HHJ30" s="152"/>
      <c r="HHK30" s="152"/>
      <c r="HHL30" s="152"/>
      <c r="HHM30" s="152"/>
      <c r="HHN30" s="152"/>
      <c r="HHO30" s="152"/>
      <c r="HHP30" s="152"/>
      <c r="HHQ30" s="152"/>
      <c r="HHR30" s="152"/>
      <c r="HHS30" s="152"/>
      <c r="HHT30" s="152"/>
      <c r="HHU30" s="152"/>
      <c r="HHV30" s="152"/>
      <c r="HHW30" s="152"/>
      <c r="HHX30" s="152"/>
      <c r="HHY30" s="152"/>
      <c r="HHZ30" s="152"/>
      <c r="HIA30" s="152"/>
      <c r="HIB30" s="152"/>
      <c r="HIC30" s="152"/>
      <c r="HID30" s="152"/>
      <c r="HIE30" s="152"/>
      <c r="HIF30" s="152"/>
      <c r="HIG30" s="152"/>
      <c r="HIH30" s="152"/>
      <c r="HII30" s="152"/>
      <c r="HIJ30" s="152"/>
      <c r="HIK30" s="152"/>
      <c r="HIL30" s="152"/>
      <c r="HIM30" s="152"/>
      <c r="HIN30" s="152"/>
      <c r="HIO30" s="152"/>
      <c r="HIP30" s="152"/>
      <c r="HIQ30" s="152"/>
      <c r="HIR30" s="152"/>
      <c r="HIS30" s="152"/>
      <c r="HIT30" s="152"/>
      <c r="HIU30" s="152"/>
      <c r="HIV30" s="152"/>
      <c r="HIW30" s="152"/>
      <c r="HIX30" s="152"/>
      <c r="HIY30" s="152"/>
      <c r="HIZ30" s="152"/>
      <c r="HJA30" s="152"/>
      <c r="HJB30" s="152"/>
      <c r="HJC30" s="152"/>
      <c r="HJD30" s="152"/>
      <c r="HJE30" s="152"/>
      <c r="HJF30" s="152"/>
      <c r="HJG30" s="152"/>
      <c r="HJH30" s="152"/>
      <c r="HJI30" s="152"/>
      <c r="HJJ30" s="152"/>
      <c r="HJK30" s="152"/>
      <c r="HJL30" s="152"/>
      <c r="HJM30" s="152"/>
      <c r="HJN30" s="152"/>
      <c r="HJO30" s="152"/>
      <c r="HJP30" s="152"/>
      <c r="HJQ30" s="152"/>
      <c r="HJR30" s="152"/>
      <c r="HJS30" s="152"/>
      <c r="HJT30" s="152"/>
      <c r="HJU30" s="152"/>
      <c r="HJV30" s="152"/>
      <c r="HJW30" s="152"/>
      <c r="HJX30" s="152"/>
      <c r="HJY30" s="152"/>
      <c r="HJZ30" s="152"/>
      <c r="HKA30" s="152"/>
      <c r="HKB30" s="152"/>
      <c r="HKC30" s="152"/>
      <c r="HKD30" s="152"/>
      <c r="HKE30" s="152"/>
      <c r="HKF30" s="152"/>
      <c r="HKG30" s="152"/>
      <c r="HKH30" s="152"/>
      <c r="HKI30" s="152"/>
      <c r="HKJ30" s="152"/>
      <c r="HKK30" s="152"/>
      <c r="HKL30" s="152"/>
      <c r="HKM30" s="152"/>
      <c r="HKN30" s="152"/>
      <c r="HKO30" s="152"/>
      <c r="HKP30" s="152"/>
      <c r="HKQ30" s="152"/>
      <c r="HKR30" s="152"/>
      <c r="HKS30" s="152"/>
      <c r="HKT30" s="152"/>
      <c r="HKU30" s="152"/>
      <c r="HKV30" s="152"/>
      <c r="HKW30" s="152"/>
      <c r="HKX30" s="152"/>
      <c r="HKY30" s="152"/>
      <c r="HKZ30" s="152"/>
      <c r="HLA30" s="152"/>
      <c r="HLB30" s="152"/>
      <c r="HLC30" s="152"/>
      <c r="HLD30" s="152"/>
      <c r="HLE30" s="152"/>
      <c r="HLF30" s="152"/>
      <c r="HLG30" s="152"/>
      <c r="HLH30" s="152"/>
      <c r="HLI30" s="152"/>
      <c r="HLJ30" s="152"/>
      <c r="HLK30" s="152"/>
      <c r="HLL30" s="152"/>
      <c r="HLM30" s="152"/>
      <c r="HLN30" s="152"/>
      <c r="HLO30" s="152"/>
      <c r="HLP30" s="152"/>
      <c r="HLQ30" s="152"/>
      <c r="HLR30" s="152"/>
      <c r="HLS30" s="152"/>
      <c r="HLT30" s="152"/>
      <c r="HLU30" s="152"/>
      <c r="HLV30" s="152"/>
      <c r="HLW30" s="152"/>
      <c r="HLX30" s="152"/>
      <c r="HLY30" s="152"/>
      <c r="HLZ30" s="152"/>
      <c r="HMA30" s="152"/>
      <c r="HMB30" s="152"/>
      <c r="HMC30" s="152"/>
      <c r="HMD30" s="152"/>
      <c r="HME30" s="152"/>
      <c r="HMF30" s="152"/>
      <c r="HMG30" s="152"/>
      <c r="HMH30" s="152"/>
      <c r="HMI30" s="152"/>
      <c r="HMJ30" s="152"/>
      <c r="HMK30" s="152"/>
      <c r="HML30" s="152"/>
      <c r="HMM30" s="152"/>
      <c r="HMN30" s="152"/>
      <c r="HMO30" s="152"/>
      <c r="HMP30" s="152"/>
      <c r="HMQ30" s="152"/>
      <c r="HMR30" s="152"/>
      <c r="HMS30" s="152"/>
      <c r="HMT30" s="152"/>
      <c r="HMU30" s="152"/>
      <c r="HMV30" s="152"/>
      <c r="HMW30" s="152"/>
      <c r="HMX30" s="152"/>
      <c r="HMY30" s="152"/>
      <c r="HMZ30" s="152"/>
      <c r="HNA30" s="152"/>
      <c r="HNB30" s="152"/>
      <c r="HNC30" s="152"/>
      <c r="HND30" s="152"/>
      <c r="HNE30" s="152"/>
      <c r="HNF30" s="152"/>
      <c r="HNG30" s="152"/>
      <c r="HNH30" s="152"/>
      <c r="HNI30" s="152"/>
      <c r="HNJ30" s="152"/>
      <c r="HNK30" s="152"/>
      <c r="HNL30" s="152"/>
      <c r="HNM30" s="152"/>
      <c r="HNN30" s="152"/>
      <c r="HNO30" s="152"/>
      <c r="HNP30" s="152"/>
      <c r="HNQ30" s="152"/>
      <c r="HNR30" s="152"/>
      <c r="HNS30" s="152"/>
      <c r="HNT30" s="152"/>
      <c r="HNU30" s="152"/>
      <c r="HNV30" s="152"/>
      <c r="HNW30" s="152"/>
      <c r="HNX30" s="152"/>
      <c r="HNY30" s="152"/>
      <c r="HNZ30" s="152"/>
      <c r="HOA30" s="152"/>
      <c r="HOB30" s="152"/>
      <c r="HOC30" s="152"/>
      <c r="HOD30" s="152"/>
      <c r="HOE30" s="152"/>
      <c r="HOF30" s="152"/>
      <c r="HOG30" s="152"/>
      <c r="HOH30" s="152"/>
      <c r="HOI30" s="152"/>
      <c r="HOJ30" s="152"/>
      <c r="HOK30" s="152"/>
      <c r="HOL30" s="152"/>
      <c r="HOM30" s="152"/>
      <c r="HON30" s="152"/>
      <c r="HOO30" s="152"/>
      <c r="HOP30" s="152"/>
      <c r="HOQ30" s="152"/>
      <c r="HOR30" s="152"/>
      <c r="HOS30" s="152"/>
      <c r="HOT30" s="152"/>
      <c r="HOU30" s="152"/>
      <c r="HOV30" s="152"/>
      <c r="HOW30" s="152"/>
      <c r="HOX30" s="152"/>
      <c r="HOY30" s="152"/>
      <c r="HOZ30" s="152"/>
      <c r="HPA30" s="152"/>
      <c r="HPB30" s="152"/>
      <c r="HPC30" s="152"/>
      <c r="HPD30" s="152"/>
      <c r="HPE30" s="152"/>
      <c r="HPF30" s="152"/>
      <c r="HPG30" s="152"/>
      <c r="HPH30" s="152"/>
      <c r="HPI30" s="152"/>
      <c r="HPJ30" s="152"/>
      <c r="HPK30" s="152"/>
      <c r="HPL30" s="152"/>
      <c r="HPM30" s="152"/>
      <c r="HPN30" s="152"/>
      <c r="HPO30" s="152"/>
      <c r="HPP30" s="152"/>
      <c r="HPQ30" s="152"/>
      <c r="HPR30" s="152"/>
      <c r="HPS30" s="152"/>
      <c r="HPT30" s="152"/>
      <c r="HPU30" s="152"/>
      <c r="HPV30" s="152"/>
      <c r="HPW30" s="152"/>
      <c r="HPX30" s="152"/>
      <c r="HPY30" s="152"/>
      <c r="HPZ30" s="152"/>
      <c r="HQA30" s="152"/>
      <c r="HQB30" s="152"/>
      <c r="HQC30" s="152"/>
      <c r="HQD30" s="152"/>
      <c r="HQE30" s="152"/>
      <c r="HQF30" s="152"/>
      <c r="HQG30" s="152"/>
      <c r="HQH30" s="152"/>
      <c r="HQI30" s="152"/>
      <c r="HQJ30" s="152"/>
      <c r="HQK30" s="152"/>
      <c r="HQL30" s="152"/>
      <c r="HQM30" s="152"/>
      <c r="HQN30" s="152"/>
      <c r="HQO30" s="152"/>
      <c r="HQP30" s="152"/>
      <c r="HQQ30" s="152"/>
      <c r="HQR30" s="152"/>
      <c r="HQS30" s="152"/>
      <c r="HQT30" s="152"/>
      <c r="HQU30" s="152"/>
      <c r="HQV30" s="152"/>
      <c r="HQW30" s="152"/>
      <c r="HQX30" s="152"/>
      <c r="HQY30" s="152"/>
      <c r="HQZ30" s="152"/>
      <c r="HRA30" s="152"/>
      <c r="HRB30" s="152"/>
      <c r="HRC30" s="152"/>
      <c r="HRD30" s="152"/>
      <c r="HRE30" s="152"/>
      <c r="HRF30" s="152"/>
      <c r="HRG30" s="152"/>
      <c r="HRH30" s="152"/>
      <c r="HRI30" s="152"/>
      <c r="HRJ30" s="152"/>
      <c r="HRK30" s="152"/>
      <c r="HRL30" s="152"/>
      <c r="HRM30" s="152"/>
      <c r="HRN30" s="152"/>
      <c r="HRO30" s="152"/>
      <c r="HRP30" s="152"/>
      <c r="HRQ30" s="152"/>
      <c r="HRR30" s="152"/>
      <c r="HRS30" s="152"/>
      <c r="HRT30" s="152"/>
      <c r="HRU30" s="152"/>
      <c r="HRV30" s="152"/>
      <c r="HRW30" s="152"/>
      <c r="HRX30" s="152"/>
      <c r="HRY30" s="152"/>
      <c r="HRZ30" s="152"/>
      <c r="HSA30" s="152"/>
      <c r="HSB30" s="152"/>
      <c r="HSC30" s="152"/>
      <c r="HSD30" s="152"/>
      <c r="HSE30" s="152"/>
      <c r="HSF30" s="152"/>
      <c r="HSG30" s="152"/>
      <c r="HSH30" s="152"/>
      <c r="HSI30" s="152"/>
      <c r="HSJ30" s="152"/>
      <c r="HSK30" s="152"/>
      <c r="HSL30" s="152"/>
      <c r="HSM30" s="152"/>
      <c r="HSN30" s="152"/>
      <c r="HSO30" s="152"/>
      <c r="HSP30" s="152"/>
      <c r="HSQ30" s="152"/>
      <c r="HSR30" s="152"/>
      <c r="HSS30" s="152"/>
      <c r="HST30" s="152"/>
      <c r="HSU30" s="152"/>
      <c r="HSV30" s="152"/>
      <c r="HSW30" s="152"/>
      <c r="HSX30" s="152"/>
      <c r="HSY30" s="152"/>
      <c r="HSZ30" s="152"/>
      <c r="HTA30" s="152"/>
      <c r="HTB30" s="152"/>
      <c r="HTC30" s="152"/>
      <c r="HTD30" s="152"/>
      <c r="HTE30" s="152"/>
      <c r="HTF30" s="152"/>
      <c r="HTG30" s="152"/>
      <c r="HTH30" s="152"/>
      <c r="HTI30" s="152"/>
      <c r="HTJ30" s="152"/>
      <c r="HTK30" s="152"/>
      <c r="HTL30" s="152"/>
      <c r="HTM30" s="152"/>
      <c r="HTN30" s="152"/>
      <c r="HTO30" s="152"/>
      <c r="HTP30" s="152"/>
      <c r="HTQ30" s="152"/>
      <c r="HTR30" s="152"/>
      <c r="HTS30" s="152"/>
      <c r="HTT30" s="152"/>
      <c r="HTU30" s="152"/>
      <c r="HTV30" s="152"/>
      <c r="HTW30" s="152"/>
      <c r="HTX30" s="152"/>
      <c r="HTY30" s="152"/>
      <c r="HTZ30" s="152"/>
      <c r="HUA30" s="152"/>
      <c r="HUB30" s="152"/>
      <c r="HUC30" s="152"/>
      <c r="HUD30" s="152"/>
      <c r="HUE30" s="152"/>
      <c r="HUF30" s="152"/>
      <c r="HUG30" s="152"/>
      <c r="HUH30" s="152"/>
      <c r="HUI30" s="152"/>
      <c r="HUJ30" s="152"/>
      <c r="HUK30" s="152"/>
      <c r="HUL30" s="152"/>
      <c r="HUM30" s="152"/>
      <c r="HUN30" s="152"/>
      <c r="HUO30" s="152"/>
      <c r="HUP30" s="152"/>
      <c r="HUQ30" s="152"/>
      <c r="HUR30" s="152"/>
      <c r="HUS30" s="152"/>
      <c r="HUT30" s="152"/>
      <c r="HUU30" s="152"/>
      <c r="HUV30" s="152"/>
      <c r="HUW30" s="152"/>
      <c r="HUX30" s="152"/>
      <c r="HUY30" s="152"/>
      <c r="HUZ30" s="152"/>
      <c r="HVA30" s="152"/>
      <c r="HVB30" s="152"/>
      <c r="HVC30" s="152"/>
      <c r="HVD30" s="152"/>
      <c r="HVE30" s="152"/>
      <c r="HVF30" s="152"/>
      <c r="HVG30" s="152"/>
      <c r="HVH30" s="152"/>
      <c r="HVI30" s="152"/>
      <c r="HVJ30" s="152"/>
      <c r="HVK30" s="152"/>
      <c r="HVL30" s="152"/>
      <c r="HVM30" s="152"/>
      <c r="HVN30" s="152"/>
      <c r="HVO30" s="152"/>
      <c r="HVP30" s="152"/>
      <c r="HVQ30" s="152"/>
      <c r="HVR30" s="152"/>
      <c r="HVS30" s="152"/>
      <c r="HVT30" s="152"/>
      <c r="HVU30" s="152"/>
      <c r="HVV30" s="152"/>
      <c r="HVW30" s="152"/>
      <c r="HVX30" s="152"/>
      <c r="HVY30" s="152"/>
      <c r="HVZ30" s="152"/>
      <c r="HWA30" s="152"/>
      <c r="HWB30" s="152"/>
      <c r="HWC30" s="152"/>
      <c r="HWD30" s="152"/>
      <c r="HWE30" s="152"/>
      <c r="HWF30" s="152"/>
      <c r="HWG30" s="152"/>
      <c r="HWH30" s="152"/>
      <c r="HWI30" s="152"/>
      <c r="HWJ30" s="152"/>
      <c r="HWK30" s="152"/>
      <c r="HWL30" s="152"/>
      <c r="HWM30" s="152"/>
      <c r="HWN30" s="152"/>
      <c r="HWO30" s="152"/>
      <c r="HWP30" s="152"/>
      <c r="HWQ30" s="152"/>
      <c r="HWR30" s="152"/>
      <c r="HWS30" s="152"/>
      <c r="HWT30" s="152"/>
      <c r="HWU30" s="152"/>
      <c r="HWV30" s="152"/>
      <c r="HWW30" s="152"/>
      <c r="HWX30" s="152"/>
      <c r="HWY30" s="152"/>
      <c r="HWZ30" s="152"/>
      <c r="HXA30" s="152"/>
      <c r="HXB30" s="152"/>
      <c r="HXC30" s="152"/>
      <c r="HXD30" s="152"/>
      <c r="HXE30" s="152"/>
      <c r="HXF30" s="152"/>
      <c r="HXG30" s="152"/>
      <c r="HXH30" s="152"/>
      <c r="HXI30" s="152"/>
      <c r="HXJ30" s="152"/>
      <c r="HXK30" s="152"/>
      <c r="HXL30" s="152"/>
      <c r="HXM30" s="152"/>
      <c r="HXN30" s="152"/>
      <c r="HXO30" s="152"/>
      <c r="HXP30" s="152"/>
      <c r="HXQ30" s="152"/>
      <c r="HXR30" s="152"/>
      <c r="HXS30" s="152"/>
      <c r="HXT30" s="152"/>
      <c r="HXU30" s="152"/>
      <c r="HXV30" s="152"/>
      <c r="HXW30" s="152"/>
      <c r="HXX30" s="152"/>
      <c r="HXY30" s="152"/>
      <c r="HXZ30" s="152"/>
      <c r="HYA30" s="152"/>
      <c r="HYB30" s="152"/>
      <c r="HYC30" s="152"/>
      <c r="HYD30" s="152"/>
      <c r="HYE30" s="152"/>
      <c r="HYF30" s="152"/>
      <c r="HYG30" s="152"/>
      <c r="HYH30" s="152"/>
      <c r="HYI30" s="152"/>
      <c r="HYJ30" s="152"/>
      <c r="HYK30" s="152"/>
      <c r="HYL30" s="152"/>
      <c r="HYM30" s="152"/>
      <c r="HYN30" s="152"/>
      <c r="HYO30" s="152"/>
      <c r="HYP30" s="152"/>
      <c r="HYQ30" s="152"/>
      <c r="HYR30" s="152"/>
      <c r="HYS30" s="152"/>
      <c r="HYT30" s="152"/>
      <c r="HYU30" s="152"/>
      <c r="HYV30" s="152"/>
      <c r="HYW30" s="152"/>
      <c r="HYX30" s="152"/>
      <c r="HYY30" s="152"/>
      <c r="HYZ30" s="152"/>
      <c r="HZA30" s="152"/>
      <c r="HZB30" s="152"/>
      <c r="HZC30" s="152"/>
      <c r="HZD30" s="152"/>
      <c r="HZE30" s="152"/>
      <c r="HZF30" s="152"/>
      <c r="HZG30" s="152"/>
      <c r="HZH30" s="152"/>
      <c r="HZI30" s="152"/>
      <c r="HZJ30" s="152"/>
      <c r="HZK30" s="152"/>
      <c r="HZL30" s="152"/>
      <c r="HZM30" s="152"/>
      <c r="HZN30" s="152"/>
      <c r="HZO30" s="152"/>
      <c r="HZP30" s="152"/>
      <c r="HZQ30" s="152"/>
      <c r="HZR30" s="152"/>
      <c r="HZS30" s="152"/>
      <c r="HZT30" s="152"/>
      <c r="HZU30" s="152"/>
      <c r="HZV30" s="152"/>
      <c r="HZW30" s="152"/>
      <c r="HZX30" s="152"/>
      <c r="HZY30" s="152"/>
      <c r="HZZ30" s="152"/>
      <c r="IAA30" s="152"/>
      <c r="IAB30" s="152"/>
      <c r="IAC30" s="152"/>
      <c r="IAD30" s="152"/>
      <c r="IAE30" s="152"/>
      <c r="IAF30" s="152"/>
      <c r="IAG30" s="152"/>
      <c r="IAH30" s="152"/>
      <c r="IAI30" s="152"/>
      <c r="IAJ30" s="152"/>
      <c r="IAK30" s="152"/>
      <c r="IAL30" s="152"/>
      <c r="IAM30" s="152"/>
      <c r="IAN30" s="152"/>
      <c r="IAO30" s="152"/>
      <c r="IAP30" s="152"/>
      <c r="IAQ30" s="152"/>
      <c r="IAR30" s="152"/>
      <c r="IAS30" s="152"/>
      <c r="IAT30" s="152"/>
      <c r="IAU30" s="152"/>
      <c r="IAV30" s="152"/>
      <c r="IAW30" s="152"/>
      <c r="IAX30" s="152"/>
      <c r="IAY30" s="152"/>
      <c r="IAZ30" s="152"/>
      <c r="IBA30" s="152"/>
      <c r="IBB30" s="152"/>
      <c r="IBC30" s="152"/>
      <c r="IBD30" s="152"/>
      <c r="IBE30" s="152"/>
      <c r="IBF30" s="152"/>
      <c r="IBG30" s="152"/>
      <c r="IBH30" s="152"/>
      <c r="IBI30" s="152"/>
      <c r="IBJ30" s="152"/>
      <c r="IBK30" s="152"/>
      <c r="IBL30" s="152"/>
      <c r="IBM30" s="152"/>
      <c r="IBN30" s="152"/>
      <c r="IBO30" s="152"/>
      <c r="IBP30" s="152"/>
      <c r="IBQ30" s="152"/>
      <c r="IBR30" s="152"/>
      <c r="IBS30" s="152"/>
      <c r="IBT30" s="152"/>
      <c r="IBU30" s="152"/>
      <c r="IBV30" s="152"/>
      <c r="IBW30" s="152"/>
      <c r="IBX30" s="152"/>
      <c r="IBY30" s="152"/>
      <c r="IBZ30" s="152"/>
      <c r="ICA30" s="152"/>
      <c r="ICB30" s="152"/>
      <c r="ICC30" s="152"/>
      <c r="ICD30" s="152"/>
      <c r="ICE30" s="152"/>
      <c r="ICF30" s="152"/>
      <c r="ICG30" s="152"/>
      <c r="ICH30" s="152"/>
      <c r="ICI30" s="152"/>
      <c r="ICJ30" s="152"/>
      <c r="ICK30" s="152"/>
      <c r="ICL30" s="152"/>
      <c r="ICM30" s="152"/>
      <c r="ICN30" s="152"/>
      <c r="ICO30" s="152"/>
      <c r="ICP30" s="152"/>
      <c r="ICQ30" s="152"/>
      <c r="ICR30" s="152"/>
      <c r="ICS30" s="152"/>
      <c r="ICT30" s="152"/>
      <c r="ICU30" s="152"/>
      <c r="ICV30" s="152"/>
      <c r="ICW30" s="152"/>
      <c r="ICX30" s="152"/>
      <c r="ICY30" s="152"/>
      <c r="ICZ30" s="152"/>
      <c r="IDA30" s="152"/>
      <c r="IDB30" s="152"/>
      <c r="IDC30" s="152"/>
      <c r="IDD30" s="152"/>
      <c r="IDE30" s="152"/>
      <c r="IDF30" s="152"/>
      <c r="IDG30" s="152"/>
      <c r="IDH30" s="152"/>
      <c r="IDI30" s="152"/>
      <c r="IDJ30" s="152"/>
      <c r="IDK30" s="152"/>
      <c r="IDL30" s="152"/>
      <c r="IDM30" s="152"/>
      <c r="IDN30" s="152"/>
      <c r="IDO30" s="152"/>
      <c r="IDP30" s="152"/>
      <c r="IDQ30" s="152"/>
      <c r="IDR30" s="152"/>
      <c r="IDS30" s="152"/>
      <c r="IDT30" s="152"/>
      <c r="IDU30" s="152"/>
      <c r="IDV30" s="152"/>
      <c r="IDW30" s="152"/>
      <c r="IDX30" s="152"/>
      <c r="IDY30" s="152"/>
      <c r="IDZ30" s="152"/>
      <c r="IEA30" s="152"/>
      <c r="IEB30" s="152"/>
      <c r="IEC30" s="152"/>
      <c r="IED30" s="152"/>
      <c r="IEE30" s="152"/>
      <c r="IEF30" s="152"/>
      <c r="IEG30" s="152"/>
      <c r="IEH30" s="152"/>
      <c r="IEI30" s="152"/>
      <c r="IEJ30" s="152"/>
      <c r="IEK30" s="152"/>
      <c r="IEL30" s="152"/>
      <c r="IEM30" s="152"/>
      <c r="IEN30" s="152"/>
      <c r="IEO30" s="152"/>
      <c r="IEP30" s="152"/>
      <c r="IEQ30" s="152"/>
      <c r="IER30" s="152"/>
      <c r="IES30" s="152"/>
      <c r="IET30" s="152"/>
      <c r="IEU30" s="152"/>
      <c r="IEV30" s="152"/>
      <c r="IEW30" s="152"/>
      <c r="IEX30" s="152"/>
      <c r="IEY30" s="152"/>
      <c r="IEZ30" s="152"/>
      <c r="IFA30" s="152"/>
      <c r="IFB30" s="152"/>
      <c r="IFC30" s="152"/>
      <c r="IFD30" s="152"/>
      <c r="IFE30" s="152"/>
      <c r="IFF30" s="152"/>
      <c r="IFG30" s="152"/>
      <c r="IFH30" s="152"/>
      <c r="IFI30" s="152"/>
      <c r="IFJ30" s="152"/>
      <c r="IFK30" s="152"/>
      <c r="IFL30" s="152"/>
      <c r="IFM30" s="152"/>
      <c r="IFN30" s="152"/>
      <c r="IFO30" s="152"/>
      <c r="IFP30" s="152"/>
      <c r="IFQ30" s="152"/>
      <c r="IFR30" s="152"/>
      <c r="IFS30" s="152"/>
      <c r="IFT30" s="152"/>
      <c r="IFU30" s="152"/>
      <c r="IFV30" s="152"/>
      <c r="IFW30" s="152"/>
      <c r="IFX30" s="152"/>
      <c r="IFY30" s="152"/>
      <c r="IFZ30" s="152"/>
      <c r="IGA30" s="152"/>
      <c r="IGB30" s="152"/>
      <c r="IGC30" s="152"/>
      <c r="IGD30" s="152"/>
      <c r="IGE30" s="152"/>
      <c r="IGF30" s="152"/>
      <c r="IGG30" s="152"/>
      <c r="IGH30" s="152"/>
      <c r="IGI30" s="152"/>
      <c r="IGJ30" s="152"/>
      <c r="IGK30" s="152"/>
      <c r="IGL30" s="152"/>
      <c r="IGM30" s="152"/>
      <c r="IGN30" s="152"/>
      <c r="IGO30" s="152"/>
      <c r="IGP30" s="152"/>
      <c r="IGQ30" s="152"/>
      <c r="IGR30" s="152"/>
      <c r="IGS30" s="152"/>
      <c r="IGT30" s="152"/>
      <c r="IGU30" s="152"/>
      <c r="IGV30" s="152"/>
      <c r="IGW30" s="152"/>
      <c r="IGX30" s="152"/>
      <c r="IGY30" s="152"/>
      <c r="IGZ30" s="152"/>
      <c r="IHA30" s="152"/>
      <c r="IHB30" s="152"/>
      <c r="IHC30" s="152"/>
      <c r="IHD30" s="152"/>
      <c r="IHE30" s="152"/>
      <c r="IHF30" s="152"/>
      <c r="IHG30" s="152"/>
      <c r="IHH30" s="152"/>
      <c r="IHI30" s="152"/>
      <c r="IHJ30" s="152"/>
      <c r="IHK30" s="152"/>
      <c r="IHL30" s="152"/>
      <c r="IHM30" s="152"/>
      <c r="IHN30" s="152"/>
      <c r="IHO30" s="152"/>
      <c r="IHP30" s="152"/>
      <c r="IHQ30" s="152"/>
      <c r="IHR30" s="152"/>
      <c r="IHS30" s="152"/>
      <c r="IHT30" s="152"/>
      <c r="IHU30" s="152"/>
      <c r="IHV30" s="152"/>
      <c r="IHW30" s="152"/>
      <c r="IHX30" s="152"/>
      <c r="IHY30" s="152"/>
      <c r="IHZ30" s="152"/>
      <c r="IIA30" s="152"/>
      <c r="IIB30" s="152"/>
      <c r="IIC30" s="152"/>
      <c r="IID30" s="152"/>
      <c r="IIE30" s="152"/>
      <c r="IIF30" s="152"/>
      <c r="IIG30" s="152"/>
      <c r="IIH30" s="152"/>
      <c r="III30" s="152"/>
      <c r="IIJ30" s="152"/>
      <c r="IIK30" s="152"/>
      <c r="IIL30" s="152"/>
      <c r="IIM30" s="152"/>
      <c r="IIN30" s="152"/>
      <c r="IIO30" s="152"/>
      <c r="IIP30" s="152"/>
      <c r="IIQ30" s="152"/>
      <c r="IIR30" s="152"/>
      <c r="IIS30" s="152"/>
      <c r="IIT30" s="152"/>
      <c r="IIU30" s="152"/>
      <c r="IIV30" s="152"/>
      <c r="IIW30" s="152"/>
      <c r="IIX30" s="152"/>
      <c r="IIY30" s="152"/>
      <c r="IIZ30" s="152"/>
      <c r="IJA30" s="152"/>
      <c r="IJB30" s="152"/>
      <c r="IJC30" s="152"/>
      <c r="IJD30" s="152"/>
      <c r="IJE30" s="152"/>
      <c r="IJF30" s="152"/>
      <c r="IJG30" s="152"/>
      <c r="IJH30" s="152"/>
      <c r="IJI30" s="152"/>
      <c r="IJJ30" s="152"/>
      <c r="IJK30" s="152"/>
      <c r="IJL30" s="152"/>
      <c r="IJM30" s="152"/>
      <c r="IJN30" s="152"/>
      <c r="IJO30" s="152"/>
      <c r="IJP30" s="152"/>
      <c r="IJQ30" s="152"/>
      <c r="IJR30" s="152"/>
      <c r="IJS30" s="152"/>
      <c r="IJT30" s="152"/>
      <c r="IJU30" s="152"/>
      <c r="IJV30" s="152"/>
      <c r="IJW30" s="152"/>
      <c r="IJX30" s="152"/>
      <c r="IJY30" s="152"/>
      <c r="IJZ30" s="152"/>
      <c r="IKA30" s="152"/>
      <c r="IKB30" s="152"/>
      <c r="IKC30" s="152"/>
      <c r="IKD30" s="152"/>
      <c r="IKE30" s="152"/>
      <c r="IKF30" s="152"/>
      <c r="IKG30" s="152"/>
      <c r="IKH30" s="152"/>
      <c r="IKI30" s="152"/>
      <c r="IKJ30" s="152"/>
      <c r="IKK30" s="152"/>
      <c r="IKL30" s="152"/>
      <c r="IKM30" s="152"/>
      <c r="IKN30" s="152"/>
      <c r="IKO30" s="152"/>
      <c r="IKP30" s="152"/>
      <c r="IKQ30" s="152"/>
      <c r="IKR30" s="152"/>
      <c r="IKS30" s="152"/>
      <c r="IKT30" s="152"/>
      <c r="IKU30" s="152"/>
      <c r="IKV30" s="152"/>
      <c r="IKW30" s="152"/>
      <c r="IKX30" s="152"/>
      <c r="IKY30" s="152"/>
      <c r="IKZ30" s="152"/>
      <c r="ILA30" s="152"/>
      <c r="ILB30" s="152"/>
      <c r="ILC30" s="152"/>
      <c r="ILD30" s="152"/>
      <c r="ILE30" s="152"/>
      <c r="ILF30" s="152"/>
      <c r="ILG30" s="152"/>
      <c r="ILH30" s="152"/>
      <c r="ILI30" s="152"/>
      <c r="ILJ30" s="152"/>
      <c r="ILK30" s="152"/>
      <c r="ILL30" s="152"/>
      <c r="ILM30" s="152"/>
      <c r="ILN30" s="152"/>
      <c r="ILO30" s="152"/>
      <c r="ILP30" s="152"/>
      <c r="ILQ30" s="152"/>
      <c r="ILR30" s="152"/>
      <c r="ILS30" s="152"/>
      <c r="ILT30" s="152"/>
      <c r="ILU30" s="152"/>
      <c r="ILV30" s="152"/>
      <c r="ILW30" s="152"/>
      <c r="ILX30" s="152"/>
      <c r="ILY30" s="152"/>
      <c r="ILZ30" s="152"/>
      <c r="IMA30" s="152"/>
      <c r="IMB30" s="152"/>
      <c r="IMC30" s="152"/>
      <c r="IMD30" s="152"/>
      <c r="IME30" s="152"/>
      <c r="IMF30" s="152"/>
      <c r="IMG30" s="152"/>
      <c r="IMH30" s="152"/>
      <c r="IMI30" s="152"/>
      <c r="IMJ30" s="152"/>
      <c r="IMK30" s="152"/>
      <c r="IML30" s="152"/>
      <c r="IMM30" s="152"/>
      <c r="IMN30" s="152"/>
      <c r="IMO30" s="152"/>
      <c r="IMP30" s="152"/>
      <c r="IMQ30" s="152"/>
      <c r="IMR30" s="152"/>
      <c r="IMS30" s="152"/>
      <c r="IMT30" s="152"/>
      <c r="IMU30" s="152"/>
      <c r="IMV30" s="152"/>
      <c r="IMW30" s="152"/>
      <c r="IMX30" s="152"/>
      <c r="IMY30" s="152"/>
      <c r="IMZ30" s="152"/>
      <c r="INA30" s="152"/>
      <c r="INB30" s="152"/>
      <c r="INC30" s="152"/>
      <c r="IND30" s="152"/>
      <c r="INE30" s="152"/>
      <c r="INF30" s="152"/>
      <c r="ING30" s="152"/>
      <c r="INH30" s="152"/>
      <c r="INI30" s="152"/>
      <c r="INJ30" s="152"/>
      <c r="INK30" s="152"/>
      <c r="INL30" s="152"/>
      <c r="INM30" s="152"/>
      <c r="INN30" s="152"/>
      <c r="INO30" s="152"/>
      <c r="INP30" s="152"/>
      <c r="INQ30" s="152"/>
      <c r="INR30" s="152"/>
      <c r="INS30" s="152"/>
      <c r="INT30" s="152"/>
      <c r="INU30" s="152"/>
      <c r="INV30" s="152"/>
      <c r="INW30" s="152"/>
      <c r="INX30" s="152"/>
      <c r="INY30" s="152"/>
      <c r="INZ30" s="152"/>
      <c r="IOA30" s="152"/>
      <c r="IOB30" s="152"/>
      <c r="IOC30" s="152"/>
      <c r="IOD30" s="152"/>
      <c r="IOE30" s="152"/>
      <c r="IOF30" s="152"/>
      <c r="IOG30" s="152"/>
      <c r="IOH30" s="152"/>
      <c r="IOI30" s="152"/>
      <c r="IOJ30" s="152"/>
      <c r="IOK30" s="152"/>
      <c r="IOL30" s="152"/>
      <c r="IOM30" s="152"/>
      <c r="ION30" s="152"/>
      <c r="IOO30" s="152"/>
      <c r="IOP30" s="152"/>
      <c r="IOQ30" s="152"/>
      <c r="IOR30" s="152"/>
      <c r="IOS30" s="152"/>
      <c r="IOT30" s="152"/>
      <c r="IOU30" s="152"/>
      <c r="IOV30" s="152"/>
      <c r="IOW30" s="152"/>
      <c r="IOX30" s="152"/>
      <c r="IOY30" s="152"/>
      <c r="IOZ30" s="152"/>
      <c r="IPA30" s="152"/>
      <c r="IPB30" s="152"/>
      <c r="IPC30" s="152"/>
      <c r="IPD30" s="152"/>
      <c r="IPE30" s="152"/>
      <c r="IPF30" s="152"/>
      <c r="IPG30" s="152"/>
      <c r="IPH30" s="152"/>
      <c r="IPI30" s="152"/>
      <c r="IPJ30" s="152"/>
      <c r="IPK30" s="152"/>
      <c r="IPL30" s="152"/>
      <c r="IPM30" s="152"/>
      <c r="IPN30" s="152"/>
      <c r="IPO30" s="152"/>
      <c r="IPP30" s="152"/>
      <c r="IPQ30" s="152"/>
      <c r="IPR30" s="152"/>
      <c r="IPS30" s="152"/>
      <c r="IPT30" s="152"/>
      <c r="IPU30" s="152"/>
      <c r="IPV30" s="152"/>
      <c r="IPW30" s="152"/>
      <c r="IPX30" s="152"/>
      <c r="IPY30" s="152"/>
      <c r="IPZ30" s="152"/>
      <c r="IQA30" s="152"/>
      <c r="IQB30" s="152"/>
      <c r="IQC30" s="152"/>
      <c r="IQD30" s="152"/>
      <c r="IQE30" s="152"/>
      <c r="IQF30" s="152"/>
      <c r="IQG30" s="152"/>
      <c r="IQH30" s="152"/>
      <c r="IQI30" s="152"/>
      <c r="IQJ30" s="152"/>
      <c r="IQK30" s="152"/>
      <c r="IQL30" s="152"/>
      <c r="IQM30" s="152"/>
      <c r="IQN30" s="152"/>
      <c r="IQO30" s="152"/>
      <c r="IQP30" s="152"/>
      <c r="IQQ30" s="152"/>
      <c r="IQR30" s="152"/>
      <c r="IQS30" s="152"/>
      <c r="IQT30" s="152"/>
      <c r="IQU30" s="152"/>
      <c r="IQV30" s="152"/>
      <c r="IQW30" s="152"/>
      <c r="IQX30" s="152"/>
      <c r="IQY30" s="152"/>
      <c r="IQZ30" s="152"/>
      <c r="IRA30" s="152"/>
      <c r="IRB30" s="152"/>
      <c r="IRC30" s="152"/>
      <c r="IRD30" s="152"/>
      <c r="IRE30" s="152"/>
      <c r="IRF30" s="152"/>
      <c r="IRG30" s="152"/>
      <c r="IRH30" s="152"/>
      <c r="IRI30" s="152"/>
      <c r="IRJ30" s="152"/>
      <c r="IRK30" s="152"/>
      <c r="IRL30" s="152"/>
      <c r="IRM30" s="152"/>
      <c r="IRN30" s="152"/>
      <c r="IRO30" s="152"/>
      <c r="IRP30" s="152"/>
      <c r="IRQ30" s="152"/>
      <c r="IRR30" s="152"/>
      <c r="IRS30" s="152"/>
      <c r="IRT30" s="152"/>
      <c r="IRU30" s="152"/>
      <c r="IRV30" s="152"/>
      <c r="IRW30" s="152"/>
      <c r="IRX30" s="152"/>
      <c r="IRY30" s="152"/>
      <c r="IRZ30" s="152"/>
      <c r="ISA30" s="152"/>
      <c r="ISB30" s="152"/>
      <c r="ISC30" s="152"/>
      <c r="ISD30" s="152"/>
      <c r="ISE30" s="152"/>
      <c r="ISF30" s="152"/>
      <c r="ISG30" s="152"/>
      <c r="ISH30" s="152"/>
      <c r="ISI30" s="152"/>
      <c r="ISJ30" s="152"/>
      <c r="ISK30" s="152"/>
      <c r="ISL30" s="152"/>
      <c r="ISM30" s="152"/>
      <c r="ISN30" s="152"/>
      <c r="ISO30" s="152"/>
      <c r="ISP30" s="152"/>
      <c r="ISQ30" s="152"/>
      <c r="ISR30" s="152"/>
      <c r="ISS30" s="152"/>
      <c r="IST30" s="152"/>
      <c r="ISU30" s="152"/>
      <c r="ISV30" s="152"/>
      <c r="ISW30" s="152"/>
      <c r="ISX30" s="152"/>
      <c r="ISY30" s="152"/>
      <c r="ISZ30" s="152"/>
      <c r="ITA30" s="152"/>
      <c r="ITB30" s="152"/>
      <c r="ITC30" s="152"/>
      <c r="ITD30" s="152"/>
      <c r="ITE30" s="152"/>
      <c r="ITF30" s="152"/>
      <c r="ITG30" s="152"/>
      <c r="ITH30" s="152"/>
      <c r="ITI30" s="152"/>
      <c r="ITJ30" s="152"/>
      <c r="ITK30" s="152"/>
      <c r="ITL30" s="152"/>
      <c r="ITM30" s="152"/>
      <c r="ITN30" s="152"/>
      <c r="ITO30" s="152"/>
      <c r="ITP30" s="152"/>
      <c r="ITQ30" s="152"/>
      <c r="ITR30" s="152"/>
      <c r="ITS30" s="152"/>
      <c r="ITT30" s="152"/>
      <c r="ITU30" s="152"/>
      <c r="ITV30" s="152"/>
      <c r="ITW30" s="152"/>
      <c r="ITX30" s="152"/>
      <c r="ITY30" s="152"/>
      <c r="ITZ30" s="152"/>
      <c r="IUA30" s="152"/>
      <c r="IUB30" s="152"/>
      <c r="IUC30" s="152"/>
      <c r="IUD30" s="152"/>
      <c r="IUE30" s="152"/>
      <c r="IUF30" s="152"/>
      <c r="IUG30" s="152"/>
      <c r="IUH30" s="152"/>
      <c r="IUI30" s="152"/>
      <c r="IUJ30" s="152"/>
      <c r="IUK30" s="152"/>
      <c r="IUL30" s="152"/>
      <c r="IUM30" s="152"/>
      <c r="IUN30" s="152"/>
      <c r="IUO30" s="152"/>
      <c r="IUP30" s="152"/>
      <c r="IUQ30" s="152"/>
      <c r="IUR30" s="152"/>
      <c r="IUS30" s="152"/>
      <c r="IUT30" s="152"/>
      <c r="IUU30" s="152"/>
      <c r="IUV30" s="152"/>
      <c r="IUW30" s="152"/>
      <c r="IUX30" s="152"/>
      <c r="IUY30" s="152"/>
      <c r="IUZ30" s="152"/>
      <c r="IVA30" s="152"/>
      <c r="IVB30" s="152"/>
      <c r="IVC30" s="152"/>
      <c r="IVD30" s="152"/>
      <c r="IVE30" s="152"/>
      <c r="IVF30" s="152"/>
      <c r="IVG30" s="152"/>
      <c r="IVH30" s="152"/>
      <c r="IVI30" s="152"/>
      <c r="IVJ30" s="152"/>
      <c r="IVK30" s="152"/>
      <c r="IVL30" s="152"/>
      <c r="IVM30" s="152"/>
      <c r="IVN30" s="152"/>
      <c r="IVO30" s="152"/>
      <c r="IVP30" s="152"/>
      <c r="IVQ30" s="152"/>
      <c r="IVR30" s="152"/>
      <c r="IVS30" s="152"/>
      <c r="IVT30" s="152"/>
      <c r="IVU30" s="152"/>
      <c r="IVV30" s="152"/>
      <c r="IVW30" s="152"/>
      <c r="IVX30" s="152"/>
      <c r="IVY30" s="152"/>
      <c r="IVZ30" s="152"/>
      <c r="IWA30" s="152"/>
      <c r="IWB30" s="152"/>
      <c r="IWC30" s="152"/>
      <c r="IWD30" s="152"/>
      <c r="IWE30" s="152"/>
      <c r="IWF30" s="152"/>
      <c r="IWG30" s="152"/>
      <c r="IWH30" s="152"/>
      <c r="IWI30" s="152"/>
      <c r="IWJ30" s="152"/>
      <c r="IWK30" s="152"/>
      <c r="IWL30" s="152"/>
      <c r="IWM30" s="152"/>
      <c r="IWN30" s="152"/>
      <c r="IWO30" s="152"/>
      <c r="IWP30" s="152"/>
      <c r="IWQ30" s="152"/>
      <c r="IWR30" s="152"/>
      <c r="IWS30" s="152"/>
      <c r="IWT30" s="152"/>
      <c r="IWU30" s="152"/>
      <c r="IWV30" s="152"/>
      <c r="IWW30" s="152"/>
      <c r="IWX30" s="152"/>
      <c r="IWY30" s="152"/>
      <c r="IWZ30" s="152"/>
      <c r="IXA30" s="152"/>
      <c r="IXB30" s="152"/>
      <c r="IXC30" s="152"/>
      <c r="IXD30" s="152"/>
      <c r="IXE30" s="152"/>
      <c r="IXF30" s="152"/>
      <c r="IXG30" s="152"/>
      <c r="IXH30" s="152"/>
      <c r="IXI30" s="152"/>
      <c r="IXJ30" s="152"/>
      <c r="IXK30" s="152"/>
      <c r="IXL30" s="152"/>
      <c r="IXM30" s="152"/>
      <c r="IXN30" s="152"/>
      <c r="IXO30" s="152"/>
      <c r="IXP30" s="152"/>
      <c r="IXQ30" s="152"/>
      <c r="IXR30" s="152"/>
      <c r="IXS30" s="152"/>
      <c r="IXT30" s="152"/>
      <c r="IXU30" s="152"/>
      <c r="IXV30" s="152"/>
      <c r="IXW30" s="152"/>
      <c r="IXX30" s="152"/>
      <c r="IXY30" s="152"/>
      <c r="IXZ30" s="152"/>
      <c r="IYA30" s="152"/>
      <c r="IYB30" s="152"/>
      <c r="IYC30" s="152"/>
      <c r="IYD30" s="152"/>
      <c r="IYE30" s="152"/>
      <c r="IYF30" s="152"/>
      <c r="IYG30" s="152"/>
      <c r="IYH30" s="152"/>
      <c r="IYI30" s="152"/>
      <c r="IYJ30" s="152"/>
      <c r="IYK30" s="152"/>
      <c r="IYL30" s="152"/>
      <c r="IYM30" s="152"/>
      <c r="IYN30" s="152"/>
      <c r="IYO30" s="152"/>
      <c r="IYP30" s="152"/>
      <c r="IYQ30" s="152"/>
      <c r="IYR30" s="152"/>
      <c r="IYS30" s="152"/>
      <c r="IYT30" s="152"/>
      <c r="IYU30" s="152"/>
      <c r="IYV30" s="152"/>
      <c r="IYW30" s="152"/>
      <c r="IYX30" s="152"/>
      <c r="IYY30" s="152"/>
      <c r="IYZ30" s="152"/>
      <c r="IZA30" s="152"/>
      <c r="IZB30" s="152"/>
      <c r="IZC30" s="152"/>
      <c r="IZD30" s="152"/>
      <c r="IZE30" s="152"/>
      <c r="IZF30" s="152"/>
      <c r="IZG30" s="152"/>
      <c r="IZH30" s="152"/>
      <c r="IZI30" s="152"/>
      <c r="IZJ30" s="152"/>
      <c r="IZK30" s="152"/>
      <c r="IZL30" s="152"/>
      <c r="IZM30" s="152"/>
      <c r="IZN30" s="152"/>
      <c r="IZO30" s="152"/>
      <c r="IZP30" s="152"/>
      <c r="IZQ30" s="152"/>
      <c r="IZR30" s="152"/>
      <c r="IZS30" s="152"/>
      <c r="IZT30" s="152"/>
      <c r="IZU30" s="152"/>
      <c r="IZV30" s="152"/>
      <c r="IZW30" s="152"/>
      <c r="IZX30" s="152"/>
      <c r="IZY30" s="152"/>
      <c r="IZZ30" s="152"/>
      <c r="JAA30" s="152"/>
      <c r="JAB30" s="152"/>
      <c r="JAC30" s="152"/>
      <c r="JAD30" s="152"/>
      <c r="JAE30" s="152"/>
      <c r="JAF30" s="152"/>
      <c r="JAG30" s="152"/>
      <c r="JAH30" s="152"/>
      <c r="JAI30" s="152"/>
      <c r="JAJ30" s="152"/>
      <c r="JAK30" s="152"/>
      <c r="JAL30" s="152"/>
      <c r="JAM30" s="152"/>
      <c r="JAN30" s="152"/>
      <c r="JAO30" s="152"/>
      <c r="JAP30" s="152"/>
      <c r="JAQ30" s="152"/>
      <c r="JAR30" s="152"/>
      <c r="JAS30" s="152"/>
      <c r="JAT30" s="152"/>
      <c r="JAU30" s="152"/>
      <c r="JAV30" s="152"/>
      <c r="JAW30" s="152"/>
      <c r="JAX30" s="152"/>
      <c r="JAY30" s="152"/>
      <c r="JAZ30" s="152"/>
      <c r="JBA30" s="152"/>
      <c r="JBB30" s="152"/>
      <c r="JBC30" s="152"/>
      <c r="JBD30" s="152"/>
      <c r="JBE30" s="152"/>
      <c r="JBF30" s="152"/>
      <c r="JBG30" s="152"/>
      <c r="JBH30" s="152"/>
      <c r="JBI30" s="152"/>
      <c r="JBJ30" s="152"/>
      <c r="JBK30" s="152"/>
      <c r="JBL30" s="152"/>
      <c r="JBM30" s="152"/>
      <c r="JBN30" s="152"/>
      <c r="JBO30" s="152"/>
      <c r="JBP30" s="152"/>
      <c r="JBQ30" s="152"/>
      <c r="JBR30" s="152"/>
      <c r="JBS30" s="152"/>
      <c r="JBT30" s="152"/>
      <c r="JBU30" s="152"/>
      <c r="JBV30" s="152"/>
      <c r="JBW30" s="152"/>
      <c r="JBX30" s="152"/>
      <c r="JBY30" s="152"/>
      <c r="JBZ30" s="152"/>
      <c r="JCA30" s="152"/>
      <c r="JCB30" s="152"/>
      <c r="JCC30" s="152"/>
      <c r="JCD30" s="152"/>
      <c r="JCE30" s="152"/>
      <c r="JCF30" s="152"/>
      <c r="JCG30" s="152"/>
      <c r="JCH30" s="152"/>
      <c r="JCI30" s="152"/>
      <c r="JCJ30" s="152"/>
      <c r="JCK30" s="152"/>
      <c r="JCL30" s="152"/>
      <c r="JCM30" s="152"/>
      <c r="JCN30" s="152"/>
      <c r="JCO30" s="152"/>
      <c r="JCP30" s="152"/>
      <c r="JCQ30" s="152"/>
      <c r="JCR30" s="152"/>
      <c r="JCS30" s="152"/>
      <c r="JCT30" s="152"/>
      <c r="JCU30" s="152"/>
      <c r="JCV30" s="152"/>
      <c r="JCW30" s="152"/>
      <c r="JCX30" s="152"/>
      <c r="JCY30" s="152"/>
      <c r="JCZ30" s="152"/>
      <c r="JDA30" s="152"/>
      <c r="JDB30" s="152"/>
      <c r="JDC30" s="152"/>
      <c r="JDD30" s="152"/>
      <c r="JDE30" s="152"/>
      <c r="JDF30" s="152"/>
      <c r="JDG30" s="152"/>
      <c r="JDH30" s="152"/>
      <c r="JDI30" s="152"/>
      <c r="JDJ30" s="152"/>
      <c r="JDK30" s="152"/>
      <c r="JDL30" s="152"/>
      <c r="JDM30" s="152"/>
      <c r="JDN30" s="152"/>
      <c r="JDO30" s="152"/>
      <c r="JDP30" s="152"/>
      <c r="JDQ30" s="152"/>
      <c r="JDR30" s="152"/>
      <c r="JDS30" s="152"/>
      <c r="JDT30" s="152"/>
      <c r="JDU30" s="152"/>
      <c r="JDV30" s="152"/>
      <c r="JDW30" s="152"/>
      <c r="JDX30" s="152"/>
      <c r="JDY30" s="152"/>
      <c r="JDZ30" s="152"/>
      <c r="JEA30" s="152"/>
      <c r="JEB30" s="152"/>
      <c r="JEC30" s="152"/>
      <c r="JED30" s="152"/>
      <c r="JEE30" s="152"/>
      <c r="JEF30" s="152"/>
      <c r="JEG30" s="152"/>
      <c r="JEH30" s="152"/>
      <c r="JEI30" s="152"/>
      <c r="JEJ30" s="152"/>
      <c r="JEK30" s="152"/>
      <c r="JEL30" s="152"/>
      <c r="JEM30" s="152"/>
      <c r="JEN30" s="152"/>
      <c r="JEO30" s="152"/>
      <c r="JEP30" s="152"/>
      <c r="JEQ30" s="152"/>
      <c r="JER30" s="152"/>
      <c r="JES30" s="152"/>
      <c r="JET30" s="152"/>
      <c r="JEU30" s="152"/>
      <c r="JEV30" s="152"/>
      <c r="JEW30" s="152"/>
      <c r="JEX30" s="152"/>
      <c r="JEY30" s="152"/>
      <c r="JEZ30" s="152"/>
      <c r="JFA30" s="152"/>
      <c r="JFB30" s="152"/>
      <c r="JFC30" s="152"/>
      <c r="JFD30" s="152"/>
      <c r="JFE30" s="152"/>
      <c r="JFF30" s="152"/>
      <c r="JFG30" s="152"/>
      <c r="JFH30" s="152"/>
      <c r="JFI30" s="152"/>
      <c r="JFJ30" s="152"/>
      <c r="JFK30" s="152"/>
      <c r="JFL30" s="152"/>
      <c r="JFM30" s="152"/>
      <c r="JFN30" s="152"/>
      <c r="JFO30" s="152"/>
      <c r="JFP30" s="152"/>
      <c r="JFQ30" s="152"/>
      <c r="JFR30" s="152"/>
      <c r="JFS30" s="152"/>
      <c r="JFT30" s="152"/>
      <c r="JFU30" s="152"/>
      <c r="JFV30" s="152"/>
      <c r="JFW30" s="152"/>
      <c r="JFX30" s="152"/>
      <c r="JFY30" s="152"/>
      <c r="JFZ30" s="152"/>
      <c r="JGA30" s="152"/>
      <c r="JGB30" s="152"/>
      <c r="JGC30" s="152"/>
      <c r="JGD30" s="152"/>
      <c r="JGE30" s="152"/>
      <c r="JGF30" s="152"/>
      <c r="JGG30" s="152"/>
      <c r="JGH30" s="152"/>
      <c r="JGI30" s="152"/>
      <c r="JGJ30" s="152"/>
      <c r="JGK30" s="152"/>
      <c r="JGL30" s="152"/>
      <c r="JGM30" s="152"/>
      <c r="JGN30" s="152"/>
      <c r="JGO30" s="152"/>
      <c r="JGP30" s="152"/>
      <c r="JGQ30" s="152"/>
      <c r="JGR30" s="152"/>
      <c r="JGS30" s="152"/>
      <c r="JGT30" s="152"/>
      <c r="JGU30" s="152"/>
      <c r="JGV30" s="152"/>
      <c r="JGW30" s="152"/>
      <c r="JGX30" s="152"/>
      <c r="JGY30" s="152"/>
      <c r="JGZ30" s="152"/>
      <c r="JHA30" s="152"/>
      <c r="JHB30" s="152"/>
      <c r="JHC30" s="152"/>
      <c r="JHD30" s="152"/>
      <c r="JHE30" s="152"/>
      <c r="JHF30" s="152"/>
      <c r="JHG30" s="152"/>
      <c r="JHH30" s="152"/>
      <c r="JHI30" s="152"/>
      <c r="JHJ30" s="152"/>
      <c r="JHK30" s="152"/>
      <c r="JHL30" s="152"/>
      <c r="JHM30" s="152"/>
      <c r="JHN30" s="152"/>
      <c r="JHO30" s="152"/>
      <c r="JHP30" s="152"/>
      <c r="JHQ30" s="152"/>
      <c r="JHR30" s="152"/>
      <c r="JHS30" s="152"/>
      <c r="JHT30" s="152"/>
      <c r="JHU30" s="152"/>
      <c r="JHV30" s="152"/>
      <c r="JHW30" s="152"/>
      <c r="JHX30" s="152"/>
      <c r="JHY30" s="152"/>
      <c r="JHZ30" s="152"/>
      <c r="JIA30" s="152"/>
      <c r="JIB30" s="152"/>
      <c r="JIC30" s="152"/>
      <c r="JID30" s="152"/>
      <c r="JIE30" s="152"/>
      <c r="JIF30" s="152"/>
      <c r="JIG30" s="152"/>
      <c r="JIH30" s="152"/>
      <c r="JII30" s="152"/>
      <c r="JIJ30" s="152"/>
      <c r="JIK30" s="152"/>
      <c r="JIL30" s="152"/>
      <c r="JIM30" s="152"/>
      <c r="JIN30" s="152"/>
      <c r="JIO30" s="152"/>
      <c r="JIP30" s="152"/>
      <c r="JIQ30" s="152"/>
      <c r="JIR30" s="152"/>
      <c r="JIS30" s="152"/>
      <c r="JIT30" s="152"/>
      <c r="JIU30" s="152"/>
      <c r="JIV30" s="152"/>
      <c r="JIW30" s="152"/>
      <c r="JIX30" s="152"/>
      <c r="JIY30" s="152"/>
      <c r="JIZ30" s="152"/>
      <c r="JJA30" s="152"/>
      <c r="JJB30" s="152"/>
      <c r="JJC30" s="152"/>
      <c r="JJD30" s="152"/>
      <c r="JJE30" s="152"/>
      <c r="JJF30" s="152"/>
      <c r="JJG30" s="152"/>
      <c r="JJH30" s="152"/>
      <c r="JJI30" s="152"/>
      <c r="JJJ30" s="152"/>
      <c r="JJK30" s="152"/>
      <c r="JJL30" s="152"/>
      <c r="JJM30" s="152"/>
      <c r="JJN30" s="152"/>
      <c r="JJO30" s="152"/>
      <c r="JJP30" s="152"/>
      <c r="JJQ30" s="152"/>
      <c r="JJR30" s="152"/>
      <c r="JJS30" s="152"/>
      <c r="JJT30" s="152"/>
      <c r="JJU30" s="152"/>
      <c r="JJV30" s="152"/>
      <c r="JJW30" s="152"/>
      <c r="JJX30" s="152"/>
      <c r="JJY30" s="152"/>
      <c r="JJZ30" s="152"/>
      <c r="JKA30" s="152"/>
      <c r="JKB30" s="152"/>
      <c r="JKC30" s="152"/>
      <c r="JKD30" s="152"/>
      <c r="JKE30" s="152"/>
      <c r="JKF30" s="152"/>
      <c r="JKG30" s="152"/>
      <c r="JKH30" s="152"/>
      <c r="JKI30" s="152"/>
      <c r="JKJ30" s="152"/>
      <c r="JKK30" s="152"/>
      <c r="JKL30" s="152"/>
      <c r="JKM30" s="152"/>
      <c r="JKN30" s="152"/>
      <c r="JKO30" s="152"/>
      <c r="JKP30" s="152"/>
      <c r="JKQ30" s="152"/>
      <c r="JKR30" s="152"/>
      <c r="JKS30" s="152"/>
      <c r="JKT30" s="152"/>
      <c r="JKU30" s="152"/>
      <c r="JKV30" s="152"/>
      <c r="JKW30" s="152"/>
      <c r="JKX30" s="152"/>
      <c r="JKY30" s="152"/>
      <c r="JKZ30" s="152"/>
      <c r="JLA30" s="152"/>
      <c r="JLB30" s="152"/>
      <c r="JLC30" s="152"/>
      <c r="JLD30" s="152"/>
      <c r="JLE30" s="152"/>
      <c r="JLF30" s="152"/>
      <c r="JLG30" s="152"/>
      <c r="JLH30" s="152"/>
      <c r="JLI30" s="152"/>
      <c r="JLJ30" s="152"/>
      <c r="JLK30" s="152"/>
      <c r="JLL30" s="152"/>
      <c r="JLM30" s="152"/>
      <c r="JLN30" s="152"/>
      <c r="JLO30" s="152"/>
      <c r="JLP30" s="152"/>
      <c r="JLQ30" s="152"/>
      <c r="JLR30" s="152"/>
      <c r="JLS30" s="152"/>
      <c r="JLT30" s="152"/>
      <c r="JLU30" s="152"/>
      <c r="JLV30" s="152"/>
      <c r="JLW30" s="152"/>
      <c r="JLX30" s="152"/>
      <c r="JLY30" s="152"/>
      <c r="JLZ30" s="152"/>
      <c r="JMA30" s="152"/>
      <c r="JMB30" s="152"/>
      <c r="JMC30" s="152"/>
      <c r="JMD30" s="152"/>
      <c r="JME30" s="152"/>
      <c r="JMF30" s="152"/>
      <c r="JMG30" s="152"/>
      <c r="JMH30" s="152"/>
      <c r="JMI30" s="152"/>
      <c r="JMJ30" s="152"/>
      <c r="JMK30" s="152"/>
      <c r="JML30" s="152"/>
      <c r="JMM30" s="152"/>
      <c r="JMN30" s="152"/>
      <c r="JMO30" s="152"/>
      <c r="JMP30" s="152"/>
      <c r="JMQ30" s="152"/>
      <c r="JMR30" s="152"/>
      <c r="JMS30" s="152"/>
      <c r="JMT30" s="152"/>
      <c r="JMU30" s="152"/>
      <c r="JMV30" s="152"/>
      <c r="JMW30" s="152"/>
      <c r="JMX30" s="152"/>
      <c r="JMY30" s="152"/>
      <c r="JMZ30" s="152"/>
      <c r="JNA30" s="152"/>
      <c r="JNB30" s="152"/>
      <c r="JNC30" s="152"/>
      <c r="JND30" s="152"/>
      <c r="JNE30" s="152"/>
      <c r="JNF30" s="152"/>
      <c r="JNG30" s="152"/>
      <c r="JNH30" s="152"/>
      <c r="JNI30" s="152"/>
      <c r="JNJ30" s="152"/>
      <c r="JNK30" s="152"/>
      <c r="JNL30" s="152"/>
      <c r="JNM30" s="152"/>
      <c r="JNN30" s="152"/>
      <c r="JNO30" s="152"/>
      <c r="JNP30" s="152"/>
      <c r="JNQ30" s="152"/>
      <c r="JNR30" s="152"/>
      <c r="JNS30" s="152"/>
      <c r="JNT30" s="152"/>
      <c r="JNU30" s="152"/>
      <c r="JNV30" s="152"/>
      <c r="JNW30" s="152"/>
      <c r="JNX30" s="152"/>
      <c r="JNY30" s="152"/>
      <c r="JNZ30" s="152"/>
      <c r="JOA30" s="152"/>
      <c r="JOB30" s="152"/>
      <c r="JOC30" s="152"/>
      <c r="JOD30" s="152"/>
      <c r="JOE30" s="152"/>
      <c r="JOF30" s="152"/>
      <c r="JOG30" s="152"/>
      <c r="JOH30" s="152"/>
      <c r="JOI30" s="152"/>
      <c r="JOJ30" s="152"/>
      <c r="JOK30" s="152"/>
      <c r="JOL30" s="152"/>
      <c r="JOM30" s="152"/>
      <c r="JON30" s="152"/>
      <c r="JOO30" s="152"/>
      <c r="JOP30" s="152"/>
      <c r="JOQ30" s="152"/>
      <c r="JOR30" s="152"/>
      <c r="JOS30" s="152"/>
      <c r="JOT30" s="152"/>
      <c r="JOU30" s="152"/>
      <c r="JOV30" s="152"/>
      <c r="JOW30" s="152"/>
      <c r="JOX30" s="152"/>
      <c r="JOY30" s="152"/>
      <c r="JOZ30" s="152"/>
      <c r="JPA30" s="152"/>
      <c r="JPB30" s="152"/>
      <c r="JPC30" s="152"/>
      <c r="JPD30" s="152"/>
      <c r="JPE30" s="152"/>
      <c r="JPF30" s="152"/>
      <c r="JPG30" s="152"/>
      <c r="JPH30" s="152"/>
      <c r="JPI30" s="152"/>
      <c r="JPJ30" s="152"/>
      <c r="JPK30" s="152"/>
      <c r="JPL30" s="152"/>
      <c r="JPM30" s="152"/>
      <c r="JPN30" s="152"/>
      <c r="JPO30" s="152"/>
      <c r="JPP30" s="152"/>
      <c r="JPQ30" s="152"/>
      <c r="JPR30" s="152"/>
      <c r="JPS30" s="152"/>
      <c r="JPT30" s="152"/>
      <c r="JPU30" s="152"/>
      <c r="JPV30" s="152"/>
      <c r="JPW30" s="152"/>
      <c r="JPX30" s="152"/>
      <c r="JPY30" s="152"/>
      <c r="JPZ30" s="152"/>
      <c r="JQA30" s="152"/>
      <c r="JQB30" s="152"/>
      <c r="JQC30" s="152"/>
      <c r="JQD30" s="152"/>
      <c r="JQE30" s="152"/>
      <c r="JQF30" s="152"/>
      <c r="JQG30" s="152"/>
      <c r="JQH30" s="152"/>
      <c r="JQI30" s="152"/>
      <c r="JQJ30" s="152"/>
      <c r="JQK30" s="152"/>
      <c r="JQL30" s="152"/>
      <c r="JQM30" s="152"/>
      <c r="JQN30" s="152"/>
      <c r="JQO30" s="152"/>
      <c r="JQP30" s="152"/>
      <c r="JQQ30" s="152"/>
      <c r="JQR30" s="152"/>
      <c r="JQS30" s="152"/>
      <c r="JQT30" s="152"/>
      <c r="JQU30" s="152"/>
      <c r="JQV30" s="152"/>
      <c r="JQW30" s="152"/>
      <c r="JQX30" s="152"/>
      <c r="JQY30" s="152"/>
      <c r="JQZ30" s="152"/>
      <c r="JRA30" s="152"/>
      <c r="JRB30" s="152"/>
      <c r="JRC30" s="152"/>
      <c r="JRD30" s="152"/>
      <c r="JRE30" s="152"/>
      <c r="JRF30" s="152"/>
      <c r="JRG30" s="152"/>
      <c r="JRH30" s="152"/>
      <c r="JRI30" s="152"/>
      <c r="JRJ30" s="152"/>
      <c r="JRK30" s="152"/>
      <c r="JRL30" s="152"/>
      <c r="JRM30" s="152"/>
      <c r="JRN30" s="152"/>
      <c r="JRO30" s="152"/>
      <c r="JRP30" s="152"/>
      <c r="JRQ30" s="152"/>
      <c r="JRR30" s="152"/>
      <c r="JRS30" s="152"/>
      <c r="JRT30" s="152"/>
      <c r="JRU30" s="152"/>
      <c r="JRV30" s="152"/>
      <c r="JRW30" s="152"/>
      <c r="JRX30" s="152"/>
      <c r="JRY30" s="152"/>
      <c r="JRZ30" s="152"/>
      <c r="JSA30" s="152"/>
      <c r="JSB30" s="152"/>
      <c r="JSC30" s="152"/>
      <c r="JSD30" s="152"/>
      <c r="JSE30" s="152"/>
      <c r="JSF30" s="152"/>
      <c r="JSG30" s="152"/>
      <c r="JSH30" s="152"/>
      <c r="JSI30" s="152"/>
      <c r="JSJ30" s="152"/>
      <c r="JSK30" s="152"/>
      <c r="JSL30" s="152"/>
      <c r="JSM30" s="152"/>
      <c r="JSN30" s="152"/>
      <c r="JSO30" s="152"/>
      <c r="JSP30" s="152"/>
      <c r="JSQ30" s="152"/>
      <c r="JSR30" s="152"/>
      <c r="JSS30" s="152"/>
      <c r="JST30" s="152"/>
      <c r="JSU30" s="152"/>
      <c r="JSV30" s="152"/>
      <c r="JSW30" s="152"/>
      <c r="JSX30" s="152"/>
      <c r="JSY30" s="152"/>
      <c r="JSZ30" s="152"/>
      <c r="JTA30" s="152"/>
      <c r="JTB30" s="152"/>
      <c r="JTC30" s="152"/>
      <c r="JTD30" s="152"/>
      <c r="JTE30" s="152"/>
      <c r="JTF30" s="152"/>
      <c r="JTG30" s="152"/>
      <c r="JTH30" s="152"/>
      <c r="JTI30" s="152"/>
      <c r="JTJ30" s="152"/>
      <c r="JTK30" s="152"/>
      <c r="JTL30" s="152"/>
      <c r="JTM30" s="152"/>
      <c r="JTN30" s="152"/>
      <c r="JTO30" s="152"/>
      <c r="JTP30" s="152"/>
      <c r="JTQ30" s="152"/>
      <c r="JTR30" s="152"/>
      <c r="JTS30" s="152"/>
      <c r="JTT30" s="152"/>
      <c r="JTU30" s="152"/>
      <c r="JTV30" s="152"/>
      <c r="JTW30" s="152"/>
      <c r="JTX30" s="152"/>
      <c r="JTY30" s="152"/>
      <c r="JTZ30" s="152"/>
      <c r="JUA30" s="152"/>
      <c r="JUB30" s="152"/>
      <c r="JUC30" s="152"/>
      <c r="JUD30" s="152"/>
      <c r="JUE30" s="152"/>
      <c r="JUF30" s="152"/>
      <c r="JUG30" s="152"/>
      <c r="JUH30" s="152"/>
      <c r="JUI30" s="152"/>
      <c r="JUJ30" s="152"/>
      <c r="JUK30" s="152"/>
      <c r="JUL30" s="152"/>
      <c r="JUM30" s="152"/>
      <c r="JUN30" s="152"/>
      <c r="JUO30" s="152"/>
      <c r="JUP30" s="152"/>
      <c r="JUQ30" s="152"/>
      <c r="JUR30" s="152"/>
      <c r="JUS30" s="152"/>
      <c r="JUT30" s="152"/>
      <c r="JUU30" s="152"/>
      <c r="JUV30" s="152"/>
      <c r="JUW30" s="152"/>
      <c r="JUX30" s="152"/>
      <c r="JUY30" s="152"/>
      <c r="JUZ30" s="152"/>
      <c r="JVA30" s="152"/>
      <c r="JVB30" s="152"/>
      <c r="JVC30" s="152"/>
      <c r="JVD30" s="152"/>
      <c r="JVE30" s="152"/>
      <c r="JVF30" s="152"/>
      <c r="JVG30" s="152"/>
      <c r="JVH30" s="152"/>
      <c r="JVI30" s="152"/>
      <c r="JVJ30" s="152"/>
      <c r="JVK30" s="152"/>
      <c r="JVL30" s="152"/>
      <c r="JVM30" s="152"/>
      <c r="JVN30" s="152"/>
      <c r="JVO30" s="152"/>
      <c r="JVP30" s="152"/>
      <c r="JVQ30" s="152"/>
      <c r="JVR30" s="152"/>
      <c r="JVS30" s="152"/>
      <c r="JVT30" s="152"/>
      <c r="JVU30" s="152"/>
      <c r="JVV30" s="152"/>
      <c r="JVW30" s="152"/>
      <c r="JVX30" s="152"/>
      <c r="JVY30" s="152"/>
      <c r="JVZ30" s="152"/>
      <c r="JWA30" s="152"/>
      <c r="JWB30" s="152"/>
      <c r="JWC30" s="152"/>
      <c r="JWD30" s="152"/>
      <c r="JWE30" s="152"/>
      <c r="JWF30" s="152"/>
      <c r="JWG30" s="152"/>
      <c r="JWH30" s="152"/>
      <c r="JWI30" s="152"/>
      <c r="JWJ30" s="152"/>
      <c r="JWK30" s="152"/>
      <c r="JWL30" s="152"/>
      <c r="JWM30" s="152"/>
      <c r="JWN30" s="152"/>
      <c r="JWO30" s="152"/>
      <c r="JWP30" s="152"/>
      <c r="JWQ30" s="152"/>
      <c r="JWR30" s="152"/>
      <c r="JWS30" s="152"/>
      <c r="JWT30" s="152"/>
      <c r="JWU30" s="152"/>
      <c r="JWV30" s="152"/>
      <c r="JWW30" s="152"/>
      <c r="JWX30" s="152"/>
      <c r="JWY30" s="152"/>
      <c r="JWZ30" s="152"/>
      <c r="JXA30" s="152"/>
      <c r="JXB30" s="152"/>
      <c r="JXC30" s="152"/>
      <c r="JXD30" s="152"/>
      <c r="JXE30" s="152"/>
      <c r="JXF30" s="152"/>
      <c r="JXG30" s="152"/>
      <c r="JXH30" s="152"/>
      <c r="JXI30" s="152"/>
      <c r="JXJ30" s="152"/>
      <c r="JXK30" s="152"/>
      <c r="JXL30" s="152"/>
      <c r="JXM30" s="152"/>
      <c r="JXN30" s="152"/>
      <c r="JXO30" s="152"/>
      <c r="JXP30" s="152"/>
      <c r="JXQ30" s="152"/>
      <c r="JXR30" s="152"/>
      <c r="JXS30" s="152"/>
      <c r="JXT30" s="152"/>
      <c r="JXU30" s="152"/>
      <c r="JXV30" s="152"/>
      <c r="JXW30" s="152"/>
      <c r="JXX30" s="152"/>
      <c r="JXY30" s="152"/>
      <c r="JXZ30" s="152"/>
      <c r="JYA30" s="152"/>
      <c r="JYB30" s="152"/>
      <c r="JYC30" s="152"/>
      <c r="JYD30" s="152"/>
      <c r="JYE30" s="152"/>
      <c r="JYF30" s="152"/>
      <c r="JYG30" s="152"/>
      <c r="JYH30" s="152"/>
      <c r="JYI30" s="152"/>
      <c r="JYJ30" s="152"/>
      <c r="JYK30" s="152"/>
      <c r="JYL30" s="152"/>
      <c r="JYM30" s="152"/>
      <c r="JYN30" s="152"/>
      <c r="JYO30" s="152"/>
      <c r="JYP30" s="152"/>
      <c r="JYQ30" s="152"/>
      <c r="JYR30" s="152"/>
      <c r="JYS30" s="152"/>
      <c r="JYT30" s="152"/>
      <c r="JYU30" s="152"/>
      <c r="JYV30" s="152"/>
      <c r="JYW30" s="152"/>
      <c r="JYX30" s="152"/>
      <c r="JYY30" s="152"/>
      <c r="JYZ30" s="152"/>
      <c r="JZA30" s="152"/>
      <c r="JZB30" s="152"/>
      <c r="JZC30" s="152"/>
      <c r="JZD30" s="152"/>
      <c r="JZE30" s="152"/>
      <c r="JZF30" s="152"/>
      <c r="JZG30" s="152"/>
      <c r="JZH30" s="152"/>
      <c r="JZI30" s="152"/>
      <c r="JZJ30" s="152"/>
      <c r="JZK30" s="152"/>
      <c r="JZL30" s="152"/>
      <c r="JZM30" s="152"/>
      <c r="JZN30" s="152"/>
      <c r="JZO30" s="152"/>
      <c r="JZP30" s="152"/>
      <c r="JZQ30" s="152"/>
      <c r="JZR30" s="152"/>
      <c r="JZS30" s="152"/>
      <c r="JZT30" s="152"/>
      <c r="JZU30" s="152"/>
      <c r="JZV30" s="152"/>
      <c r="JZW30" s="152"/>
      <c r="JZX30" s="152"/>
      <c r="JZY30" s="152"/>
      <c r="JZZ30" s="152"/>
      <c r="KAA30" s="152"/>
      <c r="KAB30" s="152"/>
      <c r="KAC30" s="152"/>
      <c r="KAD30" s="152"/>
      <c r="KAE30" s="152"/>
      <c r="KAF30" s="152"/>
      <c r="KAG30" s="152"/>
      <c r="KAH30" s="152"/>
      <c r="KAI30" s="152"/>
      <c r="KAJ30" s="152"/>
      <c r="KAK30" s="152"/>
      <c r="KAL30" s="152"/>
      <c r="KAM30" s="152"/>
      <c r="KAN30" s="152"/>
      <c r="KAO30" s="152"/>
      <c r="KAP30" s="152"/>
      <c r="KAQ30" s="152"/>
      <c r="KAR30" s="152"/>
      <c r="KAS30" s="152"/>
      <c r="KAT30" s="152"/>
      <c r="KAU30" s="152"/>
      <c r="KAV30" s="152"/>
      <c r="KAW30" s="152"/>
      <c r="KAX30" s="152"/>
      <c r="KAY30" s="152"/>
      <c r="KAZ30" s="152"/>
      <c r="KBA30" s="152"/>
      <c r="KBB30" s="152"/>
      <c r="KBC30" s="152"/>
      <c r="KBD30" s="152"/>
      <c r="KBE30" s="152"/>
      <c r="KBF30" s="152"/>
      <c r="KBG30" s="152"/>
      <c r="KBH30" s="152"/>
      <c r="KBI30" s="152"/>
      <c r="KBJ30" s="152"/>
      <c r="KBK30" s="152"/>
      <c r="KBL30" s="152"/>
      <c r="KBM30" s="152"/>
      <c r="KBN30" s="152"/>
      <c r="KBO30" s="152"/>
      <c r="KBP30" s="152"/>
      <c r="KBQ30" s="152"/>
      <c r="KBR30" s="152"/>
      <c r="KBS30" s="152"/>
      <c r="KBT30" s="152"/>
      <c r="KBU30" s="152"/>
      <c r="KBV30" s="152"/>
      <c r="KBW30" s="152"/>
      <c r="KBX30" s="152"/>
      <c r="KBY30" s="152"/>
      <c r="KBZ30" s="152"/>
      <c r="KCA30" s="152"/>
      <c r="KCB30" s="152"/>
      <c r="KCC30" s="152"/>
      <c r="KCD30" s="152"/>
      <c r="KCE30" s="152"/>
      <c r="KCF30" s="152"/>
      <c r="KCG30" s="152"/>
      <c r="KCH30" s="152"/>
      <c r="KCI30" s="152"/>
      <c r="KCJ30" s="152"/>
      <c r="KCK30" s="152"/>
      <c r="KCL30" s="152"/>
      <c r="KCM30" s="152"/>
      <c r="KCN30" s="152"/>
      <c r="KCO30" s="152"/>
      <c r="KCP30" s="152"/>
      <c r="KCQ30" s="152"/>
      <c r="KCR30" s="152"/>
      <c r="KCS30" s="152"/>
      <c r="KCT30" s="152"/>
      <c r="KCU30" s="152"/>
      <c r="KCV30" s="152"/>
      <c r="KCW30" s="152"/>
      <c r="KCX30" s="152"/>
      <c r="KCY30" s="152"/>
      <c r="KCZ30" s="152"/>
      <c r="KDA30" s="152"/>
      <c r="KDB30" s="152"/>
      <c r="KDC30" s="152"/>
      <c r="KDD30" s="152"/>
      <c r="KDE30" s="152"/>
      <c r="KDF30" s="152"/>
      <c r="KDG30" s="152"/>
      <c r="KDH30" s="152"/>
      <c r="KDI30" s="152"/>
      <c r="KDJ30" s="152"/>
      <c r="KDK30" s="152"/>
      <c r="KDL30" s="152"/>
      <c r="KDM30" s="152"/>
      <c r="KDN30" s="152"/>
      <c r="KDO30" s="152"/>
      <c r="KDP30" s="152"/>
      <c r="KDQ30" s="152"/>
      <c r="KDR30" s="152"/>
      <c r="KDS30" s="152"/>
      <c r="KDT30" s="152"/>
      <c r="KDU30" s="152"/>
      <c r="KDV30" s="152"/>
      <c r="KDW30" s="152"/>
      <c r="KDX30" s="152"/>
      <c r="KDY30" s="152"/>
      <c r="KDZ30" s="152"/>
      <c r="KEA30" s="152"/>
      <c r="KEB30" s="152"/>
      <c r="KEC30" s="152"/>
      <c r="KED30" s="152"/>
      <c r="KEE30" s="152"/>
      <c r="KEF30" s="152"/>
      <c r="KEG30" s="152"/>
      <c r="KEH30" s="152"/>
      <c r="KEI30" s="152"/>
      <c r="KEJ30" s="152"/>
      <c r="KEK30" s="152"/>
      <c r="KEL30" s="152"/>
      <c r="KEM30" s="152"/>
      <c r="KEN30" s="152"/>
      <c r="KEO30" s="152"/>
      <c r="KEP30" s="152"/>
      <c r="KEQ30" s="152"/>
      <c r="KER30" s="152"/>
      <c r="KES30" s="152"/>
      <c r="KET30" s="152"/>
      <c r="KEU30" s="152"/>
      <c r="KEV30" s="152"/>
      <c r="KEW30" s="152"/>
      <c r="KEX30" s="152"/>
      <c r="KEY30" s="152"/>
      <c r="KEZ30" s="152"/>
      <c r="KFA30" s="152"/>
      <c r="KFB30" s="152"/>
      <c r="KFC30" s="152"/>
      <c r="KFD30" s="152"/>
      <c r="KFE30" s="152"/>
      <c r="KFF30" s="152"/>
      <c r="KFG30" s="152"/>
      <c r="KFH30" s="152"/>
      <c r="KFI30" s="152"/>
      <c r="KFJ30" s="152"/>
      <c r="KFK30" s="152"/>
      <c r="KFL30" s="152"/>
      <c r="KFM30" s="152"/>
      <c r="KFN30" s="152"/>
      <c r="KFO30" s="152"/>
      <c r="KFP30" s="152"/>
      <c r="KFQ30" s="152"/>
      <c r="KFR30" s="152"/>
      <c r="KFS30" s="152"/>
      <c r="KFT30" s="152"/>
      <c r="KFU30" s="152"/>
      <c r="KFV30" s="152"/>
      <c r="KFW30" s="152"/>
      <c r="KFX30" s="152"/>
      <c r="KFY30" s="152"/>
      <c r="KFZ30" s="152"/>
      <c r="KGA30" s="152"/>
      <c r="KGB30" s="152"/>
      <c r="KGC30" s="152"/>
      <c r="KGD30" s="152"/>
      <c r="KGE30" s="152"/>
      <c r="KGF30" s="152"/>
      <c r="KGG30" s="152"/>
      <c r="KGH30" s="152"/>
      <c r="KGI30" s="152"/>
      <c r="KGJ30" s="152"/>
      <c r="KGK30" s="152"/>
      <c r="KGL30" s="152"/>
      <c r="KGM30" s="152"/>
      <c r="KGN30" s="152"/>
      <c r="KGO30" s="152"/>
      <c r="KGP30" s="152"/>
      <c r="KGQ30" s="152"/>
      <c r="KGR30" s="152"/>
      <c r="KGS30" s="152"/>
      <c r="KGT30" s="152"/>
      <c r="KGU30" s="152"/>
      <c r="KGV30" s="152"/>
      <c r="KGW30" s="152"/>
      <c r="KGX30" s="152"/>
      <c r="KGY30" s="152"/>
      <c r="KGZ30" s="152"/>
      <c r="KHA30" s="152"/>
      <c r="KHB30" s="152"/>
      <c r="KHC30" s="152"/>
      <c r="KHD30" s="152"/>
      <c r="KHE30" s="152"/>
      <c r="KHF30" s="152"/>
      <c r="KHG30" s="152"/>
      <c r="KHH30" s="152"/>
      <c r="KHI30" s="152"/>
      <c r="KHJ30" s="152"/>
      <c r="KHK30" s="152"/>
      <c r="KHL30" s="152"/>
      <c r="KHM30" s="152"/>
      <c r="KHN30" s="152"/>
      <c r="KHO30" s="152"/>
      <c r="KHP30" s="152"/>
      <c r="KHQ30" s="152"/>
      <c r="KHR30" s="152"/>
      <c r="KHS30" s="152"/>
      <c r="KHT30" s="152"/>
      <c r="KHU30" s="152"/>
      <c r="KHV30" s="152"/>
      <c r="KHW30" s="152"/>
      <c r="KHX30" s="152"/>
      <c r="KHY30" s="152"/>
      <c r="KHZ30" s="152"/>
      <c r="KIA30" s="152"/>
      <c r="KIB30" s="152"/>
      <c r="KIC30" s="152"/>
      <c r="KID30" s="152"/>
      <c r="KIE30" s="152"/>
      <c r="KIF30" s="152"/>
      <c r="KIG30" s="152"/>
      <c r="KIH30" s="152"/>
      <c r="KII30" s="152"/>
      <c r="KIJ30" s="152"/>
      <c r="KIK30" s="152"/>
      <c r="KIL30" s="152"/>
      <c r="KIM30" s="152"/>
      <c r="KIN30" s="152"/>
      <c r="KIO30" s="152"/>
      <c r="KIP30" s="152"/>
      <c r="KIQ30" s="152"/>
      <c r="KIR30" s="152"/>
      <c r="KIS30" s="152"/>
      <c r="KIT30" s="152"/>
      <c r="KIU30" s="152"/>
      <c r="KIV30" s="152"/>
      <c r="KIW30" s="152"/>
      <c r="KIX30" s="152"/>
      <c r="KIY30" s="152"/>
      <c r="KIZ30" s="152"/>
      <c r="KJA30" s="152"/>
      <c r="KJB30" s="152"/>
      <c r="KJC30" s="152"/>
      <c r="KJD30" s="152"/>
      <c r="KJE30" s="152"/>
      <c r="KJF30" s="152"/>
      <c r="KJG30" s="152"/>
      <c r="KJH30" s="152"/>
      <c r="KJI30" s="152"/>
      <c r="KJJ30" s="152"/>
      <c r="KJK30" s="152"/>
      <c r="KJL30" s="152"/>
      <c r="KJM30" s="152"/>
      <c r="KJN30" s="152"/>
      <c r="KJO30" s="152"/>
      <c r="KJP30" s="152"/>
      <c r="KJQ30" s="152"/>
      <c r="KJR30" s="152"/>
      <c r="KJS30" s="152"/>
      <c r="KJT30" s="152"/>
      <c r="KJU30" s="152"/>
      <c r="KJV30" s="152"/>
      <c r="KJW30" s="152"/>
      <c r="KJX30" s="152"/>
      <c r="KJY30" s="152"/>
      <c r="KJZ30" s="152"/>
      <c r="KKA30" s="152"/>
      <c r="KKB30" s="152"/>
      <c r="KKC30" s="152"/>
      <c r="KKD30" s="152"/>
      <c r="KKE30" s="152"/>
      <c r="KKF30" s="152"/>
      <c r="KKG30" s="152"/>
      <c r="KKH30" s="152"/>
      <c r="KKI30" s="152"/>
      <c r="KKJ30" s="152"/>
      <c r="KKK30" s="152"/>
      <c r="KKL30" s="152"/>
      <c r="KKM30" s="152"/>
      <c r="KKN30" s="152"/>
      <c r="KKO30" s="152"/>
      <c r="KKP30" s="152"/>
      <c r="KKQ30" s="152"/>
      <c r="KKR30" s="152"/>
      <c r="KKS30" s="152"/>
      <c r="KKT30" s="152"/>
      <c r="KKU30" s="152"/>
      <c r="KKV30" s="152"/>
      <c r="KKW30" s="152"/>
      <c r="KKX30" s="152"/>
      <c r="KKY30" s="152"/>
      <c r="KKZ30" s="152"/>
      <c r="KLA30" s="152"/>
      <c r="KLB30" s="152"/>
      <c r="KLC30" s="152"/>
      <c r="KLD30" s="152"/>
      <c r="KLE30" s="152"/>
      <c r="KLF30" s="152"/>
      <c r="KLG30" s="152"/>
      <c r="KLH30" s="152"/>
      <c r="KLI30" s="152"/>
      <c r="KLJ30" s="152"/>
      <c r="KLK30" s="152"/>
      <c r="KLL30" s="152"/>
      <c r="KLM30" s="152"/>
      <c r="KLN30" s="152"/>
      <c r="KLO30" s="152"/>
      <c r="KLP30" s="152"/>
      <c r="KLQ30" s="152"/>
      <c r="KLR30" s="152"/>
      <c r="KLS30" s="152"/>
      <c r="KLT30" s="152"/>
      <c r="KLU30" s="152"/>
      <c r="KLV30" s="152"/>
      <c r="KLW30" s="152"/>
      <c r="KLX30" s="152"/>
      <c r="KLY30" s="152"/>
      <c r="KLZ30" s="152"/>
      <c r="KMA30" s="152"/>
      <c r="KMB30" s="152"/>
      <c r="KMC30" s="152"/>
      <c r="KMD30" s="152"/>
      <c r="KME30" s="152"/>
      <c r="KMF30" s="152"/>
      <c r="KMG30" s="152"/>
      <c r="KMH30" s="152"/>
      <c r="KMI30" s="152"/>
      <c r="KMJ30" s="152"/>
      <c r="KMK30" s="152"/>
      <c r="KML30" s="152"/>
      <c r="KMM30" s="152"/>
      <c r="KMN30" s="152"/>
      <c r="KMO30" s="152"/>
      <c r="KMP30" s="152"/>
      <c r="KMQ30" s="152"/>
      <c r="KMR30" s="152"/>
      <c r="KMS30" s="152"/>
      <c r="KMT30" s="152"/>
      <c r="KMU30" s="152"/>
      <c r="KMV30" s="152"/>
      <c r="KMW30" s="152"/>
      <c r="KMX30" s="152"/>
      <c r="KMY30" s="152"/>
      <c r="KMZ30" s="152"/>
      <c r="KNA30" s="152"/>
      <c r="KNB30" s="152"/>
      <c r="KNC30" s="152"/>
      <c r="KND30" s="152"/>
      <c r="KNE30" s="152"/>
      <c r="KNF30" s="152"/>
      <c r="KNG30" s="152"/>
      <c r="KNH30" s="152"/>
      <c r="KNI30" s="152"/>
      <c r="KNJ30" s="152"/>
      <c r="KNK30" s="152"/>
      <c r="KNL30" s="152"/>
      <c r="KNM30" s="152"/>
      <c r="KNN30" s="152"/>
      <c r="KNO30" s="152"/>
      <c r="KNP30" s="152"/>
      <c r="KNQ30" s="152"/>
      <c r="KNR30" s="152"/>
      <c r="KNS30" s="152"/>
      <c r="KNT30" s="152"/>
      <c r="KNU30" s="152"/>
      <c r="KNV30" s="152"/>
      <c r="KNW30" s="152"/>
      <c r="KNX30" s="152"/>
      <c r="KNY30" s="152"/>
      <c r="KNZ30" s="152"/>
      <c r="KOA30" s="152"/>
      <c r="KOB30" s="152"/>
      <c r="KOC30" s="152"/>
      <c r="KOD30" s="152"/>
      <c r="KOE30" s="152"/>
      <c r="KOF30" s="152"/>
      <c r="KOG30" s="152"/>
      <c r="KOH30" s="152"/>
      <c r="KOI30" s="152"/>
      <c r="KOJ30" s="152"/>
      <c r="KOK30" s="152"/>
      <c r="KOL30" s="152"/>
      <c r="KOM30" s="152"/>
      <c r="KON30" s="152"/>
      <c r="KOO30" s="152"/>
      <c r="KOP30" s="152"/>
      <c r="KOQ30" s="152"/>
      <c r="KOR30" s="152"/>
      <c r="KOS30" s="152"/>
      <c r="KOT30" s="152"/>
      <c r="KOU30" s="152"/>
      <c r="KOV30" s="152"/>
      <c r="KOW30" s="152"/>
      <c r="KOX30" s="152"/>
      <c r="KOY30" s="152"/>
      <c r="KOZ30" s="152"/>
      <c r="KPA30" s="152"/>
      <c r="KPB30" s="152"/>
      <c r="KPC30" s="152"/>
      <c r="KPD30" s="152"/>
      <c r="KPE30" s="152"/>
      <c r="KPF30" s="152"/>
      <c r="KPG30" s="152"/>
      <c r="KPH30" s="152"/>
      <c r="KPI30" s="152"/>
      <c r="KPJ30" s="152"/>
      <c r="KPK30" s="152"/>
      <c r="KPL30" s="152"/>
      <c r="KPM30" s="152"/>
      <c r="KPN30" s="152"/>
      <c r="KPO30" s="152"/>
      <c r="KPP30" s="152"/>
      <c r="KPQ30" s="152"/>
      <c r="KPR30" s="152"/>
      <c r="KPS30" s="152"/>
      <c r="KPT30" s="152"/>
      <c r="KPU30" s="152"/>
      <c r="KPV30" s="152"/>
      <c r="KPW30" s="152"/>
      <c r="KPX30" s="152"/>
      <c r="KPY30" s="152"/>
      <c r="KPZ30" s="152"/>
      <c r="KQA30" s="152"/>
      <c r="KQB30" s="152"/>
      <c r="KQC30" s="152"/>
      <c r="KQD30" s="152"/>
      <c r="KQE30" s="152"/>
      <c r="KQF30" s="152"/>
      <c r="KQG30" s="152"/>
      <c r="KQH30" s="152"/>
      <c r="KQI30" s="152"/>
      <c r="KQJ30" s="152"/>
      <c r="KQK30" s="152"/>
      <c r="KQL30" s="152"/>
      <c r="KQM30" s="152"/>
      <c r="KQN30" s="152"/>
      <c r="KQO30" s="152"/>
      <c r="KQP30" s="152"/>
      <c r="KQQ30" s="152"/>
      <c r="KQR30" s="152"/>
      <c r="KQS30" s="152"/>
      <c r="KQT30" s="152"/>
      <c r="KQU30" s="152"/>
      <c r="KQV30" s="152"/>
      <c r="KQW30" s="152"/>
      <c r="KQX30" s="152"/>
      <c r="KQY30" s="152"/>
      <c r="KQZ30" s="152"/>
      <c r="KRA30" s="152"/>
      <c r="KRB30" s="152"/>
      <c r="KRC30" s="152"/>
      <c r="KRD30" s="152"/>
      <c r="KRE30" s="152"/>
      <c r="KRF30" s="152"/>
      <c r="KRG30" s="152"/>
      <c r="KRH30" s="152"/>
      <c r="KRI30" s="152"/>
      <c r="KRJ30" s="152"/>
      <c r="KRK30" s="152"/>
      <c r="KRL30" s="152"/>
      <c r="KRM30" s="152"/>
      <c r="KRN30" s="152"/>
      <c r="KRO30" s="152"/>
      <c r="KRP30" s="152"/>
      <c r="KRQ30" s="152"/>
      <c r="KRR30" s="152"/>
      <c r="KRS30" s="152"/>
      <c r="KRT30" s="152"/>
      <c r="KRU30" s="152"/>
      <c r="KRV30" s="152"/>
      <c r="KRW30" s="152"/>
      <c r="KRX30" s="152"/>
      <c r="KRY30" s="152"/>
      <c r="KRZ30" s="152"/>
      <c r="KSA30" s="152"/>
      <c r="KSB30" s="152"/>
      <c r="KSC30" s="152"/>
      <c r="KSD30" s="152"/>
      <c r="KSE30" s="152"/>
      <c r="KSF30" s="152"/>
      <c r="KSG30" s="152"/>
      <c r="KSH30" s="152"/>
      <c r="KSI30" s="152"/>
      <c r="KSJ30" s="152"/>
      <c r="KSK30" s="152"/>
      <c r="KSL30" s="152"/>
      <c r="KSM30" s="152"/>
      <c r="KSN30" s="152"/>
      <c r="KSO30" s="152"/>
      <c r="KSP30" s="152"/>
      <c r="KSQ30" s="152"/>
      <c r="KSR30" s="152"/>
      <c r="KSS30" s="152"/>
      <c r="KST30" s="152"/>
      <c r="KSU30" s="152"/>
      <c r="KSV30" s="152"/>
      <c r="KSW30" s="152"/>
      <c r="KSX30" s="152"/>
      <c r="KSY30" s="152"/>
      <c r="KSZ30" s="152"/>
      <c r="KTA30" s="152"/>
      <c r="KTB30" s="152"/>
      <c r="KTC30" s="152"/>
      <c r="KTD30" s="152"/>
      <c r="KTE30" s="152"/>
      <c r="KTF30" s="152"/>
      <c r="KTG30" s="152"/>
      <c r="KTH30" s="152"/>
      <c r="KTI30" s="152"/>
      <c r="KTJ30" s="152"/>
      <c r="KTK30" s="152"/>
      <c r="KTL30" s="152"/>
      <c r="KTM30" s="152"/>
      <c r="KTN30" s="152"/>
      <c r="KTO30" s="152"/>
      <c r="KTP30" s="152"/>
      <c r="KTQ30" s="152"/>
      <c r="KTR30" s="152"/>
      <c r="KTS30" s="152"/>
      <c r="KTT30" s="152"/>
      <c r="KTU30" s="152"/>
      <c r="KTV30" s="152"/>
      <c r="KTW30" s="152"/>
      <c r="KTX30" s="152"/>
      <c r="KTY30" s="152"/>
      <c r="KTZ30" s="152"/>
      <c r="KUA30" s="152"/>
      <c r="KUB30" s="152"/>
      <c r="KUC30" s="152"/>
      <c r="KUD30" s="152"/>
      <c r="KUE30" s="152"/>
      <c r="KUF30" s="152"/>
      <c r="KUG30" s="152"/>
      <c r="KUH30" s="152"/>
      <c r="KUI30" s="152"/>
      <c r="KUJ30" s="152"/>
      <c r="KUK30" s="152"/>
      <c r="KUL30" s="152"/>
      <c r="KUM30" s="152"/>
      <c r="KUN30" s="152"/>
      <c r="KUO30" s="152"/>
      <c r="KUP30" s="152"/>
      <c r="KUQ30" s="152"/>
      <c r="KUR30" s="152"/>
      <c r="KUS30" s="152"/>
      <c r="KUT30" s="152"/>
      <c r="KUU30" s="152"/>
      <c r="KUV30" s="152"/>
      <c r="KUW30" s="152"/>
      <c r="KUX30" s="152"/>
      <c r="KUY30" s="152"/>
      <c r="KUZ30" s="152"/>
      <c r="KVA30" s="152"/>
      <c r="KVB30" s="152"/>
      <c r="KVC30" s="152"/>
      <c r="KVD30" s="152"/>
      <c r="KVE30" s="152"/>
      <c r="KVF30" s="152"/>
      <c r="KVG30" s="152"/>
      <c r="KVH30" s="152"/>
      <c r="KVI30" s="152"/>
      <c r="KVJ30" s="152"/>
      <c r="KVK30" s="152"/>
      <c r="KVL30" s="152"/>
      <c r="KVM30" s="152"/>
      <c r="KVN30" s="152"/>
      <c r="KVO30" s="152"/>
      <c r="KVP30" s="152"/>
      <c r="KVQ30" s="152"/>
      <c r="KVR30" s="152"/>
      <c r="KVS30" s="152"/>
      <c r="KVT30" s="152"/>
      <c r="KVU30" s="152"/>
      <c r="KVV30" s="152"/>
      <c r="KVW30" s="152"/>
      <c r="KVX30" s="152"/>
      <c r="KVY30" s="152"/>
      <c r="KVZ30" s="152"/>
      <c r="KWA30" s="152"/>
      <c r="KWB30" s="152"/>
      <c r="KWC30" s="152"/>
      <c r="KWD30" s="152"/>
      <c r="KWE30" s="152"/>
      <c r="KWF30" s="152"/>
      <c r="KWG30" s="152"/>
      <c r="KWH30" s="152"/>
      <c r="KWI30" s="152"/>
      <c r="KWJ30" s="152"/>
      <c r="KWK30" s="152"/>
      <c r="KWL30" s="152"/>
      <c r="KWM30" s="152"/>
      <c r="KWN30" s="152"/>
      <c r="KWO30" s="152"/>
      <c r="KWP30" s="152"/>
      <c r="KWQ30" s="152"/>
      <c r="KWR30" s="152"/>
      <c r="KWS30" s="152"/>
      <c r="KWT30" s="152"/>
      <c r="KWU30" s="152"/>
      <c r="KWV30" s="152"/>
      <c r="KWW30" s="152"/>
      <c r="KWX30" s="152"/>
      <c r="KWY30" s="152"/>
      <c r="KWZ30" s="152"/>
      <c r="KXA30" s="152"/>
      <c r="KXB30" s="152"/>
      <c r="KXC30" s="152"/>
      <c r="KXD30" s="152"/>
      <c r="KXE30" s="152"/>
      <c r="KXF30" s="152"/>
      <c r="KXG30" s="152"/>
      <c r="KXH30" s="152"/>
      <c r="KXI30" s="152"/>
      <c r="KXJ30" s="152"/>
      <c r="KXK30" s="152"/>
      <c r="KXL30" s="152"/>
      <c r="KXM30" s="152"/>
      <c r="KXN30" s="152"/>
      <c r="KXO30" s="152"/>
      <c r="KXP30" s="152"/>
      <c r="KXQ30" s="152"/>
      <c r="KXR30" s="152"/>
      <c r="KXS30" s="152"/>
      <c r="KXT30" s="152"/>
      <c r="KXU30" s="152"/>
      <c r="KXV30" s="152"/>
      <c r="KXW30" s="152"/>
      <c r="KXX30" s="152"/>
      <c r="KXY30" s="152"/>
      <c r="KXZ30" s="152"/>
      <c r="KYA30" s="152"/>
      <c r="KYB30" s="152"/>
      <c r="KYC30" s="152"/>
      <c r="KYD30" s="152"/>
      <c r="KYE30" s="152"/>
      <c r="KYF30" s="152"/>
      <c r="KYG30" s="152"/>
      <c r="KYH30" s="152"/>
      <c r="KYI30" s="152"/>
      <c r="KYJ30" s="152"/>
      <c r="KYK30" s="152"/>
      <c r="KYL30" s="152"/>
      <c r="KYM30" s="152"/>
      <c r="KYN30" s="152"/>
      <c r="KYO30" s="152"/>
      <c r="KYP30" s="152"/>
      <c r="KYQ30" s="152"/>
      <c r="KYR30" s="152"/>
      <c r="KYS30" s="152"/>
      <c r="KYT30" s="152"/>
      <c r="KYU30" s="152"/>
      <c r="KYV30" s="152"/>
      <c r="KYW30" s="152"/>
      <c r="KYX30" s="152"/>
      <c r="KYY30" s="152"/>
      <c r="KYZ30" s="152"/>
      <c r="KZA30" s="152"/>
      <c r="KZB30" s="152"/>
      <c r="KZC30" s="152"/>
      <c r="KZD30" s="152"/>
      <c r="KZE30" s="152"/>
      <c r="KZF30" s="152"/>
      <c r="KZG30" s="152"/>
      <c r="KZH30" s="152"/>
      <c r="KZI30" s="152"/>
      <c r="KZJ30" s="152"/>
      <c r="KZK30" s="152"/>
      <c r="KZL30" s="152"/>
      <c r="KZM30" s="152"/>
      <c r="KZN30" s="152"/>
      <c r="KZO30" s="152"/>
      <c r="KZP30" s="152"/>
      <c r="KZQ30" s="152"/>
      <c r="KZR30" s="152"/>
      <c r="KZS30" s="152"/>
      <c r="KZT30" s="152"/>
      <c r="KZU30" s="152"/>
      <c r="KZV30" s="152"/>
      <c r="KZW30" s="152"/>
      <c r="KZX30" s="152"/>
      <c r="KZY30" s="152"/>
      <c r="KZZ30" s="152"/>
      <c r="LAA30" s="152"/>
      <c r="LAB30" s="152"/>
      <c r="LAC30" s="152"/>
      <c r="LAD30" s="152"/>
      <c r="LAE30" s="152"/>
      <c r="LAF30" s="152"/>
      <c r="LAG30" s="152"/>
      <c r="LAH30" s="152"/>
      <c r="LAI30" s="152"/>
      <c r="LAJ30" s="152"/>
      <c r="LAK30" s="152"/>
      <c r="LAL30" s="152"/>
      <c r="LAM30" s="152"/>
      <c r="LAN30" s="152"/>
      <c r="LAO30" s="152"/>
      <c r="LAP30" s="152"/>
      <c r="LAQ30" s="152"/>
      <c r="LAR30" s="152"/>
      <c r="LAS30" s="152"/>
      <c r="LAT30" s="152"/>
      <c r="LAU30" s="152"/>
      <c r="LAV30" s="152"/>
      <c r="LAW30" s="152"/>
      <c r="LAX30" s="152"/>
      <c r="LAY30" s="152"/>
      <c r="LAZ30" s="152"/>
      <c r="LBA30" s="152"/>
      <c r="LBB30" s="152"/>
      <c r="LBC30" s="152"/>
      <c r="LBD30" s="152"/>
      <c r="LBE30" s="152"/>
      <c r="LBF30" s="152"/>
      <c r="LBG30" s="152"/>
      <c r="LBH30" s="152"/>
      <c r="LBI30" s="152"/>
      <c r="LBJ30" s="152"/>
      <c r="LBK30" s="152"/>
      <c r="LBL30" s="152"/>
      <c r="LBM30" s="152"/>
      <c r="LBN30" s="152"/>
      <c r="LBO30" s="152"/>
      <c r="LBP30" s="152"/>
      <c r="LBQ30" s="152"/>
      <c r="LBR30" s="152"/>
      <c r="LBS30" s="152"/>
      <c r="LBT30" s="152"/>
      <c r="LBU30" s="152"/>
      <c r="LBV30" s="152"/>
      <c r="LBW30" s="152"/>
      <c r="LBX30" s="152"/>
      <c r="LBY30" s="152"/>
      <c r="LBZ30" s="152"/>
      <c r="LCA30" s="152"/>
      <c r="LCB30" s="152"/>
      <c r="LCC30" s="152"/>
      <c r="LCD30" s="152"/>
      <c r="LCE30" s="152"/>
      <c r="LCF30" s="152"/>
      <c r="LCG30" s="152"/>
      <c r="LCH30" s="152"/>
      <c r="LCI30" s="152"/>
      <c r="LCJ30" s="152"/>
      <c r="LCK30" s="152"/>
      <c r="LCL30" s="152"/>
      <c r="LCM30" s="152"/>
      <c r="LCN30" s="152"/>
      <c r="LCO30" s="152"/>
      <c r="LCP30" s="152"/>
      <c r="LCQ30" s="152"/>
      <c r="LCR30" s="152"/>
      <c r="LCS30" s="152"/>
      <c r="LCT30" s="152"/>
      <c r="LCU30" s="152"/>
      <c r="LCV30" s="152"/>
      <c r="LCW30" s="152"/>
      <c r="LCX30" s="152"/>
      <c r="LCY30" s="152"/>
      <c r="LCZ30" s="152"/>
      <c r="LDA30" s="152"/>
      <c r="LDB30" s="152"/>
      <c r="LDC30" s="152"/>
      <c r="LDD30" s="152"/>
      <c r="LDE30" s="152"/>
      <c r="LDF30" s="152"/>
      <c r="LDG30" s="152"/>
      <c r="LDH30" s="152"/>
      <c r="LDI30" s="152"/>
      <c r="LDJ30" s="152"/>
      <c r="LDK30" s="152"/>
      <c r="LDL30" s="152"/>
      <c r="LDM30" s="152"/>
      <c r="LDN30" s="152"/>
      <c r="LDO30" s="152"/>
      <c r="LDP30" s="152"/>
      <c r="LDQ30" s="152"/>
      <c r="LDR30" s="152"/>
      <c r="LDS30" s="152"/>
      <c r="LDT30" s="152"/>
      <c r="LDU30" s="152"/>
      <c r="LDV30" s="152"/>
      <c r="LDW30" s="152"/>
      <c r="LDX30" s="152"/>
      <c r="LDY30" s="152"/>
      <c r="LDZ30" s="152"/>
      <c r="LEA30" s="152"/>
      <c r="LEB30" s="152"/>
      <c r="LEC30" s="152"/>
      <c r="LED30" s="152"/>
      <c r="LEE30" s="152"/>
      <c r="LEF30" s="152"/>
      <c r="LEG30" s="152"/>
      <c r="LEH30" s="152"/>
      <c r="LEI30" s="152"/>
      <c r="LEJ30" s="152"/>
      <c r="LEK30" s="152"/>
      <c r="LEL30" s="152"/>
      <c r="LEM30" s="152"/>
      <c r="LEN30" s="152"/>
      <c r="LEO30" s="152"/>
      <c r="LEP30" s="152"/>
      <c r="LEQ30" s="152"/>
      <c r="LER30" s="152"/>
      <c r="LES30" s="152"/>
      <c r="LET30" s="152"/>
      <c r="LEU30" s="152"/>
      <c r="LEV30" s="152"/>
      <c r="LEW30" s="152"/>
      <c r="LEX30" s="152"/>
      <c r="LEY30" s="152"/>
      <c r="LEZ30" s="152"/>
      <c r="LFA30" s="152"/>
      <c r="LFB30" s="152"/>
      <c r="LFC30" s="152"/>
      <c r="LFD30" s="152"/>
      <c r="LFE30" s="152"/>
      <c r="LFF30" s="152"/>
      <c r="LFG30" s="152"/>
      <c r="LFH30" s="152"/>
      <c r="LFI30" s="152"/>
      <c r="LFJ30" s="152"/>
      <c r="LFK30" s="152"/>
      <c r="LFL30" s="152"/>
      <c r="LFM30" s="152"/>
      <c r="LFN30" s="152"/>
      <c r="LFO30" s="152"/>
      <c r="LFP30" s="152"/>
      <c r="LFQ30" s="152"/>
      <c r="LFR30" s="152"/>
      <c r="LFS30" s="152"/>
      <c r="LFT30" s="152"/>
      <c r="LFU30" s="152"/>
      <c r="LFV30" s="152"/>
      <c r="LFW30" s="152"/>
      <c r="LFX30" s="152"/>
      <c r="LFY30" s="152"/>
      <c r="LFZ30" s="152"/>
      <c r="LGA30" s="152"/>
      <c r="LGB30" s="152"/>
      <c r="LGC30" s="152"/>
      <c r="LGD30" s="152"/>
      <c r="LGE30" s="152"/>
      <c r="LGF30" s="152"/>
      <c r="LGG30" s="152"/>
      <c r="LGH30" s="152"/>
      <c r="LGI30" s="152"/>
      <c r="LGJ30" s="152"/>
      <c r="LGK30" s="152"/>
      <c r="LGL30" s="152"/>
      <c r="LGM30" s="152"/>
      <c r="LGN30" s="152"/>
      <c r="LGO30" s="152"/>
      <c r="LGP30" s="152"/>
      <c r="LGQ30" s="152"/>
      <c r="LGR30" s="152"/>
      <c r="LGS30" s="152"/>
      <c r="LGT30" s="152"/>
      <c r="LGU30" s="152"/>
      <c r="LGV30" s="152"/>
      <c r="LGW30" s="152"/>
      <c r="LGX30" s="152"/>
      <c r="LGY30" s="152"/>
      <c r="LGZ30" s="152"/>
      <c r="LHA30" s="152"/>
      <c r="LHB30" s="152"/>
      <c r="LHC30" s="152"/>
      <c r="LHD30" s="152"/>
      <c r="LHE30" s="152"/>
      <c r="LHF30" s="152"/>
      <c r="LHG30" s="152"/>
      <c r="LHH30" s="152"/>
      <c r="LHI30" s="152"/>
      <c r="LHJ30" s="152"/>
      <c r="LHK30" s="152"/>
      <c r="LHL30" s="152"/>
      <c r="LHM30" s="152"/>
      <c r="LHN30" s="152"/>
      <c r="LHO30" s="152"/>
      <c r="LHP30" s="152"/>
      <c r="LHQ30" s="152"/>
      <c r="LHR30" s="152"/>
      <c r="LHS30" s="152"/>
      <c r="LHT30" s="152"/>
      <c r="LHU30" s="152"/>
      <c r="LHV30" s="152"/>
      <c r="LHW30" s="152"/>
      <c r="LHX30" s="152"/>
      <c r="LHY30" s="152"/>
      <c r="LHZ30" s="152"/>
      <c r="LIA30" s="152"/>
      <c r="LIB30" s="152"/>
      <c r="LIC30" s="152"/>
      <c r="LID30" s="152"/>
      <c r="LIE30" s="152"/>
      <c r="LIF30" s="152"/>
      <c r="LIG30" s="152"/>
      <c r="LIH30" s="152"/>
      <c r="LII30" s="152"/>
      <c r="LIJ30" s="152"/>
      <c r="LIK30" s="152"/>
      <c r="LIL30" s="152"/>
      <c r="LIM30" s="152"/>
      <c r="LIN30" s="152"/>
      <c r="LIO30" s="152"/>
      <c r="LIP30" s="152"/>
      <c r="LIQ30" s="152"/>
      <c r="LIR30" s="152"/>
      <c r="LIS30" s="152"/>
      <c r="LIT30" s="152"/>
      <c r="LIU30" s="152"/>
      <c r="LIV30" s="152"/>
      <c r="LIW30" s="152"/>
      <c r="LIX30" s="152"/>
      <c r="LIY30" s="152"/>
      <c r="LIZ30" s="152"/>
      <c r="LJA30" s="152"/>
      <c r="LJB30" s="152"/>
      <c r="LJC30" s="152"/>
      <c r="LJD30" s="152"/>
      <c r="LJE30" s="152"/>
      <c r="LJF30" s="152"/>
      <c r="LJG30" s="152"/>
      <c r="LJH30" s="152"/>
      <c r="LJI30" s="152"/>
      <c r="LJJ30" s="152"/>
      <c r="LJK30" s="152"/>
      <c r="LJL30" s="152"/>
      <c r="LJM30" s="152"/>
      <c r="LJN30" s="152"/>
      <c r="LJO30" s="152"/>
      <c r="LJP30" s="152"/>
      <c r="LJQ30" s="152"/>
      <c r="LJR30" s="152"/>
      <c r="LJS30" s="152"/>
      <c r="LJT30" s="152"/>
      <c r="LJU30" s="152"/>
      <c r="LJV30" s="152"/>
      <c r="LJW30" s="152"/>
      <c r="LJX30" s="152"/>
      <c r="LJY30" s="152"/>
      <c r="LJZ30" s="152"/>
      <c r="LKA30" s="152"/>
      <c r="LKB30" s="152"/>
      <c r="LKC30" s="152"/>
      <c r="LKD30" s="152"/>
      <c r="LKE30" s="152"/>
      <c r="LKF30" s="152"/>
      <c r="LKG30" s="152"/>
      <c r="LKH30" s="152"/>
      <c r="LKI30" s="152"/>
      <c r="LKJ30" s="152"/>
      <c r="LKK30" s="152"/>
      <c r="LKL30" s="152"/>
      <c r="LKM30" s="152"/>
      <c r="LKN30" s="152"/>
      <c r="LKO30" s="152"/>
      <c r="LKP30" s="152"/>
      <c r="LKQ30" s="152"/>
      <c r="LKR30" s="152"/>
      <c r="LKS30" s="152"/>
      <c r="LKT30" s="152"/>
      <c r="LKU30" s="152"/>
      <c r="LKV30" s="152"/>
      <c r="LKW30" s="152"/>
      <c r="LKX30" s="152"/>
      <c r="LKY30" s="152"/>
      <c r="LKZ30" s="152"/>
      <c r="LLA30" s="152"/>
      <c r="LLB30" s="152"/>
      <c r="LLC30" s="152"/>
      <c r="LLD30" s="152"/>
      <c r="LLE30" s="152"/>
      <c r="LLF30" s="152"/>
      <c r="LLG30" s="152"/>
      <c r="LLH30" s="152"/>
      <c r="LLI30" s="152"/>
      <c r="LLJ30" s="152"/>
      <c r="LLK30" s="152"/>
      <c r="LLL30" s="152"/>
      <c r="LLM30" s="152"/>
      <c r="LLN30" s="152"/>
      <c r="LLO30" s="152"/>
      <c r="LLP30" s="152"/>
      <c r="LLQ30" s="152"/>
      <c r="LLR30" s="152"/>
      <c r="LLS30" s="152"/>
      <c r="LLT30" s="152"/>
      <c r="LLU30" s="152"/>
      <c r="LLV30" s="152"/>
      <c r="LLW30" s="152"/>
      <c r="LLX30" s="152"/>
      <c r="LLY30" s="152"/>
      <c r="LLZ30" s="152"/>
      <c r="LMA30" s="152"/>
      <c r="LMB30" s="152"/>
      <c r="LMC30" s="152"/>
      <c r="LMD30" s="152"/>
      <c r="LME30" s="152"/>
      <c r="LMF30" s="152"/>
      <c r="LMG30" s="152"/>
      <c r="LMH30" s="152"/>
      <c r="LMI30" s="152"/>
      <c r="LMJ30" s="152"/>
      <c r="LMK30" s="152"/>
      <c r="LML30" s="152"/>
      <c r="LMM30" s="152"/>
      <c r="LMN30" s="152"/>
      <c r="LMO30" s="152"/>
      <c r="LMP30" s="152"/>
      <c r="LMQ30" s="152"/>
      <c r="LMR30" s="152"/>
      <c r="LMS30" s="152"/>
      <c r="LMT30" s="152"/>
      <c r="LMU30" s="152"/>
      <c r="LMV30" s="152"/>
      <c r="LMW30" s="152"/>
      <c r="LMX30" s="152"/>
      <c r="LMY30" s="152"/>
      <c r="LMZ30" s="152"/>
      <c r="LNA30" s="152"/>
      <c r="LNB30" s="152"/>
      <c r="LNC30" s="152"/>
      <c r="LND30" s="152"/>
      <c r="LNE30" s="152"/>
      <c r="LNF30" s="152"/>
      <c r="LNG30" s="152"/>
      <c r="LNH30" s="152"/>
      <c r="LNI30" s="152"/>
      <c r="LNJ30" s="152"/>
      <c r="LNK30" s="152"/>
      <c r="LNL30" s="152"/>
      <c r="LNM30" s="152"/>
      <c r="LNN30" s="152"/>
      <c r="LNO30" s="152"/>
      <c r="LNP30" s="152"/>
      <c r="LNQ30" s="152"/>
      <c r="LNR30" s="152"/>
      <c r="LNS30" s="152"/>
      <c r="LNT30" s="152"/>
      <c r="LNU30" s="152"/>
      <c r="LNV30" s="152"/>
      <c r="LNW30" s="152"/>
      <c r="LNX30" s="152"/>
      <c r="LNY30" s="152"/>
      <c r="LNZ30" s="152"/>
      <c r="LOA30" s="152"/>
      <c r="LOB30" s="152"/>
      <c r="LOC30" s="152"/>
      <c r="LOD30" s="152"/>
      <c r="LOE30" s="152"/>
      <c r="LOF30" s="152"/>
      <c r="LOG30" s="152"/>
      <c r="LOH30" s="152"/>
      <c r="LOI30" s="152"/>
      <c r="LOJ30" s="152"/>
      <c r="LOK30" s="152"/>
      <c r="LOL30" s="152"/>
      <c r="LOM30" s="152"/>
      <c r="LON30" s="152"/>
      <c r="LOO30" s="152"/>
      <c r="LOP30" s="152"/>
      <c r="LOQ30" s="152"/>
      <c r="LOR30" s="152"/>
      <c r="LOS30" s="152"/>
      <c r="LOT30" s="152"/>
      <c r="LOU30" s="152"/>
      <c r="LOV30" s="152"/>
      <c r="LOW30" s="152"/>
      <c r="LOX30" s="152"/>
      <c r="LOY30" s="152"/>
      <c r="LOZ30" s="152"/>
      <c r="LPA30" s="152"/>
      <c r="LPB30" s="152"/>
      <c r="LPC30" s="152"/>
      <c r="LPD30" s="152"/>
      <c r="LPE30" s="152"/>
      <c r="LPF30" s="152"/>
      <c r="LPG30" s="152"/>
      <c r="LPH30" s="152"/>
      <c r="LPI30" s="152"/>
      <c r="LPJ30" s="152"/>
      <c r="LPK30" s="152"/>
      <c r="LPL30" s="152"/>
      <c r="LPM30" s="152"/>
      <c r="LPN30" s="152"/>
      <c r="LPO30" s="152"/>
      <c r="LPP30" s="152"/>
      <c r="LPQ30" s="152"/>
      <c r="LPR30" s="152"/>
      <c r="LPS30" s="152"/>
      <c r="LPT30" s="152"/>
      <c r="LPU30" s="152"/>
      <c r="LPV30" s="152"/>
      <c r="LPW30" s="152"/>
      <c r="LPX30" s="152"/>
      <c r="LPY30" s="152"/>
      <c r="LPZ30" s="152"/>
      <c r="LQA30" s="152"/>
      <c r="LQB30" s="152"/>
      <c r="LQC30" s="152"/>
      <c r="LQD30" s="152"/>
      <c r="LQE30" s="152"/>
      <c r="LQF30" s="152"/>
      <c r="LQG30" s="152"/>
      <c r="LQH30" s="152"/>
      <c r="LQI30" s="152"/>
      <c r="LQJ30" s="152"/>
      <c r="LQK30" s="152"/>
      <c r="LQL30" s="152"/>
      <c r="LQM30" s="152"/>
      <c r="LQN30" s="152"/>
      <c r="LQO30" s="152"/>
      <c r="LQP30" s="152"/>
      <c r="LQQ30" s="152"/>
      <c r="LQR30" s="152"/>
      <c r="LQS30" s="152"/>
      <c r="LQT30" s="152"/>
      <c r="LQU30" s="152"/>
      <c r="LQV30" s="152"/>
      <c r="LQW30" s="152"/>
      <c r="LQX30" s="152"/>
      <c r="LQY30" s="152"/>
      <c r="LQZ30" s="152"/>
      <c r="LRA30" s="152"/>
      <c r="LRB30" s="152"/>
      <c r="LRC30" s="152"/>
      <c r="LRD30" s="152"/>
      <c r="LRE30" s="152"/>
      <c r="LRF30" s="152"/>
      <c r="LRG30" s="152"/>
      <c r="LRH30" s="152"/>
      <c r="LRI30" s="152"/>
      <c r="LRJ30" s="152"/>
      <c r="LRK30" s="152"/>
      <c r="LRL30" s="152"/>
      <c r="LRM30" s="152"/>
      <c r="LRN30" s="152"/>
      <c r="LRO30" s="152"/>
      <c r="LRP30" s="152"/>
      <c r="LRQ30" s="152"/>
      <c r="LRR30" s="152"/>
      <c r="LRS30" s="152"/>
      <c r="LRT30" s="152"/>
      <c r="LRU30" s="152"/>
      <c r="LRV30" s="152"/>
      <c r="LRW30" s="152"/>
      <c r="LRX30" s="152"/>
      <c r="LRY30" s="152"/>
      <c r="LRZ30" s="152"/>
      <c r="LSA30" s="152"/>
      <c r="LSB30" s="152"/>
      <c r="LSC30" s="152"/>
      <c r="LSD30" s="152"/>
      <c r="LSE30" s="152"/>
      <c r="LSF30" s="152"/>
      <c r="LSG30" s="152"/>
      <c r="LSH30" s="152"/>
      <c r="LSI30" s="152"/>
      <c r="LSJ30" s="152"/>
      <c r="LSK30" s="152"/>
      <c r="LSL30" s="152"/>
      <c r="LSM30" s="152"/>
      <c r="LSN30" s="152"/>
      <c r="LSO30" s="152"/>
      <c r="LSP30" s="152"/>
      <c r="LSQ30" s="152"/>
      <c r="LSR30" s="152"/>
      <c r="LSS30" s="152"/>
      <c r="LST30" s="152"/>
      <c r="LSU30" s="152"/>
      <c r="LSV30" s="152"/>
      <c r="LSW30" s="152"/>
      <c r="LSX30" s="152"/>
      <c r="LSY30" s="152"/>
      <c r="LSZ30" s="152"/>
      <c r="LTA30" s="152"/>
      <c r="LTB30" s="152"/>
      <c r="LTC30" s="152"/>
      <c r="LTD30" s="152"/>
      <c r="LTE30" s="152"/>
      <c r="LTF30" s="152"/>
      <c r="LTG30" s="152"/>
      <c r="LTH30" s="152"/>
      <c r="LTI30" s="152"/>
      <c r="LTJ30" s="152"/>
      <c r="LTK30" s="152"/>
      <c r="LTL30" s="152"/>
      <c r="LTM30" s="152"/>
      <c r="LTN30" s="152"/>
      <c r="LTO30" s="152"/>
      <c r="LTP30" s="152"/>
      <c r="LTQ30" s="152"/>
      <c r="LTR30" s="152"/>
      <c r="LTS30" s="152"/>
      <c r="LTT30" s="152"/>
      <c r="LTU30" s="152"/>
      <c r="LTV30" s="152"/>
      <c r="LTW30" s="152"/>
      <c r="LTX30" s="152"/>
      <c r="LTY30" s="152"/>
      <c r="LTZ30" s="152"/>
      <c r="LUA30" s="152"/>
      <c r="LUB30" s="152"/>
      <c r="LUC30" s="152"/>
      <c r="LUD30" s="152"/>
      <c r="LUE30" s="152"/>
      <c r="LUF30" s="152"/>
      <c r="LUG30" s="152"/>
      <c r="LUH30" s="152"/>
      <c r="LUI30" s="152"/>
      <c r="LUJ30" s="152"/>
      <c r="LUK30" s="152"/>
      <c r="LUL30" s="152"/>
      <c r="LUM30" s="152"/>
      <c r="LUN30" s="152"/>
      <c r="LUO30" s="152"/>
      <c r="LUP30" s="152"/>
      <c r="LUQ30" s="152"/>
      <c r="LUR30" s="152"/>
      <c r="LUS30" s="152"/>
      <c r="LUT30" s="152"/>
      <c r="LUU30" s="152"/>
      <c r="LUV30" s="152"/>
      <c r="LUW30" s="152"/>
      <c r="LUX30" s="152"/>
      <c r="LUY30" s="152"/>
      <c r="LUZ30" s="152"/>
      <c r="LVA30" s="152"/>
      <c r="LVB30" s="152"/>
      <c r="LVC30" s="152"/>
      <c r="LVD30" s="152"/>
      <c r="LVE30" s="152"/>
      <c r="LVF30" s="152"/>
      <c r="LVG30" s="152"/>
      <c r="LVH30" s="152"/>
      <c r="LVI30" s="152"/>
      <c r="LVJ30" s="152"/>
      <c r="LVK30" s="152"/>
      <c r="LVL30" s="152"/>
      <c r="LVM30" s="152"/>
      <c r="LVN30" s="152"/>
      <c r="LVO30" s="152"/>
      <c r="LVP30" s="152"/>
      <c r="LVQ30" s="152"/>
      <c r="LVR30" s="152"/>
      <c r="LVS30" s="152"/>
      <c r="LVT30" s="152"/>
      <c r="LVU30" s="152"/>
      <c r="LVV30" s="152"/>
      <c r="LVW30" s="152"/>
      <c r="LVX30" s="152"/>
      <c r="LVY30" s="152"/>
      <c r="LVZ30" s="152"/>
      <c r="LWA30" s="152"/>
      <c r="LWB30" s="152"/>
      <c r="LWC30" s="152"/>
      <c r="LWD30" s="152"/>
      <c r="LWE30" s="152"/>
      <c r="LWF30" s="152"/>
      <c r="LWG30" s="152"/>
      <c r="LWH30" s="152"/>
      <c r="LWI30" s="152"/>
      <c r="LWJ30" s="152"/>
      <c r="LWK30" s="152"/>
      <c r="LWL30" s="152"/>
      <c r="LWM30" s="152"/>
      <c r="LWN30" s="152"/>
      <c r="LWO30" s="152"/>
      <c r="LWP30" s="152"/>
      <c r="LWQ30" s="152"/>
      <c r="LWR30" s="152"/>
      <c r="LWS30" s="152"/>
      <c r="LWT30" s="152"/>
      <c r="LWU30" s="152"/>
      <c r="LWV30" s="152"/>
      <c r="LWW30" s="152"/>
      <c r="LWX30" s="152"/>
      <c r="LWY30" s="152"/>
      <c r="LWZ30" s="152"/>
      <c r="LXA30" s="152"/>
      <c r="LXB30" s="152"/>
      <c r="LXC30" s="152"/>
      <c r="LXD30" s="152"/>
      <c r="LXE30" s="152"/>
      <c r="LXF30" s="152"/>
      <c r="LXG30" s="152"/>
      <c r="LXH30" s="152"/>
      <c r="LXI30" s="152"/>
      <c r="LXJ30" s="152"/>
      <c r="LXK30" s="152"/>
      <c r="LXL30" s="152"/>
      <c r="LXM30" s="152"/>
      <c r="LXN30" s="152"/>
      <c r="LXO30" s="152"/>
      <c r="LXP30" s="152"/>
      <c r="LXQ30" s="152"/>
      <c r="LXR30" s="152"/>
      <c r="LXS30" s="152"/>
      <c r="LXT30" s="152"/>
      <c r="LXU30" s="152"/>
      <c r="LXV30" s="152"/>
      <c r="LXW30" s="152"/>
      <c r="LXX30" s="152"/>
      <c r="LXY30" s="152"/>
      <c r="LXZ30" s="152"/>
      <c r="LYA30" s="152"/>
      <c r="LYB30" s="152"/>
      <c r="LYC30" s="152"/>
      <c r="LYD30" s="152"/>
      <c r="LYE30" s="152"/>
      <c r="LYF30" s="152"/>
      <c r="LYG30" s="152"/>
      <c r="LYH30" s="152"/>
      <c r="LYI30" s="152"/>
      <c r="LYJ30" s="152"/>
      <c r="LYK30" s="152"/>
      <c r="LYL30" s="152"/>
      <c r="LYM30" s="152"/>
      <c r="LYN30" s="152"/>
      <c r="LYO30" s="152"/>
      <c r="LYP30" s="152"/>
      <c r="LYQ30" s="152"/>
      <c r="LYR30" s="152"/>
      <c r="LYS30" s="152"/>
      <c r="LYT30" s="152"/>
      <c r="LYU30" s="152"/>
      <c r="LYV30" s="152"/>
      <c r="LYW30" s="152"/>
      <c r="LYX30" s="152"/>
      <c r="LYY30" s="152"/>
      <c r="LYZ30" s="152"/>
      <c r="LZA30" s="152"/>
      <c r="LZB30" s="152"/>
      <c r="LZC30" s="152"/>
      <c r="LZD30" s="152"/>
      <c r="LZE30" s="152"/>
      <c r="LZF30" s="152"/>
      <c r="LZG30" s="152"/>
      <c r="LZH30" s="152"/>
      <c r="LZI30" s="152"/>
      <c r="LZJ30" s="152"/>
      <c r="LZK30" s="152"/>
      <c r="LZL30" s="152"/>
      <c r="LZM30" s="152"/>
      <c r="LZN30" s="152"/>
      <c r="LZO30" s="152"/>
      <c r="LZP30" s="152"/>
      <c r="LZQ30" s="152"/>
      <c r="LZR30" s="152"/>
      <c r="LZS30" s="152"/>
      <c r="LZT30" s="152"/>
      <c r="LZU30" s="152"/>
      <c r="LZV30" s="152"/>
      <c r="LZW30" s="152"/>
      <c r="LZX30" s="152"/>
      <c r="LZY30" s="152"/>
      <c r="LZZ30" s="152"/>
      <c r="MAA30" s="152"/>
      <c r="MAB30" s="152"/>
      <c r="MAC30" s="152"/>
      <c r="MAD30" s="152"/>
      <c r="MAE30" s="152"/>
      <c r="MAF30" s="152"/>
      <c r="MAG30" s="152"/>
      <c r="MAH30" s="152"/>
      <c r="MAI30" s="152"/>
      <c r="MAJ30" s="152"/>
      <c r="MAK30" s="152"/>
      <c r="MAL30" s="152"/>
      <c r="MAM30" s="152"/>
      <c r="MAN30" s="152"/>
      <c r="MAO30" s="152"/>
      <c r="MAP30" s="152"/>
      <c r="MAQ30" s="152"/>
      <c r="MAR30" s="152"/>
      <c r="MAS30" s="152"/>
      <c r="MAT30" s="152"/>
      <c r="MAU30" s="152"/>
      <c r="MAV30" s="152"/>
      <c r="MAW30" s="152"/>
      <c r="MAX30" s="152"/>
      <c r="MAY30" s="152"/>
      <c r="MAZ30" s="152"/>
      <c r="MBA30" s="152"/>
      <c r="MBB30" s="152"/>
      <c r="MBC30" s="152"/>
      <c r="MBD30" s="152"/>
      <c r="MBE30" s="152"/>
      <c r="MBF30" s="152"/>
      <c r="MBG30" s="152"/>
      <c r="MBH30" s="152"/>
      <c r="MBI30" s="152"/>
      <c r="MBJ30" s="152"/>
      <c r="MBK30" s="152"/>
      <c r="MBL30" s="152"/>
      <c r="MBM30" s="152"/>
      <c r="MBN30" s="152"/>
      <c r="MBO30" s="152"/>
      <c r="MBP30" s="152"/>
      <c r="MBQ30" s="152"/>
      <c r="MBR30" s="152"/>
      <c r="MBS30" s="152"/>
      <c r="MBT30" s="152"/>
      <c r="MBU30" s="152"/>
      <c r="MBV30" s="152"/>
      <c r="MBW30" s="152"/>
      <c r="MBX30" s="152"/>
      <c r="MBY30" s="152"/>
      <c r="MBZ30" s="152"/>
      <c r="MCA30" s="152"/>
      <c r="MCB30" s="152"/>
      <c r="MCC30" s="152"/>
      <c r="MCD30" s="152"/>
      <c r="MCE30" s="152"/>
      <c r="MCF30" s="152"/>
      <c r="MCG30" s="152"/>
      <c r="MCH30" s="152"/>
      <c r="MCI30" s="152"/>
      <c r="MCJ30" s="152"/>
      <c r="MCK30" s="152"/>
      <c r="MCL30" s="152"/>
      <c r="MCM30" s="152"/>
      <c r="MCN30" s="152"/>
      <c r="MCO30" s="152"/>
      <c r="MCP30" s="152"/>
      <c r="MCQ30" s="152"/>
      <c r="MCR30" s="152"/>
      <c r="MCS30" s="152"/>
      <c r="MCT30" s="152"/>
      <c r="MCU30" s="152"/>
      <c r="MCV30" s="152"/>
      <c r="MCW30" s="152"/>
      <c r="MCX30" s="152"/>
      <c r="MCY30" s="152"/>
      <c r="MCZ30" s="152"/>
      <c r="MDA30" s="152"/>
      <c r="MDB30" s="152"/>
      <c r="MDC30" s="152"/>
      <c r="MDD30" s="152"/>
      <c r="MDE30" s="152"/>
      <c r="MDF30" s="152"/>
      <c r="MDG30" s="152"/>
      <c r="MDH30" s="152"/>
      <c r="MDI30" s="152"/>
      <c r="MDJ30" s="152"/>
      <c r="MDK30" s="152"/>
      <c r="MDL30" s="152"/>
      <c r="MDM30" s="152"/>
      <c r="MDN30" s="152"/>
      <c r="MDO30" s="152"/>
      <c r="MDP30" s="152"/>
      <c r="MDQ30" s="152"/>
      <c r="MDR30" s="152"/>
      <c r="MDS30" s="152"/>
      <c r="MDT30" s="152"/>
      <c r="MDU30" s="152"/>
      <c r="MDV30" s="152"/>
      <c r="MDW30" s="152"/>
      <c r="MDX30" s="152"/>
      <c r="MDY30" s="152"/>
      <c r="MDZ30" s="152"/>
      <c r="MEA30" s="152"/>
      <c r="MEB30" s="152"/>
      <c r="MEC30" s="152"/>
      <c r="MED30" s="152"/>
      <c r="MEE30" s="152"/>
      <c r="MEF30" s="152"/>
      <c r="MEG30" s="152"/>
      <c r="MEH30" s="152"/>
      <c r="MEI30" s="152"/>
      <c r="MEJ30" s="152"/>
      <c r="MEK30" s="152"/>
      <c r="MEL30" s="152"/>
      <c r="MEM30" s="152"/>
      <c r="MEN30" s="152"/>
      <c r="MEO30" s="152"/>
      <c r="MEP30" s="152"/>
      <c r="MEQ30" s="152"/>
      <c r="MER30" s="152"/>
      <c r="MES30" s="152"/>
      <c r="MET30" s="152"/>
      <c r="MEU30" s="152"/>
      <c r="MEV30" s="152"/>
      <c r="MEW30" s="152"/>
      <c r="MEX30" s="152"/>
      <c r="MEY30" s="152"/>
      <c r="MEZ30" s="152"/>
      <c r="MFA30" s="152"/>
      <c r="MFB30" s="152"/>
      <c r="MFC30" s="152"/>
      <c r="MFD30" s="152"/>
      <c r="MFE30" s="152"/>
      <c r="MFF30" s="152"/>
      <c r="MFG30" s="152"/>
      <c r="MFH30" s="152"/>
      <c r="MFI30" s="152"/>
      <c r="MFJ30" s="152"/>
      <c r="MFK30" s="152"/>
      <c r="MFL30" s="152"/>
      <c r="MFM30" s="152"/>
      <c r="MFN30" s="152"/>
      <c r="MFO30" s="152"/>
      <c r="MFP30" s="152"/>
      <c r="MFQ30" s="152"/>
      <c r="MFR30" s="152"/>
      <c r="MFS30" s="152"/>
      <c r="MFT30" s="152"/>
      <c r="MFU30" s="152"/>
      <c r="MFV30" s="152"/>
      <c r="MFW30" s="152"/>
      <c r="MFX30" s="152"/>
      <c r="MFY30" s="152"/>
      <c r="MFZ30" s="152"/>
      <c r="MGA30" s="152"/>
      <c r="MGB30" s="152"/>
      <c r="MGC30" s="152"/>
      <c r="MGD30" s="152"/>
      <c r="MGE30" s="152"/>
      <c r="MGF30" s="152"/>
      <c r="MGG30" s="152"/>
      <c r="MGH30" s="152"/>
      <c r="MGI30" s="152"/>
      <c r="MGJ30" s="152"/>
      <c r="MGK30" s="152"/>
      <c r="MGL30" s="152"/>
      <c r="MGM30" s="152"/>
      <c r="MGN30" s="152"/>
      <c r="MGO30" s="152"/>
      <c r="MGP30" s="152"/>
      <c r="MGQ30" s="152"/>
      <c r="MGR30" s="152"/>
      <c r="MGS30" s="152"/>
      <c r="MGT30" s="152"/>
      <c r="MGU30" s="152"/>
      <c r="MGV30" s="152"/>
      <c r="MGW30" s="152"/>
      <c r="MGX30" s="152"/>
      <c r="MGY30" s="152"/>
      <c r="MGZ30" s="152"/>
      <c r="MHA30" s="152"/>
      <c r="MHB30" s="152"/>
      <c r="MHC30" s="152"/>
      <c r="MHD30" s="152"/>
      <c r="MHE30" s="152"/>
      <c r="MHF30" s="152"/>
      <c r="MHG30" s="152"/>
      <c r="MHH30" s="152"/>
      <c r="MHI30" s="152"/>
      <c r="MHJ30" s="152"/>
      <c r="MHK30" s="152"/>
      <c r="MHL30" s="152"/>
      <c r="MHM30" s="152"/>
      <c r="MHN30" s="152"/>
      <c r="MHO30" s="152"/>
      <c r="MHP30" s="152"/>
      <c r="MHQ30" s="152"/>
      <c r="MHR30" s="152"/>
      <c r="MHS30" s="152"/>
      <c r="MHT30" s="152"/>
      <c r="MHU30" s="152"/>
      <c r="MHV30" s="152"/>
      <c r="MHW30" s="152"/>
      <c r="MHX30" s="152"/>
      <c r="MHY30" s="152"/>
      <c r="MHZ30" s="152"/>
      <c r="MIA30" s="152"/>
      <c r="MIB30" s="152"/>
      <c r="MIC30" s="152"/>
      <c r="MID30" s="152"/>
      <c r="MIE30" s="152"/>
      <c r="MIF30" s="152"/>
      <c r="MIG30" s="152"/>
      <c r="MIH30" s="152"/>
      <c r="MII30" s="152"/>
      <c r="MIJ30" s="152"/>
      <c r="MIK30" s="152"/>
      <c r="MIL30" s="152"/>
      <c r="MIM30" s="152"/>
      <c r="MIN30" s="152"/>
      <c r="MIO30" s="152"/>
      <c r="MIP30" s="152"/>
      <c r="MIQ30" s="152"/>
      <c r="MIR30" s="152"/>
      <c r="MIS30" s="152"/>
      <c r="MIT30" s="152"/>
      <c r="MIU30" s="152"/>
      <c r="MIV30" s="152"/>
      <c r="MIW30" s="152"/>
      <c r="MIX30" s="152"/>
      <c r="MIY30" s="152"/>
      <c r="MIZ30" s="152"/>
      <c r="MJA30" s="152"/>
      <c r="MJB30" s="152"/>
      <c r="MJC30" s="152"/>
      <c r="MJD30" s="152"/>
      <c r="MJE30" s="152"/>
      <c r="MJF30" s="152"/>
      <c r="MJG30" s="152"/>
      <c r="MJH30" s="152"/>
      <c r="MJI30" s="152"/>
      <c r="MJJ30" s="152"/>
      <c r="MJK30" s="152"/>
      <c r="MJL30" s="152"/>
      <c r="MJM30" s="152"/>
      <c r="MJN30" s="152"/>
      <c r="MJO30" s="152"/>
      <c r="MJP30" s="152"/>
      <c r="MJQ30" s="152"/>
      <c r="MJR30" s="152"/>
      <c r="MJS30" s="152"/>
      <c r="MJT30" s="152"/>
      <c r="MJU30" s="152"/>
      <c r="MJV30" s="152"/>
      <c r="MJW30" s="152"/>
      <c r="MJX30" s="152"/>
      <c r="MJY30" s="152"/>
      <c r="MJZ30" s="152"/>
      <c r="MKA30" s="152"/>
      <c r="MKB30" s="152"/>
      <c r="MKC30" s="152"/>
      <c r="MKD30" s="152"/>
      <c r="MKE30" s="152"/>
      <c r="MKF30" s="152"/>
      <c r="MKG30" s="152"/>
      <c r="MKH30" s="152"/>
      <c r="MKI30" s="152"/>
      <c r="MKJ30" s="152"/>
      <c r="MKK30" s="152"/>
      <c r="MKL30" s="152"/>
      <c r="MKM30" s="152"/>
      <c r="MKN30" s="152"/>
      <c r="MKO30" s="152"/>
      <c r="MKP30" s="152"/>
      <c r="MKQ30" s="152"/>
      <c r="MKR30" s="152"/>
      <c r="MKS30" s="152"/>
      <c r="MKT30" s="152"/>
      <c r="MKU30" s="152"/>
      <c r="MKV30" s="152"/>
      <c r="MKW30" s="152"/>
      <c r="MKX30" s="152"/>
      <c r="MKY30" s="152"/>
      <c r="MKZ30" s="152"/>
      <c r="MLA30" s="152"/>
      <c r="MLB30" s="152"/>
      <c r="MLC30" s="152"/>
      <c r="MLD30" s="152"/>
      <c r="MLE30" s="152"/>
      <c r="MLF30" s="152"/>
      <c r="MLG30" s="152"/>
      <c r="MLH30" s="152"/>
      <c r="MLI30" s="152"/>
      <c r="MLJ30" s="152"/>
      <c r="MLK30" s="152"/>
      <c r="MLL30" s="152"/>
      <c r="MLM30" s="152"/>
      <c r="MLN30" s="152"/>
      <c r="MLO30" s="152"/>
      <c r="MLP30" s="152"/>
      <c r="MLQ30" s="152"/>
      <c r="MLR30" s="152"/>
      <c r="MLS30" s="152"/>
      <c r="MLT30" s="152"/>
      <c r="MLU30" s="152"/>
      <c r="MLV30" s="152"/>
      <c r="MLW30" s="152"/>
      <c r="MLX30" s="152"/>
      <c r="MLY30" s="152"/>
      <c r="MLZ30" s="152"/>
      <c r="MMA30" s="152"/>
      <c r="MMB30" s="152"/>
      <c r="MMC30" s="152"/>
      <c r="MMD30" s="152"/>
      <c r="MME30" s="152"/>
      <c r="MMF30" s="152"/>
      <c r="MMG30" s="152"/>
      <c r="MMH30" s="152"/>
      <c r="MMI30" s="152"/>
      <c r="MMJ30" s="152"/>
      <c r="MMK30" s="152"/>
      <c r="MML30" s="152"/>
      <c r="MMM30" s="152"/>
      <c r="MMN30" s="152"/>
      <c r="MMO30" s="152"/>
      <c r="MMP30" s="152"/>
      <c r="MMQ30" s="152"/>
      <c r="MMR30" s="152"/>
      <c r="MMS30" s="152"/>
      <c r="MMT30" s="152"/>
      <c r="MMU30" s="152"/>
      <c r="MMV30" s="152"/>
      <c r="MMW30" s="152"/>
      <c r="MMX30" s="152"/>
      <c r="MMY30" s="152"/>
      <c r="MMZ30" s="152"/>
      <c r="MNA30" s="152"/>
      <c r="MNB30" s="152"/>
      <c r="MNC30" s="152"/>
      <c r="MND30" s="152"/>
      <c r="MNE30" s="152"/>
      <c r="MNF30" s="152"/>
      <c r="MNG30" s="152"/>
      <c r="MNH30" s="152"/>
      <c r="MNI30" s="152"/>
      <c r="MNJ30" s="152"/>
      <c r="MNK30" s="152"/>
      <c r="MNL30" s="152"/>
      <c r="MNM30" s="152"/>
      <c r="MNN30" s="152"/>
      <c r="MNO30" s="152"/>
      <c r="MNP30" s="152"/>
      <c r="MNQ30" s="152"/>
      <c r="MNR30" s="152"/>
      <c r="MNS30" s="152"/>
      <c r="MNT30" s="152"/>
      <c r="MNU30" s="152"/>
      <c r="MNV30" s="152"/>
      <c r="MNW30" s="152"/>
      <c r="MNX30" s="152"/>
      <c r="MNY30" s="152"/>
      <c r="MNZ30" s="152"/>
      <c r="MOA30" s="152"/>
      <c r="MOB30" s="152"/>
      <c r="MOC30" s="152"/>
      <c r="MOD30" s="152"/>
      <c r="MOE30" s="152"/>
      <c r="MOF30" s="152"/>
      <c r="MOG30" s="152"/>
      <c r="MOH30" s="152"/>
      <c r="MOI30" s="152"/>
      <c r="MOJ30" s="152"/>
      <c r="MOK30" s="152"/>
      <c r="MOL30" s="152"/>
      <c r="MOM30" s="152"/>
      <c r="MON30" s="152"/>
      <c r="MOO30" s="152"/>
      <c r="MOP30" s="152"/>
      <c r="MOQ30" s="152"/>
      <c r="MOR30" s="152"/>
      <c r="MOS30" s="152"/>
      <c r="MOT30" s="152"/>
      <c r="MOU30" s="152"/>
      <c r="MOV30" s="152"/>
      <c r="MOW30" s="152"/>
      <c r="MOX30" s="152"/>
      <c r="MOY30" s="152"/>
      <c r="MOZ30" s="152"/>
      <c r="MPA30" s="152"/>
      <c r="MPB30" s="152"/>
      <c r="MPC30" s="152"/>
      <c r="MPD30" s="152"/>
      <c r="MPE30" s="152"/>
      <c r="MPF30" s="152"/>
      <c r="MPG30" s="152"/>
      <c r="MPH30" s="152"/>
      <c r="MPI30" s="152"/>
      <c r="MPJ30" s="152"/>
      <c r="MPK30" s="152"/>
      <c r="MPL30" s="152"/>
      <c r="MPM30" s="152"/>
      <c r="MPN30" s="152"/>
      <c r="MPO30" s="152"/>
      <c r="MPP30" s="152"/>
      <c r="MPQ30" s="152"/>
      <c r="MPR30" s="152"/>
      <c r="MPS30" s="152"/>
      <c r="MPT30" s="152"/>
      <c r="MPU30" s="152"/>
      <c r="MPV30" s="152"/>
      <c r="MPW30" s="152"/>
      <c r="MPX30" s="152"/>
      <c r="MPY30" s="152"/>
      <c r="MPZ30" s="152"/>
      <c r="MQA30" s="152"/>
      <c r="MQB30" s="152"/>
      <c r="MQC30" s="152"/>
      <c r="MQD30" s="152"/>
      <c r="MQE30" s="152"/>
      <c r="MQF30" s="152"/>
      <c r="MQG30" s="152"/>
      <c r="MQH30" s="152"/>
      <c r="MQI30" s="152"/>
      <c r="MQJ30" s="152"/>
      <c r="MQK30" s="152"/>
      <c r="MQL30" s="152"/>
      <c r="MQM30" s="152"/>
      <c r="MQN30" s="152"/>
      <c r="MQO30" s="152"/>
      <c r="MQP30" s="152"/>
      <c r="MQQ30" s="152"/>
      <c r="MQR30" s="152"/>
      <c r="MQS30" s="152"/>
      <c r="MQT30" s="152"/>
      <c r="MQU30" s="152"/>
      <c r="MQV30" s="152"/>
      <c r="MQW30" s="152"/>
      <c r="MQX30" s="152"/>
      <c r="MQY30" s="152"/>
      <c r="MQZ30" s="152"/>
      <c r="MRA30" s="152"/>
      <c r="MRB30" s="152"/>
      <c r="MRC30" s="152"/>
      <c r="MRD30" s="152"/>
      <c r="MRE30" s="152"/>
      <c r="MRF30" s="152"/>
      <c r="MRG30" s="152"/>
      <c r="MRH30" s="152"/>
      <c r="MRI30" s="152"/>
      <c r="MRJ30" s="152"/>
      <c r="MRK30" s="152"/>
      <c r="MRL30" s="152"/>
      <c r="MRM30" s="152"/>
      <c r="MRN30" s="152"/>
      <c r="MRO30" s="152"/>
      <c r="MRP30" s="152"/>
      <c r="MRQ30" s="152"/>
      <c r="MRR30" s="152"/>
      <c r="MRS30" s="152"/>
      <c r="MRT30" s="152"/>
      <c r="MRU30" s="152"/>
      <c r="MRV30" s="152"/>
      <c r="MRW30" s="152"/>
      <c r="MRX30" s="152"/>
      <c r="MRY30" s="152"/>
      <c r="MRZ30" s="152"/>
      <c r="MSA30" s="152"/>
      <c r="MSB30" s="152"/>
      <c r="MSC30" s="152"/>
      <c r="MSD30" s="152"/>
      <c r="MSE30" s="152"/>
      <c r="MSF30" s="152"/>
      <c r="MSG30" s="152"/>
      <c r="MSH30" s="152"/>
      <c r="MSI30" s="152"/>
      <c r="MSJ30" s="152"/>
      <c r="MSK30" s="152"/>
      <c r="MSL30" s="152"/>
      <c r="MSM30" s="152"/>
      <c r="MSN30" s="152"/>
      <c r="MSO30" s="152"/>
      <c r="MSP30" s="152"/>
      <c r="MSQ30" s="152"/>
      <c r="MSR30" s="152"/>
      <c r="MSS30" s="152"/>
      <c r="MST30" s="152"/>
      <c r="MSU30" s="152"/>
      <c r="MSV30" s="152"/>
      <c r="MSW30" s="152"/>
      <c r="MSX30" s="152"/>
      <c r="MSY30" s="152"/>
      <c r="MSZ30" s="152"/>
      <c r="MTA30" s="152"/>
      <c r="MTB30" s="152"/>
      <c r="MTC30" s="152"/>
      <c r="MTD30" s="152"/>
      <c r="MTE30" s="152"/>
      <c r="MTF30" s="152"/>
      <c r="MTG30" s="152"/>
      <c r="MTH30" s="152"/>
      <c r="MTI30" s="152"/>
      <c r="MTJ30" s="152"/>
      <c r="MTK30" s="152"/>
      <c r="MTL30" s="152"/>
      <c r="MTM30" s="152"/>
      <c r="MTN30" s="152"/>
      <c r="MTO30" s="152"/>
      <c r="MTP30" s="152"/>
      <c r="MTQ30" s="152"/>
      <c r="MTR30" s="152"/>
      <c r="MTS30" s="152"/>
      <c r="MTT30" s="152"/>
      <c r="MTU30" s="152"/>
      <c r="MTV30" s="152"/>
      <c r="MTW30" s="152"/>
      <c r="MTX30" s="152"/>
      <c r="MTY30" s="152"/>
      <c r="MTZ30" s="152"/>
      <c r="MUA30" s="152"/>
      <c r="MUB30" s="152"/>
      <c r="MUC30" s="152"/>
      <c r="MUD30" s="152"/>
      <c r="MUE30" s="152"/>
      <c r="MUF30" s="152"/>
      <c r="MUG30" s="152"/>
      <c r="MUH30" s="152"/>
      <c r="MUI30" s="152"/>
      <c r="MUJ30" s="152"/>
      <c r="MUK30" s="152"/>
      <c r="MUL30" s="152"/>
      <c r="MUM30" s="152"/>
      <c r="MUN30" s="152"/>
      <c r="MUO30" s="152"/>
      <c r="MUP30" s="152"/>
      <c r="MUQ30" s="152"/>
      <c r="MUR30" s="152"/>
      <c r="MUS30" s="152"/>
      <c r="MUT30" s="152"/>
      <c r="MUU30" s="152"/>
      <c r="MUV30" s="152"/>
      <c r="MUW30" s="152"/>
      <c r="MUX30" s="152"/>
      <c r="MUY30" s="152"/>
      <c r="MUZ30" s="152"/>
      <c r="MVA30" s="152"/>
      <c r="MVB30" s="152"/>
      <c r="MVC30" s="152"/>
      <c r="MVD30" s="152"/>
      <c r="MVE30" s="152"/>
      <c r="MVF30" s="152"/>
      <c r="MVG30" s="152"/>
      <c r="MVH30" s="152"/>
      <c r="MVI30" s="152"/>
      <c r="MVJ30" s="152"/>
      <c r="MVK30" s="152"/>
      <c r="MVL30" s="152"/>
      <c r="MVM30" s="152"/>
      <c r="MVN30" s="152"/>
      <c r="MVO30" s="152"/>
      <c r="MVP30" s="152"/>
      <c r="MVQ30" s="152"/>
      <c r="MVR30" s="152"/>
      <c r="MVS30" s="152"/>
      <c r="MVT30" s="152"/>
      <c r="MVU30" s="152"/>
      <c r="MVV30" s="152"/>
      <c r="MVW30" s="152"/>
      <c r="MVX30" s="152"/>
      <c r="MVY30" s="152"/>
      <c r="MVZ30" s="152"/>
      <c r="MWA30" s="152"/>
      <c r="MWB30" s="152"/>
      <c r="MWC30" s="152"/>
      <c r="MWD30" s="152"/>
      <c r="MWE30" s="152"/>
      <c r="MWF30" s="152"/>
      <c r="MWG30" s="152"/>
      <c r="MWH30" s="152"/>
      <c r="MWI30" s="152"/>
      <c r="MWJ30" s="152"/>
      <c r="MWK30" s="152"/>
      <c r="MWL30" s="152"/>
      <c r="MWM30" s="152"/>
      <c r="MWN30" s="152"/>
      <c r="MWO30" s="152"/>
      <c r="MWP30" s="152"/>
      <c r="MWQ30" s="152"/>
      <c r="MWR30" s="152"/>
      <c r="MWS30" s="152"/>
      <c r="MWT30" s="152"/>
      <c r="MWU30" s="152"/>
      <c r="MWV30" s="152"/>
      <c r="MWW30" s="152"/>
      <c r="MWX30" s="152"/>
      <c r="MWY30" s="152"/>
      <c r="MWZ30" s="152"/>
      <c r="MXA30" s="152"/>
      <c r="MXB30" s="152"/>
      <c r="MXC30" s="152"/>
      <c r="MXD30" s="152"/>
      <c r="MXE30" s="152"/>
      <c r="MXF30" s="152"/>
      <c r="MXG30" s="152"/>
      <c r="MXH30" s="152"/>
      <c r="MXI30" s="152"/>
      <c r="MXJ30" s="152"/>
      <c r="MXK30" s="152"/>
      <c r="MXL30" s="152"/>
      <c r="MXM30" s="152"/>
      <c r="MXN30" s="152"/>
      <c r="MXO30" s="152"/>
      <c r="MXP30" s="152"/>
      <c r="MXQ30" s="152"/>
      <c r="MXR30" s="152"/>
      <c r="MXS30" s="152"/>
      <c r="MXT30" s="152"/>
      <c r="MXU30" s="152"/>
      <c r="MXV30" s="152"/>
      <c r="MXW30" s="152"/>
      <c r="MXX30" s="152"/>
      <c r="MXY30" s="152"/>
      <c r="MXZ30" s="152"/>
      <c r="MYA30" s="152"/>
      <c r="MYB30" s="152"/>
      <c r="MYC30" s="152"/>
      <c r="MYD30" s="152"/>
      <c r="MYE30" s="152"/>
      <c r="MYF30" s="152"/>
      <c r="MYG30" s="152"/>
      <c r="MYH30" s="152"/>
      <c r="MYI30" s="152"/>
      <c r="MYJ30" s="152"/>
      <c r="MYK30" s="152"/>
      <c r="MYL30" s="152"/>
      <c r="MYM30" s="152"/>
      <c r="MYN30" s="152"/>
      <c r="MYO30" s="152"/>
      <c r="MYP30" s="152"/>
      <c r="MYQ30" s="152"/>
      <c r="MYR30" s="152"/>
      <c r="MYS30" s="152"/>
      <c r="MYT30" s="152"/>
      <c r="MYU30" s="152"/>
      <c r="MYV30" s="152"/>
      <c r="MYW30" s="152"/>
      <c r="MYX30" s="152"/>
      <c r="MYY30" s="152"/>
      <c r="MYZ30" s="152"/>
      <c r="MZA30" s="152"/>
      <c r="MZB30" s="152"/>
      <c r="MZC30" s="152"/>
      <c r="MZD30" s="152"/>
      <c r="MZE30" s="152"/>
      <c r="MZF30" s="152"/>
      <c r="MZG30" s="152"/>
      <c r="MZH30" s="152"/>
      <c r="MZI30" s="152"/>
      <c r="MZJ30" s="152"/>
      <c r="MZK30" s="152"/>
      <c r="MZL30" s="152"/>
      <c r="MZM30" s="152"/>
      <c r="MZN30" s="152"/>
      <c r="MZO30" s="152"/>
      <c r="MZP30" s="152"/>
      <c r="MZQ30" s="152"/>
      <c r="MZR30" s="152"/>
      <c r="MZS30" s="152"/>
      <c r="MZT30" s="152"/>
      <c r="MZU30" s="152"/>
      <c r="MZV30" s="152"/>
      <c r="MZW30" s="152"/>
      <c r="MZX30" s="152"/>
      <c r="MZY30" s="152"/>
      <c r="MZZ30" s="152"/>
      <c r="NAA30" s="152"/>
      <c r="NAB30" s="152"/>
      <c r="NAC30" s="152"/>
      <c r="NAD30" s="152"/>
      <c r="NAE30" s="152"/>
      <c r="NAF30" s="152"/>
      <c r="NAG30" s="152"/>
      <c r="NAH30" s="152"/>
      <c r="NAI30" s="152"/>
      <c r="NAJ30" s="152"/>
      <c r="NAK30" s="152"/>
      <c r="NAL30" s="152"/>
      <c r="NAM30" s="152"/>
      <c r="NAN30" s="152"/>
      <c r="NAO30" s="152"/>
      <c r="NAP30" s="152"/>
      <c r="NAQ30" s="152"/>
      <c r="NAR30" s="152"/>
      <c r="NAS30" s="152"/>
      <c r="NAT30" s="152"/>
      <c r="NAU30" s="152"/>
      <c r="NAV30" s="152"/>
      <c r="NAW30" s="152"/>
      <c r="NAX30" s="152"/>
      <c r="NAY30" s="152"/>
      <c r="NAZ30" s="152"/>
      <c r="NBA30" s="152"/>
      <c r="NBB30" s="152"/>
      <c r="NBC30" s="152"/>
      <c r="NBD30" s="152"/>
      <c r="NBE30" s="152"/>
      <c r="NBF30" s="152"/>
      <c r="NBG30" s="152"/>
      <c r="NBH30" s="152"/>
      <c r="NBI30" s="152"/>
      <c r="NBJ30" s="152"/>
      <c r="NBK30" s="152"/>
      <c r="NBL30" s="152"/>
      <c r="NBM30" s="152"/>
      <c r="NBN30" s="152"/>
      <c r="NBO30" s="152"/>
      <c r="NBP30" s="152"/>
      <c r="NBQ30" s="152"/>
      <c r="NBR30" s="152"/>
      <c r="NBS30" s="152"/>
      <c r="NBT30" s="152"/>
      <c r="NBU30" s="152"/>
      <c r="NBV30" s="152"/>
      <c r="NBW30" s="152"/>
      <c r="NBX30" s="152"/>
      <c r="NBY30" s="152"/>
      <c r="NBZ30" s="152"/>
      <c r="NCA30" s="152"/>
      <c r="NCB30" s="152"/>
      <c r="NCC30" s="152"/>
      <c r="NCD30" s="152"/>
      <c r="NCE30" s="152"/>
      <c r="NCF30" s="152"/>
      <c r="NCG30" s="152"/>
      <c r="NCH30" s="152"/>
      <c r="NCI30" s="152"/>
      <c r="NCJ30" s="152"/>
      <c r="NCK30" s="152"/>
      <c r="NCL30" s="152"/>
      <c r="NCM30" s="152"/>
      <c r="NCN30" s="152"/>
      <c r="NCO30" s="152"/>
      <c r="NCP30" s="152"/>
      <c r="NCQ30" s="152"/>
      <c r="NCR30" s="152"/>
      <c r="NCS30" s="152"/>
      <c r="NCT30" s="152"/>
      <c r="NCU30" s="152"/>
      <c r="NCV30" s="152"/>
      <c r="NCW30" s="152"/>
      <c r="NCX30" s="152"/>
      <c r="NCY30" s="152"/>
      <c r="NCZ30" s="152"/>
      <c r="NDA30" s="152"/>
      <c r="NDB30" s="152"/>
      <c r="NDC30" s="152"/>
      <c r="NDD30" s="152"/>
      <c r="NDE30" s="152"/>
      <c r="NDF30" s="152"/>
      <c r="NDG30" s="152"/>
      <c r="NDH30" s="152"/>
      <c r="NDI30" s="152"/>
      <c r="NDJ30" s="152"/>
      <c r="NDK30" s="152"/>
      <c r="NDL30" s="152"/>
      <c r="NDM30" s="152"/>
      <c r="NDN30" s="152"/>
      <c r="NDO30" s="152"/>
      <c r="NDP30" s="152"/>
      <c r="NDQ30" s="152"/>
      <c r="NDR30" s="152"/>
      <c r="NDS30" s="152"/>
      <c r="NDT30" s="152"/>
      <c r="NDU30" s="152"/>
      <c r="NDV30" s="152"/>
      <c r="NDW30" s="152"/>
      <c r="NDX30" s="152"/>
      <c r="NDY30" s="152"/>
      <c r="NDZ30" s="152"/>
      <c r="NEA30" s="152"/>
      <c r="NEB30" s="152"/>
      <c r="NEC30" s="152"/>
      <c r="NED30" s="152"/>
      <c r="NEE30" s="152"/>
      <c r="NEF30" s="152"/>
      <c r="NEG30" s="152"/>
      <c r="NEH30" s="152"/>
      <c r="NEI30" s="152"/>
      <c r="NEJ30" s="152"/>
      <c r="NEK30" s="152"/>
      <c r="NEL30" s="152"/>
      <c r="NEM30" s="152"/>
      <c r="NEN30" s="152"/>
      <c r="NEO30" s="152"/>
      <c r="NEP30" s="152"/>
      <c r="NEQ30" s="152"/>
      <c r="NER30" s="152"/>
      <c r="NES30" s="152"/>
      <c r="NET30" s="152"/>
      <c r="NEU30" s="152"/>
      <c r="NEV30" s="152"/>
      <c r="NEW30" s="152"/>
      <c r="NEX30" s="152"/>
      <c r="NEY30" s="152"/>
      <c r="NEZ30" s="152"/>
      <c r="NFA30" s="152"/>
      <c r="NFB30" s="152"/>
      <c r="NFC30" s="152"/>
      <c r="NFD30" s="152"/>
      <c r="NFE30" s="152"/>
      <c r="NFF30" s="152"/>
      <c r="NFG30" s="152"/>
      <c r="NFH30" s="152"/>
      <c r="NFI30" s="152"/>
      <c r="NFJ30" s="152"/>
      <c r="NFK30" s="152"/>
      <c r="NFL30" s="152"/>
      <c r="NFM30" s="152"/>
      <c r="NFN30" s="152"/>
      <c r="NFO30" s="152"/>
      <c r="NFP30" s="152"/>
      <c r="NFQ30" s="152"/>
      <c r="NFR30" s="152"/>
      <c r="NFS30" s="152"/>
      <c r="NFT30" s="152"/>
      <c r="NFU30" s="152"/>
      <c r="NFV30" s="152"/>
      <c r="NFW30" s="152"/>
      <c r="NFX30" s="152"/>
      <c r="NFY30" s="152"/>
      <c r="NFZ30" s="152"/>
      <c r="NGA30" s="152"/>
      <c r="NGB30" s="152"/>
      <c r="NGC30" s="152"/>
      <c r="NGD30" s="152"/>
      <c r="NGE30" s="152"/>
      <c r="NGF30" s="152"/>
      <c r="NGG30" s="152"/>
      <c r="NGH30" s="152"/>
      <c r="NGI30" s="152"/>
      <c r="NGJ30" s="152"/>
      <c r="NGK30" s="152"/>
      <c r="NGL30" s="152"/>
      <c r="NGM30" s="152"/>
      <c r="NGN30" s="152"/>
      <c r="NGO30" s="152"/>
      <c r="NGP30" s="152"/>
      <c r="NGQ30" s="152"/>
      <c r="NGR30" s="152"/>
      <c r="NGS30" s="152"/>
      <c r="NGT30" s="152"/>
      <c r="NGU30" s="152"/>
      <c r="NGV30" s="152"/>
      <c r="NGW30" s="152"/>
      <c r="NGX30" s="152"/>
      <c r="NGY30" s="152"/>
      <c r="NGZ30" s="152"/>
      <c r="NHA30" s="152"/>
      <c r="NHB30" s="152"/>
      <c r="NHC30" s="152"/>
      <c r="NHD30" s="152"/>
      <c r="NHE30" s="152"/>
      <c r="NHF30" s="152"/>
      <c r="NHG30" s="152"/>
      <c r="NHH30" s="152"/>
      <c r="NHI30" s="152"/>
      <c r="NHJ30" s="152"/>
      <c r="NHK30" s="152"/>
      <c r="NHL30" s="152"/>
      <c r="NHM30" s="152"/>
      <c r="NHN30" s="152"/>
      <c r="NHO30" s="152"/>
      <c r="NHP30" s="152"/>
      <c r="NHQ30" s="152"/>
      <c r="NHR30" s="152"/>
      <c r="NHS30" s="152"/>
      <c r="NHT30" s="152"/>
      <c r="NHU30" s="152"/>
      <c r="NHV30" s="152"/>
      <c r="NHW30" s="152"/>
      <c r="NHX30" s="152"/>
      <c r="NHY30" s="152"/>
      <c r="NHZ30" s="152"/>
      <c r="NIA30" s="152"/>
      <c r="NIB30" s="152"/>
      <c r="NIC30" s="152"/>
      <c r="NID30" s="152"/>
      <c r="NIE30" s="152"/>
      <c r="NIF30" s="152"/>
      <c r="NIG30" s="152"/>
      <c r="NIH30" s="152"/>
      <c r="NII30" s="152"/>
      <c r="NIJ30" s="152"/>
      <c r="NIK30" s="152"/>
      <c r="NIL30" s="152"/>
      <c r="NIM30" s="152"/>
      <c r="NIN30" s="152"/>
      <c r="NIO30" s="152"/>
      <c r="NIP30" s="152"/>
      <c r="NIQ30" s="152"/>
      <c r="NIR30" s="152"/>
      <c r="NIS30" s="152"/>
      <c r="NIT30" s="152"/>
      <c r="NIU30" s="152"/>
      <c r="NIV30" s="152"/>
      <c r="NIW30" s="152"/>
      <c r="NIX30" s="152"/>
      <c r="NIY30" s="152"/>
      <c r="NIZ30" s="152"/>
      <c r="NJA30" s="152"/>
      <c r="NJB30" s="152"/>
      <c r="NJC30" s="152"/>
      <c r="NJD30" s="152"/>
      <c r="NJE30" s="152"/>
      <c r="NJF30" s="152"/>
      <c r="NJG30" s="152"/>
      <c r="NJH30" s="152"/>
      <c r="NJI30" s="152"/>
      <c r="NJJ30" s="152"/>
      <c r="NJK30" s="152"/>
      <c r="NJL30" s="152"/>
      <c r="NJM30" s="152"/>
      <c r="NJN30" s="152"/>
      <c r="NJO30" s="152"/>
      <c r="NJP30" s="152"/>
      <c r="NJQ30" s="152"/>
      <c r="NJR30" s="152"/>
      <c r="NJS30" s="152"/>
      <c r="NJT30" s="152"/>
      <c r="NJU30" s="152"/>
      <c r="NJV30" s="152"/>
      <c r="NJW30" s="152"/>
      <c r="NJX30" s="152"/>
      <c r="NJY30" s="152"/>
      <c r="NJZ30" s="152"/>
      <c r="NKA30" s="152"/>
      <c r="NKB30" s="152"/>
      <c r="NKC30" s="152"/>
      <c r="NKD30" s="152"/>
      <c r="NKE30" s="152"/>
      <c r="NKF30" s="152"/>
      <c r="NKG30" s="152"/>
      <c r="NKH30" s="152"/>
      <c r="NKI30" s="152"/>
      <c r="NKJ30" s="152"/>
      <c r="NKK30" s="152"/>
      <c r="NKL30" s="152"/>
      <c r="NKM30" s="152"/>
      <c r="NKN30" s="152"/>
      <c r="NKO30" s="152"/>
      <c r="NKP30" s="152"/>
      <c r="NKQ30" s="152"/>
      <c r="NKR30" s="152"/>
      <c r="NKS30" s="152"/>
      <c r="NKT30" s="152"/>
      <c r="NKU30" s="152"/>
      <c r="NKV30" s="152"/>
      <c r="NKW30" s="152"/>
      <c r="NKX30" s="152"/>
      <c r="NKY30" s="152"/>
      <c r="NKZ30" s="152"/>
      <c r="NLA30" s="152"/>
      <c r="NLB30" s="152"/>
      <c r="NLC30" s="152"/>
      <c r="NLD30" s="152"/>
      <c r="NLE30" s="152"/>
      <c r="NLF30" s="152"/>
      <c r="NLG30" s="152"/>
      <c r="NLH30" s="152"/>
      <c r="NLI30" s="152"/>
      <c r="NLJ30" s="152"/>
      <c r="NLK30" s="152"/>
      <c r="NLL30" s="152"/>
      <c r="NLM30" s="152"/>
      <c r="NLN30" s="152"/>
      <c r="NLO30" s="152"/>
      <c r="NLP30" s="152"/>
      <c r="NLQ30" s="152"/>
      <c r="NLR30" s="152"/>
      <c r="NLS30" s="152"/>
      <c r="NLT30" s="152"/>
      <c r="NLU30" s="152"/>
      <c r="NLV30" s="152"/>
      <c r="NLW30" s="152"/>
      <c r="NLX30" s="152"/>
      <c r="NLY30" s="152"/>
      <c r="NLZ30" s="152"/>
      <c r="NMA30" s="152"/>
      <c r="NMB30" s="152"/>
      <c r="NMC30" s="152"/>
      <c r="NMD30" s="152"/>
      <c r="NME30" s="152"/>
      <c r="NMF30" s="152"/>
      <c r="NMG30" s="152"/>
      <c r="NMH30" s="152"/>
      <c r="NMI30" s="152"/>
      <c r="NMJ30" s="152"/>
      <c r="NMK30" s="152"/>
      <c r="NML30" s="152"/>
      <c r="NMM30" s="152"/>
      <c r="NMN30" s="152"/>
      <c r="NMO30" s="152"/>
      <c r="NMP30" s="152"/>
      <c r="NMQ30" s="152"/>
      <c r="NMR30" s="152"/>
      <c r="NMS30" s="152"/>
      <c r="NMT30" s="152"/>
      <c r="NMU30" s="152"/>
      <c r="NMV30" s="152"/>
      <c r="NMW30" s="152"/>
      <c r="NMX30" s="152"/>
      <c r="NMY30" s="152"/>
      <c r="NMZ30" s="152"/>
      <c r="NNA30" s="152"/>
      <c r="NNB30" s="152"/>
      <c r="NNC30" s="152"/>
      <c r="NND30" s="152"/>
      <c r="NNE30" s="152"/>
      <c r="NNF30" s="152"/>
      <c r="NNG30" s="152"/>
      <c r="NNH30" s="152"/>
      <c r="NNI30" s="152"/>
      <c r="NNJ30" s="152"/>
      <c r="NNK30" s="152"/>
      <c r="NNL30" s="152"/>
      <c r="NNM30" s="152"/>
      <c r="NNN30" s="152"/>
      <c r="NNO30" s="152"/>
      <c r="NNP30" s="152"/>
      <c r="NNQ30" s="152"/>
      <c r="NNR30" s="152"/>
      <c r="NNS30" s="152"/>
      <c r="NNT30" s="152"/>
      <c r="NNU30" s="152"/>
      <c r="NNV30" s="152"/>
      <c r="NNW30" s="152"/>
      <c r="NNX30" s="152"/>
      <c r="NNY30" s="152"/>
      <c r="NNZ30" s="152"/>
      <c r="NOA30" s="152"/>
      <c r="NOB30" s="152"/>
      <c r="NOC30" s="152"/>
      <c r="NOD30" s="152"/>
      <c r="NOE30" s="152"/>
      <c r="NOF30" s="152"/>
      <c r="NOG30" s="152"/>
      <c r="NOH30" s="152"/>
      <c r="NOI30" s="152"/>
      <c r="NOJ30" s="152"/>
      <c r="NOK30" s="152"/>
      <c r="NOL30" s="152"/>
      <c r="NOM30" s="152"/>
      <c r="NON30" s="152"/>
      <c r="NOO30" s="152"/>
      <c r="NOP30" s="152"/>
      <c r="NOQ30" s="152"/>
      <c r="NOR30" s="152"/>
      <c r="NOS30" s="152"/>
      <c r="NOT30" s="152"/>
      <c r="NOU30" s="152"/>
      <c r="NOV30" s="152"/>
      <c r="NOW30" s="152"/>
      <c r="NOX30" s="152"/>
      <c r="NOY30" s="152"/>
      <c r="NOZ30" s="152"/>
      <c r="NPA30" s="152"/>
      <c r="NPB30" s="152"/>
      <c r="NPC30" s="152"/>
      <c r="NPD30" s="152"/>
      <c r="NPE30" s="152"/>
      <c r="NPF30" s="152"/>
      <c r="NPG30" s="152"/>
      <c r="NPH30" s="152"/>
      <c r="NPI30" s="152"/>
      <c r="NPJ30" s="152"/>
      <c r="NPK30" s="152"/>
      <c r="NPL30" s="152"/>
      <c r="NPM30" s="152"/>
      <c r="NPN30" s="152"/>
      <c r="NPO30" s="152"/>
      <c r="NPP30" s="152"/>
      <c r="NPQ30" s="152"/>
      <c r="NPR30" s="152"/>
      <c r="NPS30" s="152"/>
      <c r="NPT30" s="152"/>
      <c r="NPU30" s="152"/>
      <c r="NPV30" s="152"/>
      <c r="NPW30" s="152"/>
      <c r="NPX30" s="152"/>
      <c r="NPY30" s="152"/>
      <c r="NPZ30" s="152"/>
      <c r="NQA30" s="152"/>
      <c r="NQB30" s="152"/>
      <c r="NQC30" s="152"/>
      <c r="NQD30" s="152"/>
      <c r="NQE30" s="152"/>
      <c r="NQF30" s="152"/>
      <c r="NQG30" s="152"/>
      <c r="NQH30" s="152"/>
      <c r="NQI30" s="152"/>
      <c r="NQJ30" s="152"/>
      <c r="NQK30" s="152"/>
      <c r="NQL30" s="152"/>
      <c r="NQM30" s="152"/>
      <c r="NQN30" s="152"/>
      <c r="NQO30" s="152"/>
      <c r="NQP30" s="152"/>
      <c r="NQQ30" s="152"/>
      <c r="NQR30" s="152"/>
      <c r="NQS30" s="152"/>
      <c r="NQT30" s="152"/>
      <c r="NQU30" s="152"/>
      <c r="NQV30" s="152"/>
      <c r="NQW30" s="152"/>
      <c r="NQX30" s="152"/>
      <c r="NQY30" s="152"/>
      <c r="NQZ30" s="152"/>
      <c r="NRA30" s="152"/>
      <c r="NRB30" s="152"/>
      <c r="NRC30" s="152"/>
      <c r="NRD30" s="152"/>
      <c r="NRE30" s="152"/>
      <c r="NRF30" s="152"/>
      <c r="NRG30" s="152"/>
      <c r="NRH30" s="152"/>
      <c r="NRI30" s="152"/>
      <c r="NRJ30" s="152"/>
      <c r="NRK30" s="152"/>
      <c r="NRL30" s="152"/>
      <c r="NRM30" s="152"/>
      <c r="NRN30" s="152"/>
      <c r="NRO30" s="152"/>
      <c r="NRP30" s="152"/>
      <c r="NRQ30" s="152"/>
      <c r="NRR30" s="152"/>
      <c r="NRS30" s="152"/>
      <c r="NRT30" s="152"/>
      <c r="NRU30" s="152"/>
      <c r="NRV30" s="152"/>
      <c r="NRW30" s="152"/>
      <c r="NRX30" s="152"/>
      <c r="NRY30" s="152"/>
      <c r="NRZ30" s="152"/>
      <c r="NSA30" s="152"/>
      <c r="NSB30" s="152"/>
      <c r="NSC30" s="152"/>
      <c r="NSD30" s="152"/>
      <c r="NSE30" s="152"/>
      <c r="NSF30" s="152"/>
      <c r="NSG30" s="152"/>
      <c r="NSH30" s="152"/>
      <c r="NSI30" s="152"/>
      <c r="NSJ30" s="152"/>
      <c r="NSK30" s="152"/>
      <c r="NSL30" s="152"/>
      <c r="NSM30" s="152"/>
      <c r="NSN30" s="152"/>
      <c r="NSO30" s="152"/>
      <c r="NSP30" s="152"/>
      <c r="NSQ30" s="152"/>
      <c r="NSR30" s="152"/>
      <c r="NSS30" s="152"/>
      <c r="NST30" s="152"/>
      <c r="NSU30" s="152"/>
      <c r="NSV30" s="152"/>
      <c r="NSW30" s="152"/>
      <c r="NSX30" s="152"/>
      <c r="NSY30" s="152"/>
      <c r="NSZ30" s="152"/>
      <c r="NTA30" s="152"/>
      <c r="NTB30" s="152"/>
      <c r="NTC30" s="152"/>
      <c r="NTD30" s="152"/>
      <c r="NTE30" s="152"/>
      <c r="NTF30" s="152"/>
      <c r="NTG30" s="152"/>
      <c r="NTH30" s="152"/>
      <c r="NTI30" s="152"/>
      <c r="NTJ30" s="152"/>
      <c r="NTK30" s="152"/>
      <c r="NTL30" s="152"/>
      <c r="NTM30" s="152"/>
      <c r="NTN30" s="152"/>
      <c r="NTO30" s="152"/>
      <c r="NTP30" s="152"/>
      <c r="NTQ30" s="152"/>
      <c r="NTR30" s="152"/>
      <c r="NTS30" s="152"/>
      <c r="NTT30" s="152"/>
      <c r="NTU30" s="152"/>
      <c r="NTV30" s="152"/>
      <c r="NTW30" s="152"/>
      <c r="NTX30" s="152"/>
      <c r="NTY30" s="152"/>
      <c r="NTZ30" s="152"/>
      <c r="NUA30" s="152"/>
      <c r="NUB30" s="152"/>
      <c r="NUC30" s="152"/>
      <c r="NUD30" s="152"/>
      <c r="NUE30" s="152"/>
      <c r="NUF30" s="152"/>
      <c r="NUG30" s="152"/>
      <c r="NUH30" s="152"/>
      <c r="NUI30" s="152"/>
      <c r="NUJ30" s="152"/>
      <c r="NUK30" s="152"/>
      <c r="NUL30" s="152"/>
      <c r="NUM30" s="152"/>
      <c r="NUN30" s="152"/>
      <c r="NUO30" s="152"/>
      <c r="NUP30" s="152"/>
      <c r="NUQ30" s="152"/>
      <c r="NUR30" s="152"/>
      <c r="NUS30" s="152"/>
      <c r="NUT30" s="152"/>
      <c r="NUU30" s="152"/>
      <c r="NUV30" s="152"/>
      <c r="NUW30" s="152"/>
      <c r="NUX30" s="152"/>
      <c r="NUY30" s="152"/>
      <c r="NUZ30" s="152"/>
      <c r="NVA30" s="152"/>
      <c r="NVB30" s="152"/>
      <c r="NVC30" s="152"/>
      <c r="NVD30" s="152"/>
      <c r="NVE30" s="152"/>
      <c r="NVF30" s="152"/>
      <c r="NVG30" s="152"/>
      <c r="NVH30" s="152"/>
      <c r="NVI30" s="152"/>
      <c r="NVJ30" s="152"/>
      <c r="NVK30" s="152"/>
      <c r="NVL30" s="152"/>
      <c r="NVM30" s="152"/>
      <c r="NVN30" s="152"/>
      <c r="NVO30" s="152"/>
      <c r="NVP30" s="152"/>
      <c r="NVQ30" s="152"/>
      <c r="NVR30" s="152"/>
      <c r="NVS30" s="152"/>
      <c r="NVT30" s="152"/>
      <c r="NVU30" s="152"/>
      <c r="NVV30" s="152"/>
      <c r="NVW30" s="152"/>
      <c r="NVX30" s="152"/>
      <c r="NVY30" s="152"/>
      <c r="NVZ30" s="152"/>
      <c r="NWA30" s="152"/>
      <c r="NWB30" s="152"/>
      <c r="NWC30" s="152"/>
      <c r="NWD30" s="152"/>
      <c r="NWE30" s="152"/>
      <c r="NWF30" s="152"/>
      <c r="NWG30" s="152"/>
      <c r="NWH30" s="152"/>
      <c r="NWI30" s="152"/>
      <c r="NWJ30" s="152"/>
      <c r="NWK30" s="152"/>
      <c r="NWL30" s="152"/>
      <c r="NWM30" s="152"/>
      <c r="NWN30" s="152"/>
      <c r="NWO30" s="152"/>
      <c r="NWP30" s="152"/>
      <c r="NWQ30" s="152"/>
      <c r="NWR30" s="152"/>
      <c r="NWS30" s="152"/>
      <c r="NWT30" s="152"/>
      <c r="NWU30" s="152"/>
      <c r="NWV30" s="152"/>
      <c r="NWW30" s="152"/>
      <c r="NWX30" s="152"/>
      <c r="NWY30" s="152"/>
      <c r="NWZ30" s="152"/>
      <c r="NXA30" s="152"/>
      <c r="NXB30" s="152"/>
      <c r="NXC30" s="152"/>
      <c r="NXD30" s="152"/>
      <c r="NXE30" s="152"/>
      <c r="NXF30" s="152"/>
      <c r="NXG30" s="152"/>
      <c r="NXH30" s="152"/>
      <c r="NXI30" s="152"/>
      <c r="NXJ30" s="152"/>
      <c r="NXK30" s="152"/>
      <c r="NXL30" s="152"/>
      <c r="NXM30" s="152"/>
      <c r="NXN30" s="152"/>
      <c r="NXO30" s="152"/>
      <c r="NXP30" s="152"/>
      <c r="NXQ30" s="152"/>
      <c r="NXR30" s="152"/>
      <c r="NXS30" s="152"/>
      <c r="NXT30" s="152"/>
      <c r="NXU30" s="152"/>
      <c r="NXV30" s="152"/>
      <c r="NXW30" s="152"/>
      <c r="NXX30" s="152"/>
      <c r="NXY30" s="152"/>
      <c r="NXZ30" s="152"/>
      <c r="NYA30" s="152"/>
      <c r="NYB30" s="152"/>
      <c r="NYC30" s="152"/>
      <c r="NYD30" s="152"/>
      <c r="NYE30" s="152"/>
      <c r="NYF30" s="152"/>
      <c r="NYG30" s="152"/>
      <c r="NYH30" s="152"/>
      <c r="NYI30" s="152"/>
      <c r="NYJ30" s="152"/>
      <c r="NYK30" s="152"/>
      <c r="NYL30" s="152"/>
      <c r="NYM30" s="152"/>
      <c r="NYN30" s="152"/>
      <c r="NYO30" s="152"/>
      <c r="NYP30" s="152"/>
      <c r="NYQ30" s="152"/>
      <c r="NYR30" s="152"/>
      <c r="NYS30" s="152"/>
      <c r="NYT30" s="152"/>
      <c r="NYU30" s="152"/>
      <c r="NYV30" s="152"/>
      <c r="NYW30" s="152"/>
      <c r="NYX30" s="152"/>
      <c r="NYY30" s="152"/>
      <c r="NYZ30" s="152"/>
      <c r="NZA30" s="152"/>
      <c r="NZB30" s="152"/>
      <c r="NZC30" s="152"/>
      <c r="NZD30" s="152"/>
      <c r="NZE30" s="152"/>
      <c r="NZF30" s="152"/>
      <c r="NZG30" s="152"/>
      <c r="NZH30" s="152"/>
      <c r="NZI30" s="152"/>
      <c r="NZJ30" s="152"/>
      <c r="NZK30" s="152"/>
      <c r="NZL30" s="152"/>
      <c r="NZM30" s="152"/>
      <c r="NZN30" s="152"/>
      <c r="NZO30" s="152"/>
      <c r="NZP30" s="152"/>
      <c r="NZQ30" s="152"/>
      <c r="NZR30" s="152"/>
      <c r="NZS30" s="152"/>
      <c r="NZT30" s="152"/>
      <c r="NZU30" s="152"/>
      <c r="NZV30" s="152"/>
      <c r="NZW30" s="152"/>
      <c r="NZX30" s="152"/>
      <c r="NZY30" s="152"/>
      <c r="NZZ30" s="152"/>
      <c r="OAA30" s="152"/>
      <c r="OAB30" s="152"/>
      <c r="OAC30" s="152"/>
      <c r="OAD30" s="152"/>
      <c r="OAE30" s="152"/>
      <c r="OAF30" s="152"/>
      <c r="OAG30" s="152"/>
      <c r="OAH30" s="152"/>
      <c r="OAI30" s="152"/>
      <c r="OAJ30" s="152"/>
      <c r="OAK30" s="152"/>
      <c r="OAL30" s="152"/>
      <c r="OAM30" s="152"/>
      <c r="OAN30" s="152"/>
      <c r="OAO30" s="152"/>
      <c r="OAP30" s="152"/>
      <c r="OAQ30" s="152"/>
      <c r="OAR30" s="152"/>
      <c r="OAS30" s="152"/>
      <c r="OAT30" s="152"/>
      <c r="OAU30" s="152"/>
      <c r="OAV30" s="152"/>
      <c r="OAW30" s="152"/>
      <c r="OAX30" s="152"/>
      <c r="OAY30" s="152"/>
      <c r="OAZ30" s="152"/>
      <c r="OBA30" s="152"/>
      <c r="OBB30" s="152"/>
      <c r="OBC30" s="152"/>
      <c r="OBD30" s="152"/>
      <c r="OBE30" s="152"/>
      <c r="OBF30" s="152"/>
      <c r="OBG30" s="152"/>
      <c r="OBH30" s="152"/>
      <c r="OBI30" s="152"/>
      <c r="OBJ30" s="152"/>
      <c r="OBK30" s="152"/>
      <c r="OBL30" s="152"/>
      <c r="OBM30" s="152"/>
      <c r="OBN30" s="152"/>
      <c r="OBO30" s="152"/>
      <c r="OBP30" s="152"/>
      <c r="OBQ30" s="152"/>
      <c r="OBR30" s="152"/>
      <c r="OBS30" s="152"/>
      <c r="OBT30" s="152"/>
      <c r="OBU30" s="152"/>
      <c r="OBV30" s="152"/>
      <c r="OBW30" s="152"/>
      <c r="OBX30" s="152"/>
      <c r="OBY30" s="152"/>
      <c r="OBZ30" s="152"/>
      <c r="OCA30" s="152"/>
      <c r="OCB30" s="152"/>
      <c r="OCC30" s="152"/>
      <c r="OCD30" s="152"/>
      <c r="OCE30" s="152"/>
      <c r="OCF30" s="152"/>
      <c r="OCG30" s="152"/>
      <c r="OCH30" s="152"/>
      <c r="OCI30" s="152"/>
      <c r="OCJ30" s="152"/>
      <c r="OCK30" s="152"/>
      <c r="OCL30" s="152"/>
      <c r="OCM30" s="152"/>
      <c r="OCN30" s="152"/>
      <c r="OCO30" s="152"/>
      <c r="OCP30" s="152"/>
      <c r="OCQ30" s="152"/>
      <c r="OCR30" s="152"/>
      <c r="OCS30" s="152"/>
      <c r="OCT30" s="152"/>
      <c r="OCU30" s="152"/>
      <c r="OCV30" s="152"/>
      <c r="OCW30" s="152"/>
      <c r="OCX30" s="152"/>
      <c r="OCY30" s="152"/>
      <c r="OCZ30" s="152"/>
      <c r="ODA30" s="152"/>
      <c r="ODB30" s="152"/>
      <c r="ODC30" s="152"/>
      <c r="ODD30" s="152"/>
      <c r="ODE30" s="152"/>
      <c r="ODF30" s="152"/>
      <c r="ODG30" s="152"/>
      <c r="ODH30" s="152"/>
      <c r="ODI30" s="152"/>
      <c r="ODJ30" s="152"/>
      <c r="ODK30" s="152"/>
      <c r="ODL30" s="152"/>
      <c r="ODM30" s="152"/>
      <c r="ODN30" s="152"/>
      <c r="ODO30" s="152"/>
      <c r="ODP30" s="152"/>
      <c r="ODQ30" s="152"/>
      <c r="ODR30" s="152"/>
      <c r="ODS30" s="152"/>
      <c r="ODT30" s="152"/>
      <c r="ODU30" s="152"/>
      <c r="ODV30" s="152"/>
      <c r="ODW30" s="152"/>
      <c r="ODX30" s="152"/>
      <c r="ODY30" s="152"/>
      <c r="ODZ30" s="152"/>
      <c r="OEA30" s="152"/>
      <c r="OEB30" s="152"/>
      <c r="OEC30" s="152"/>
      <c r="OED30" s="152"/>
      <c r="OEE30" s="152"/>
      <c r="OEF30" s="152"/>
      <c r="OEG30" s="152"/>
      <c r="OEH30" s="152"/>
      <c r="OEI30" s="152"/>
      <c r="OEJ30" s="152"/>
      <c r="OEK30" s="152"/>
      <c r="OEL30" s="152"/>
      <c r="OEM30" s="152"/>
      <c r="OEN30" s="152"/>
      <c r="OEO30" s="152"/>
      <c r="OEP30" s="152"/>
      <c r="OEQ30" s="152"/>
      <c r="OER30" s="152"/>
      <c r="OES30" s="152"/>
      <c r="OET30" s="152"/>
      <c r="OEU30" s="152"/>
      <c r="OEV30" s="152"/>
      <c r="OEW30" s="152"/>
      <c r="OEX30" s="152"/>
      <c r="OEY30" s="152"/>
      <c r="OEZ30" s="152"/>
      <c r="OFA30" s="152"/>
      <c r="OFB30" s="152"/>
      <c r="OFC30" s="152"/>
      <c r="OFD30" s="152"/>
      <c r="OFE30" s="152"/>
      <c r="OFF30" s="152"/>
      <c r="OFG30" s="152"/>
      <c r="OFH30" s="152"/>
      <c r="OFI30" s="152"/>
      <c r="OFJ30" s="152"/>
      <c r="OFK30" s="152"/>
      <c r="OFL30" s="152"/>
      <c r="OFM30" s="152"/>
      <c r="OFN30" s="152"/>
      <c r="OFO30" s="152"/>
      <c r="OFP30" s="152"/>
      <c r="OFQ30" s="152"/>
      <c r="OFR30" s="152"/>
      <c r="OFS30" s="152"/>
      <c r="OFT30" s="152"/>
      <c r="OFU30" s="152"/>
      <c r="OFV30" s="152"/>
      <c r="OFW30" s="152"/>
      <c r="OFX30" s="152"/>
      <c r="OFY30" s="152"/>
      <c r="OFZ30" s="152"/>
      <c r="OGA30" s="152"/>
      <c r="OGB30" s="152"/>
      <c r="OGC30" s="152"/>
      <c r="OGD30" s="152"/>
      <c r="OGE30" s="152"/>
      <c r="OGF30" s="152"/>
      <c r="OGG30" s="152"/>
      <c r="OGH30" s="152"/>
      <c r="OGI30" s="152"/>
      <c r="OGJ30" s="152"/>
      <c r="OGK30" s="152"/>
      <c r="OGL30" s="152"/>
      <c r="OGM30" s="152"/>
      <c r="OGN30" s="152"/>
      <c r="OGO30" s="152"/>
      <c r="OGP30" s="152"/>
      <c r="OGQ30" s="152"/>
      <c r="OGR30" s="152"/>
      <c r="OGS30" s="152"/>
      <c r="OGT30" s="152"/>
      <c r="OGU30" s="152"/>
      <c r="OGV30" s="152"/>
      <c r="OGW30" s="152"/>
      <c r="OGX30" s="152"/>
      <c r="OGY30" s="152"/>
      <c r="OGZ30" s="152"/>
      <c r="OHA30" s="152"/>
      <c r="OHB30" s="152"/>
      <c r="OHC30" s="152"/>
      <c r="OHD30" s="152"/>
      <c r="OHE30" s="152"/>
      <c r="OHF30" s="152"/>
      <c r="OHG30" s="152"/>
      <c r="OHH30" s="152"/>
      <c r="OHI30" s="152"/>
      <c r="OHJ30" s="152"/>
      <c r="OHK30" s="152"/>
      <c r="OHL30" s="152"/>
      <c r="OHM30" s="152"/>
      <c r="OHN30" s="152"/>
      <c r="OHO30" s="152"/>
      <c r="OHP30" s="152"/>
      <c r="OHQ30" s="152"/>
      <c r="OHR30" s="152"/>
      <c r="OHS30" s="152"/>
      <c r="OHT30" s="152"/>
      <c r="OHU30" s="152"/>
      <c r="OHV30" s="152"/>
      <c r="OHW30" s="152"/>
      <c r="OHX30" s="152"/>
      <c r="OHY30" s="152"/>
      <c r="OHZ30" s="152"/>
      <c r="OIA30" s="152"/>
      <c r="OIB30" s="152"/>
      <c r="OIC30" s="152"/>
      <c r="OID30" s="152"/>
      <c r="OIE30" s="152"/>
      <c r="OIF30" s="152"/>
      <c r="OIG30" s="152"/>
      <c r="OIH30" s="152"/>
      <c r="OII30" s="152"/>
      <c r="OIJ30" s="152"/>
      <c r="OIK30" s="152"/>
      <c r="OIL30" s="152"/>
      <c r="OIM30" s="152"/>
      <c r="OIN30" s="152"/>
      <c r="OIO30" s="152"/>
      <c r="OIP30" s="152"/>
      <c r="OIQ30" s="152"/>
      <c r="OIR30" s="152"/>
      <c r="OIS30" s="152"/>
      <c r="OIT30" s="152"/>
      <c r="OIU30" s="152"/>
      <c r="OIV30" s="152"/>
      <c r="OIW30" s="152"/>
      <c r="OIX30" s="152"/>
      <c r="OIY30" s="152"/>
      <c r="OIZ30" s="152"/>
      <c r="OJA30" s="152"/>
      <c r="OJB30" s="152"/>
      <c r="OJC30" s="152"/>
      <c r="OJD30" s="152"/>
      <c r="OJE30" s="152"/>
      <c r="OJF30" s="152"/>
      <c r="OJG30" s="152"/>
      <c r="OJH30" s="152"/>
      <c r="OJI30" s="152"/>
      <c r="OJJ30" s="152"/>
      <c r="OJK30" s="152"/>
      <c r="OJL30" s="152"/>
      <c r="OJM30" s="152"/>
      <c r="OJN30" s="152"/>
      <c r="OJO30" s="152"/>
      <c r="OJP30" s="152"/>
      <c r="OJQ30" s="152"/>
      <c r="OJR30" s="152"/>
      <c r="OJS30" s="152"/>
      <c r="OJT30" s="152"/>
      <c r="OJU30" s="152"/>
      <c r="OJV30" s="152"/>
      <c r="OJW30" s="152"/>
      <c r="OJX30" s="152"/>
      <c r="OJY30" s="152"/>
      <c r="OJZ30" s="152"/>
      <c r="OKA30" s="152"/>
      <c r="OKB30" s="152"/>
      <c r="OKC30" s="152"/>
      <c r="OKD30" s="152"/>
      <c r="OKE30" s="152"/>
      <c r="OKF30" s="152"/>
      <c r="OKG30" s="152"/>
      <c r="OKH30" s="152"/>
      <c r="OKI30" s="152"/>
      <c r="OKJ30" s="152"/>
      <c r="OKK30" s="152"/>
      <c r="OKL30" s="152"/>
      <c r="OKM30" s="152"/>
      <c r="OKN30" s="152"/>
      <c r="OKO30" s="152"/>
      <c r="OKP30" s="152"/>
      <c r="OKQ30" s="152"/>
      <c r="OKR30" s="152"/>
      <c r="OKS30" s="152"/>
      <c r="OKT30" s="152"/>
      <c r="OKU30" s="152"/>
      <c r="OKV30" s="152"/>
      <c r="OKW30" s="152"/>
      <c r="OKX30" s="152"/>
      <c r="OKY30" s="152"/>
      <c r="OKZ30" s="152"/>
      <c r="OLA30" s="152"/>
      <c r="OLB30" s="152"/>
      <c r="OLC30" s="152"/>
      <c r="OLD30" s="152"/>
      <c r="OLE30" s="152"/>
      <c r="OLF30" s="152"/>
      <c r="OLG30" s="152"/>
      <c r="OLH30" s="152"/>
      <c r="OLI30" s="152"/>
      <c r="OLJ30" s="152"/>
      <c r="OLK30" s="152"/>
      <c r="OLL30" s="152"/>
      <c r="OLM30" s="152"/>
      <c r="OLN30" s="152"/>
      <c r="OLO30" s="152"/>
      <c r="OLP30" s="152"/>
      <c r="OLQ30" s="152"/>
      <c r="OLR30" s="152"/>
      <c r="OLS30" s="152"/>
      <c r="OLT30" s="152"/>
      <c r="OLU30" s="152"/>
      <c r="OLV30" s="152"/>
      <c r="OLW30" s="152"/>
      <c r="OLX30" s="152"/>
      <c r="OLY30" s="152"/>
      <c r="OLZ30" s="152"/>
      <c r="OMA30" s="152"/>
      <c r="OMB30" s="152"/>
      <c r="OMC30" s="152"/>
      <c r="OMD30" s="152"/>
      <c r="OME30" s="152"/>
      <c r="OMF30" s="152"/>
      <c r="OMG30" s="152"/>
      <c r="OMH30" s="152"/>
      <c r="OMI30" s="152"/>
      <c r="OMJ30" s="152"/>
      <c r="OMK30" s="152"/>
      <c r="OML30" s="152"/>
      <c r="OMM30" s="152"/>
      <c r="OMN30" s="152"/>
      <c r="OMO30" s="152"/>
      <c r="OMP30" s="152"/>
      <c r="OMQ30" s="152"/>
      <c r="OMR30" s="152"/>
      <c r="OMS30" s="152"/>
      <c r="OMT30" s="152"/>
      <c r="OMU30" s="152"/>
      <c r="OMV30" s="152"/>
      <c r="OMW30" s="152"/>
      <c r="OMX30" s="152"/>
      <c r="OMY30" s="152"/>
      <c r="OMZ30" s="152"/>
      <c r="ONA30" s="152"/>
      <c r="ONB30" s="152"/>
      <c r="ONC30" s="152"/>
      <c r="OND30" s="152"/>
      <c r="ONE30" s="152"/>
      <c r="ONF30" s="152"/>
      <c r="ONG30" s="152"/>
      <c r="ONH30" s="152"/>
      <c r="ONI30" s="152"/>
      <c r="ONJ30" s="152"/>
      <c r="ONK30" s="152"/>
      <c r="ONL30" s="152"/>
      <c r="ONM30" s="152"/>
      <c r="ONN30" s="152"/>
      <c r="ONO30" s="152"/>
      <c r="ONP30" s="152"/>
      <c r="ONQ30" s="152"/>
      <c r="ONR30" s="152"/>
      <c r="ONS30" s="152"/>
      <c r="ONT30" s="152"/>
      <c r="ONU30" s="152"/>
      <c r="ONV30" s="152"/>
      <c r="ONW30" s="152"/>
      <c r="ONX30" s="152"/>
      <c r="ONY30" s="152"/>
      <c r="ONZ30" s="152"/>
      <c r="OOA30" s="152"/>
      <c r="OOB30" s="152"/>
      <c r="OOC30" s="152"/>
      <c r="OOD30" s="152"/>
      <c r="OOE30" s="152"/>
      <c r="OOF30" s="152"/>
      <c r="OOG30" s="152"/>
      <c r="OOH30" s="152"/>
      <c r="OOI30" s="152"/>
      <c r="OOJ30" s="152"/>
      <c r="OOK30" s="152"/>
      <c r="OOL30" s="152"/>
      <c r="OOM30" s="152"/>
      <c r="OON30" s="152"/>
      <c r="OOO30" s="152"/>
      <c r="OOP30" s="152"/>
      <c r="OOQ30" s="152"/>
      <c r="OOR30" s="152"/>
      <c r="OOS30" s="152"/>
      <c r="OOT30" s="152"/>
      <c r="OOU30" s="152"/>
      <c r="OOV30" s="152"/>
      <c r="OOW30" s="152"/>
      <c r="OOX30" s="152"/>
      <c r="OOY30" s="152"/>
      <c r="OOZ30" s="152"/>
      <c r="OPA30" s="152"/>
      <c r="OPB30" s="152"/>
      <c r="OPC30" s="152"/>
      <c r="OPD30" s="152"/>
      <c r="OPE30" s="152"/>
      <c r="OPF30" s="152"/>
      <c r="OPG30" s="152"/>
      <c r="OPH30" s="152"/>
      <c r="OPI30" s="152"/>
      <c r="OPJ30" s="152"/>
      <c r="OPK30" s="152"/>
      <c r="OPL30" s="152"/>
      <c r="OPM30" s="152"/>
      <c r="OPN30" s="152"/>
      <c r="OPO30" s="152"/>
      <c r="OPP30" s="152"/>
      <c r="OPQ30" s="152"/>
      <c r="OPR30" s="152"/>
      <c r="OPS30" s="152"/>
      <c r="OPT30" s="152"/>
      <c r="OPU30" s="152"/>
      <c r="OPV30" s="152"/>
      <c r="OPW30" s="152"/>
      <c r="OPX30" s="152"/>
      <c r="OPY30" s="152"/>
      <c r="OPZ30" s="152"/>
      <c r="OQA30" s="152"/>
      <c r="OQB30" s="152"/>
      <c r="OQC30" s="152"/>
      <c r="OQD30" s="152"/>
      <c r="OQE30" s="152"/>
      <c r="OQF30" s="152"/>
      <c r="OQG30" s="152"/>
      <c r="OQH30" s="152"/>
      <c r="OQI30" s="152"/>
      <c r="OQJ30" s="152"/>
      <c r="OQK30" s="152"/>
      <c r="OQL30" s="152"/>
      <c r="OQM30" s="152"/>
      <c r="OQN30" s="152"/>
      <c r="OQO30" s="152"/>
      <c r="OQP30" s="152"/>
      <c r="OQQ30" s="152"/>
      <c r="OQR30" s="152"/>
      <c r="OQS30" s="152"/>
      <c r="OQT30" s="152"/>
      <c r="OQU30" s="152"/>
      <c r="OQV30" s="152"/>
      <c r="OQW30" s="152"/>
      <c r="OQX30" s="152"/>
      <c r="OQY30" s="152"/>
      <c r="OQZ30" s="152"/>
      <c r="ORA30" s="152"/>
      <c r="ORB30" s="152"/>
      <c r="ORC30" s="152"/>
      <c r="ORD30" s="152"/>
      <c r="ORE30" s="152"/>
      <c r="ORF30" s="152"/>
      <c r="ORG30" s="152"/>
      <c r="ORH30" s="152"/>
      <c r="ORI30" s="152"/>
      <c r="ORJ30" s="152"/>
      <c r="ORK30" s="152"/>
      <c r="ORL30" s="152"/>
      <c r="ORM30" s="152"/>
      <c r="ORN30" s="152"/>
      <c r="ORO30" s="152"/>
      <c r="ORP30" s="152"/>
      <c r="ORQ30" s="152"/>
      <c r="ORR30" s="152"/>
      <c r="ORS30" s="152"/>
      <c r="ORT30" s="152"/>
      <c r="ORU30" s="152"/>
      <c r="ORV30" s="152"/>
      <c r="ORW30" s="152"/>
      <c r="ORX30" s="152"/>
      <c r="ORY30" s="152"/>
      <c r="ORZ30" s="152"/>
      <c r="OSA30" s="152"/>
      <c r="OSB30" s="152"/>
      <c r="OSC30" s="152"/>
      <c r="OSD30" s="152"/>
      <c r="OSE30" s="152"/>
      <c r="OSF30" s="152"/>
      <c r="OSG30" s="152"/>
      <c r="OSH30" s="152"/>
      <c r="OSI30" s="152"/>
      <c r="OSJ30" s="152"/>
      <c r="OSK30" s="152"/>
      <c r="OSL30" s="152"/>
      <c r="OSM30" s="152"/>
      <c r="OSN30" s="152"/>
      <c r="OSO30" s="152"/>
      <c r="OSP30" s="152"/>
      <c r="OSQ30" s="152"/>
      <c r="OSR30" s="152"/>
      <c r="OSS30" s="152"/>
      <c r="OST30" s="152"/>
      <c r="OSU30" s="152"/>
      <c r="OSV30" s="152"/>
      <c r="OSW30" s="152"/>
      <c r="OSX30" s="152"/>
      <c r="OSY30" s="152"/>
      <c r="OSZ30" s="152"/>
      <c r="OTA30" s="152"/>
      <c r="OTB30" s="152"/>
      <c r="OTC30" s="152"/>
      <c r="OTD30" s="152"/>
      <c r="OTE30" s="152"/>
      <c r="OTF30" s="152"/>
      <c r="OTG30" s="152"/>
      <c r="OTH30" s="152"/>
      <c r="OTI30" s="152"/>
      <c r="OTJ30" s="152"/>
      <c r="OTK30" s="152"/>
      <c r="OTL30" s="152"/>
      <c r="OTM30" s="152"/>
      <c r="OTN30" s="152"/>
      <c r="OTO30" s="152"/>
      <c r="OTP30" s="152"/>
      <c r="OTQ30" s="152"/>
      <c r="OTR30" s="152"/>
      <c r="OTS30" s="152"/>
      <c r="OTT30" s="152"/>
      <c r="OTU30" s="152"/>
      <c r="OTV30" s="152"/>
      <c r="OTW30" s="152"/>
      <c r="OTX30" s="152"/>
      <c r="OTY30" s="152"/>
      <c r="OTZ30" s="152"/>
      <c r="OUA30" s="152"/>
      <c r="OUB30" s="152"/>
      <c r="OUC30" s="152"/>
      <c r="OUD30" s="152"/>
      <c r="OUE30" s="152"/>
      <c r="OUF30" s="152"/>
      <c r="OUG30" s="152"/>
      <c r="OUH30" s="152"/>
      <c r="OUI30" s="152"/>
      <c r="OUJ30" s="152"/>
      <c r="OUK30" s="152"/>
      <c r="OUL30" s="152"/>
      <c r="OUM30" s="152"/>
      <c r="OUN30" s="152"/>
      <c r="OUO30" s="152"/>
      <c r="OUP30" s="152"/>
      <c r="OUQ30" s="152"/>
      <c r="OUR30" s="152"/>
      <c r="OUS30" s="152"/>
      <c r="OUT30" s="152"/>
      <c r="OUU30" s="152"/>
      <c r="OUV30" s="152"/>
      <c r="OUW30" s="152"/>
      <c r="OUX30" s="152"/>
      <c r="OUY30" s="152"/>
      <c r="OUZ30" s="152"/>
      <c r="OVA30" s="152"/>
      <c r="OVB30" s="152"/>
      <c r="OVC30" s="152"/>
      <c r="OVD30" s="152"/>
      <c r="OVE30" s="152"/>
      <c r="OVF30" s="152"/>
      <c r="OVG30" s="152"/>
      <c r="OVH30" s="152"/>
      <c r="OVI30" s="152"/>
      <c r="OVJ30" s="152"/>
      <c r="OVK30" s="152"/>
      <c r="OVL30" s="152"/>
      <c r="OVM30" s="152"/>
      <c r="OVN30" s="152"/>
      <c r="OVO30" s="152"/>
      <c r="OVP30" s="152"/>
      <c r="OVQ30" s="152"/>
      <c r="OVR30" s="152"/>
      <c r="OVS30" s="152"/>
      <c r="OVT30" s="152"/>
      <c r="OVU30" s="152"/>
      <c r="OVV30" s="152"/>
      <c r="OVW30" s="152"/>
      <c r="OVX30" s="152"/>
      <c r="OVY30" s="152"/>
      <c r="OVZ30" s="152"/>
      <c r="OWA30" s="152"/>
      <c r="OWB30" s="152"/>
      <c r="OWC30" s="152"/>
      <c r="OWD30" s="152"/>
      <c r="OWE30" s="152"/>
      <c r="OWF30" s="152"/>
      <c r="OWG30" s="152"/>
      <c r="OWH30" s="152"/>
      <c r="OWI30" s="152"/>
      <c r="OWJ30" s="152"/>
      <c r="OWK30" s="152"/>
      <c r="OWL30" s="152"/>
      <c r="OWM30" s="152"/>
      <c r="OWN30" s="152"/>
      <c r="OWO30" s="152"/>
      <c r="OWP30" s="152"/>
      <c r="OWQ30" s="152"/>
      <c r="OWR30" s="152"/>
      <c r="OWS30" s="152"/>
      <c r="OWT30" s="152"/>
      <c r="OWU30" s="152"/>
      <c r="OWV30" s="152"/>
      <c r="OWW30" s="152"/>
      <c r="OWX30" s="152"/>
      <c r="OWY30" s="152"/>
      <c r="OWZ30" s="152"/>
      <c r="OXA30" s="152"/>
      <c r="OXB30" s="152"/>
      <c r="OXC30" s="152"/>
      <c r="OXD30" s="152"/>
      <c r="OXE30" s="152"/>
      <c r="OXF30" s="152"/>
      <c r="OXG30" s="152"/>
      <c r="OXH30" s="152"/>
      <c r="OXI30" s="152"/>
      <c r="OXJ30" s="152"/>
      <c r="OXK30" s="152"/>
      <c r="OXL30" s="152"/>
      <c r="OXM30" s="152"/>
      <c r="OXN30" s="152"/>
      <c r="OXO30" s="152"/>
      <c r="OXP30" s="152"/>
      <c r="OXQ30" s="152"/>
      <c r="OXR30" s="152"/>
      <c r="OXS30" s="152"/>
      <c r="OXT30" s="152"/>
      <c r="OXU30" s="152"/>
      <c r="OXV30" s="152"/>
      <c r="OXW30" s="152"/>
      <c r="OXX30" s="152"/>
      <c r="OXY30" s="152"/>
      <c r="OXZ30" s="152"/>
      <c r="OYA30" s="152"/>
      <c r="OYB30" s="152"/>
      <c r="OYC30" s="152"/>
      <c r="OYD30" s="152"/>
      <c r="OYE30" s="152"/>
      <c r="OYF30" s="152"/>
      <c r="OYG30" s="152"/>
      <c r="OYH30" s="152"/>
      <c r="OYI30" s="152"/>
      <c r="OYJ30" s="152"/>
      <c r="OYK30" s="152"/>
      <c r="OYL30" s="152"/>
      <c r="OYM30" s="152"/>
      <c r="OYN30" s="152"/>
      <c r="OYO30" s="152"/>
      <c r="OYP30" s="152"/>
      <c r="OYQ30" s="152"/>
      <c r="OYR30" s="152"/>
      <c r="OYS30" s="152"/>
      <c r="OYT30" s="152"/>
      <c r="OYU30" s="152"/>
      <c r="OYV30" s="152"/>
      <c r="OYW30" s="152"/>
      <c r="OYX30" s="152"/>
      <c r="OYY30" s="152"/>
      <c r="OYZ30" s="152"/>
      <c r="OZA30" s="152"/>
      <c r="OZB30" s="152"/>
      <c r="OZC30" s="152"/>
      <c r="OZD30" s="152"/>
      <c r="OZE30" s="152"/>
      <c r="OZF30" s="152"/>
      <c r="OZG30" s="152"/>
      <c r="OZH30" s="152"/>
      <c r="OZI30" s="152"/>
      <c r="OZJ30" s="152"/>
      <c r="OZK30" s="152"/>
      <c r="OZL30" s="152"/>
      <c r="OZM30" s="152"/>
      <c r="OZN30" s="152"/>
      <c r="OZO30" s="152"/>
      <c r="OZP30" s="152"/>
      <c r="OZQ30" s="152"/>
      <c r="OZR30" s="152"/>
      <c r="OZS30" s="152"/>
      <c r="OZT30" s="152"/>
      <c r="OZU30" s="152"/>
      <c r="OZV30" s="152"/>
      <c r="OZW30" s="152"/>
      <c r="OZX30" s="152"/>
      <c r="OZY30" s="152"/>
      <c r="OZZ30" s="152"/>
      <c r="PAA30" s="152"/>
      <c r="PAB30" s="152"/>
      <c r="PAC30" s="152"/>
      <c r="PAD30" s="152"/>
      <c r="PAE30" s="152"/>
      <c r="PAF30" s="152"/>
      <c r="PAG30" s="152"/>
      <c r="PAH30" s="152"/>
      <c r="PAI30" s="152"/>
      <c r="PAJ30" s="152"/>
      <c r="PAK30" s="152"/>
      <c r="PAL30" s="152"/>
      <c r="PAM30" s="152"/>
      <c r="PAN30" s="152"/>
      <c r="PAO30" s="152"/>
      <c r="PAP30" s="152"/>
      <c r="PAQ30" s="152"/>
      <c r="PAR30" s="152"/>
      <c r="PAS30" s="152"/>
      <c r="PAT30" s="152"/>
      <c r="PAU30" s="152"/>
      <c r="PAV30" s="152"/>
      <c r="PAW30" s="152"/>
      <c r="PAX30" s="152"/>
      <c r="PAY30" s="152"/>
      <c r="PAZ30" s="152"/>
      <c r="PBA30" s="152"/>
      <c r="PBB30" s="152"/>
      <c r="PBC30" s="152"/>
      <c r="PBD30" s="152"/>
      <c r="PBE30" s="152"/>
      <c r="PBF30" s="152"/>
      <c r="PBG30" s="152"/>
      <c r="PBH30" s="152"/>
      <c r="PBI30" s="152"/>
      <c r="PBJ30" s="152"/>
      <c r="PBK30" s="152"/>
      <c r="PBL30" s="152"/>
      <c r="PBM30" s="152"/>
      <c r="PBN30" s="152"/>
      <c r="PBO30" s="152"/>
      <c r="PBP30" s="152"/>
      <c r="PBQ30" s="152"/>
      <c r="PBR30" s="152"/>
      <c r="PBS30" s="152"/>
      <c r="PBT30" s="152"/>
      <c r="PBU30" s="152"/>
      <c r="PBV30" s="152"/>
      <c r="PBW30" s="152"/>
      <c r="PBX30" s="152"/>
      <c r="PBY30" s="152"/>
      <c r="PBZ30" s="152"/>
      <c r="PCA30" s="152"/>
      <c r="PCB30" s="152"/>
      <c r="PCC30" s="152"/>
      <c r="PCD30" s="152"/>
      <c r="PCE30" s="152"/>
      <c r="PCF30" s="152"/>
      <c r="PCG30" s="152"/>
      <c r="PCH30" s="152"/>
      <c r="PCI30" s="152"/>
      <c r="PCJ30" s="152"/>
      <c r="PCK30" s="152"/>
      <c r="PCL30" s="152"/>
      <c r="PCM30" s="152"/>
      <c r="PCN30" s="152"/>
      <c r="PCO30" s="152"/>
      <c r="PCP30" s="152"/>
      <c r="PCQ30" s="152"/>
      <c r="PCR30" s="152"/>
      <c r="PCS30" s="152"/>
      <c r="PCT30" s="152"/>
      <c r="PCU30" s="152"/>
      <c r="PCV30" s="152"/>
      <c r="PCW30" s="152"/>
      <c r="PCX30" s="152"/>
      <c r="PCY30" s="152"/>
      <c r="PCZ30" s="152"/>
      <c r="PDA30" s="152"/>
      <c r="PDB30" s="152"/>
      <c r="PDC30" s="152"/>
      <c r="PDD30" s="152"/>
      <c r="PDE30" s="152"/>
      <c r="PDF30" s="152"/>
      <c r="PDG30" s="152"/>
      <c r="PDH30" s="152"/>
      <c r="PDI30" s="152"/>
      <c r="PDJ30" s="152"/>
      <c r="PDK30" s="152"/>
      <c r="PDL30" s="152"/>
      <c r="PDM30" s="152"/>
      <c r="PDN30" s="152"/>
      <c r="PDO30" s="152"/>
      <c r="PDP30" s="152"/>
      <c r="PDQ30" s="152"/>
      <c r="PDR30" s="152"/>
      <c r="PDS30" s="152"/>
      <c r="PDT30" s="152"/>
      <c r="PDU30" s="152"/>
      <c r="PDV30" s="152"/>
      <c r="PDW30" s="152"/>
      <c r="PDX30" s="152"/>
      <c r="PDY30" s="152"/>
      <c r="PDZ30" s="152"/>
      <c r="PEA30" s="152"/>
      <c r="PEB30" s="152"/>
      <c r="PEC30" s="152"/>
      <c r="PED30" s="152"/>
      <c r="PEE30" s="152"/>
      <c r="PEF30" s="152"/>
      <c r="PEG30" s="152"/>
      <c r="PEH30" s="152"/>
      <c r="PEI30" s="152"/>
      <c r="PEJ30" s="152"/>
      <c r="PEK30" s="152"/>
      <c r="PEL30" s="152"/>
      <c r="PEM30" s="152"/>
      <c r="PEN30" s="152"/>
      <c r="PEO30" s="152"/>
      <c r="PEP30" s="152"/>
      <c r="PEQ30" s="152"/>
      <c r="PER30" s="152"/>
      <c r="PES30" s="152"/>
      <c r="PET30" s="152"/>
      <c r="PEU30" s="152"/>
      <c r="PEV30" s="152"/>
      <c r="PEW30" s="152"/>
      <c r="PEX30" s="152"/>
      <c r="PEY30" s="152"/>
      <c r="PEZ30" s="152"/>
      <c r="PFA30" s="152"/>
      <c r="PFB30" s="152"/>
      <c r="PFC30" s="152"/>
      <c r="PFD30" s="152"/>
      <c r="PFE30" s="152"/>
      <c r="PFF30" s="152"/>
      <c r="PFG30" s="152"/>
      <c r="PFH30" s="152"/>
      <c r="PFI30" s="152"/>
      <c r="PFJ30" s="152"/>
      <c r="PFK30" s="152"/>
      <c r="PFL30" s="152"/>
      <c r="PFM30" s="152"/>
      <c r="PFN30" s="152"/>
      <c r="PFO30" s="152"/>
      <c r="PFP30" s="152"/>
      <c r="PFQ30" s="152"/>
      <c r="PFR30" s="152"/>
      <c r="PFS30" s="152"/>
      <c r="PFT30" s="152"/>
      <c r="PFU30" s="152"/>
      <c r="PFV30" s="152"/>
      <c r="PFW30" s="152"/>
      <c r="PFX30" s="152"/>
      <c r="PFY30" s="152"/>
      <c r="PFZ30" s="152"/>
      <c r="PGA30" s="152"/>
      <c r="PGB30" s="152"/>
      <c r="PGC30" s="152"/>
      <c r="PGD30" s="152"/>
      <c r="PGE30" s="152"/>
      <c r="PGF30" s="152"/>
      <c r="PGG30" s="152"/>
      <c r="PGH30" s="152"/>
      <c r="PGI30" s="152"/>
      <c r="PGJ30" s="152"/>
      <c r="PGK30" s="152"/>
      <c r="PGL30" s="152"/>
      <c r="PGM30" s="152"/>
      <c r="PGN30" s="152"/>
      <c r="PGO30" s="152"/>
      <c r="PGP30" s="152"/>
      <c r="PGQ30" s="152"/>
      <c r="PGR30" s="152"/>
      <c r="PGS30" s="152"/>
      <c r="PGT30" s="152"/>
      <c r="PGU30" s="152"/>
      <c r="PGV30" s="152"/>
      <c r="PGW30" s="152"/>
      <c r="PGX30" s="152"/>
      <c r="PGY30" s="152"/>
      <c r="PGZ30" s="152"/>
      <c r="PHA30" s="152"/>
      <c r="PHB30" s="152"/>
      <c r="PHC30" s="152"/>
      <c r="PHD30" s="152"/>
      <c r="PHE30" s="152"/>
      <c r="PHF30" s="152"/>
      <c r="PHG30" s="152"/>
      <c r="PHH30" s="152"/>
      <c r="PHI30" s="152"/>
      <c r="PHJ30" s="152"/>
      <c r="PHK30" s="152"/>
      <c r="PHL30" s="152"/>
      <c r="PHM30" s="152"/>
      <c r="PHN30" s="152"/>
      <c r="PHO30" s="152"/>
      <c r="PHP30" s="152"/>
      <c r="PHQ30" s="152"/>
      <c r="PHR30" s="152"/>
      <c r="PHS30" s="152"/>
      <c r="PHT30" s="152"/>
      <c r="PHU30" s="152"/>
      <c r="PHV30" s="152"/>
      <c r="PHW30" s="152"/>
      <c r="PHX30" s="152"/>
      <c r="PHY30" s="152"/>
      <c r="PHZ30" s="152"/>
      <c r="PIA30" s="152"/>
      <c r="PIB30" s="152"/>
      <c r="PIC30" s="152"/>
      <c r="PID30" s="152"/>
      <c r="PIE30" s="152"/>
      <c r="PIF30" s="152"/>
      <c r="PIG30" s="152"/>
      <c r="PIH30" s="152"/>
      <c r="PII30" s="152"/>
      <c r="PIJ30" s="152"/>
      <c r="PIK30" s="152"/>
      <c r="PIL30" s="152"/>
      <c r="PIM30" s="152"/>
      <c r="PIN30" s="152"/>
      <c r="PIO30" s="152"/>
      <c r="PIP30" s="152"/>
      <c r="PIQ30" s="152"/>
      <c r="PIR30" s="152"/>
      <c r="PIS30" s="152"/>
      <c r="PIT30" s="152"/>
      <c r="PIU30" s="152"/>
      <c r="PIV30" s="152"/>
      <c r="PIW30" s="152"/>
      <c r="PIX30" s="152"/>
      <c r="PIY30" s="152"/>
      <c r="PIZ30" s="152"/>
      <c r="PJA30" s="152"/>
      <c r="PJB30" s="152"/>
      <c r="PJC30" s="152"/>
      <c r="PJD30" s="152"/>
      <c r="PJE30" s="152"/>
      <c r="PJF30" s="152"/>
      <c r="PJG30" s="152"/>
      <c r="PJH30" s="152"/>
      <c r="PJI30" s="152"/>
      <c r="PJJ30" s="152"/>
      <c r="PJK30" s="152"/>
      <c r="PJL30" s="152"/>
      <c r="PJM30" s="152"/>
      <c r="PJN30" s="152"/>
      <c r="PJO30" s="152"/>
      <c r="PJP30" s="152"/>
      <c r="PJQ30" s="152"/>
      <c r="PJR30" s="152"/>
      <c r="PJS30" s="152"/>
      <c r="PJT30" s="152"/>
      <c r="PJU30" s="152"/>
      <c r="PJV30" s="152"/>
      <c r="PJW30" s="152"/>
      <c r="PJX30" s="152"/>
      <c r="PJY30" s="152"/>
      <c r="PJZ30" s="152"/>
      <c r="PKA30" s="152"/>
      <c r="PKB30" s="152"/>
      <c r="PKC30" s="152"/>
      <c r="PKD30" s="152"/>
      <c r="PKE30" s="152"/>
      <c r="PKF30" s="152"/>
      <c r="PKG30" s="152"/>
      <c r="PKH30" s="152"/>
      <c r="PKI30" s="152"/>
      <c r="PKJ30" s="152"/>
      <c r="PKK30" s="152"/>
      <c r="PKL30" s="152"/>
      <c r="PKM30" s="152"/>
      <c r="PKN30" s="152"/>
      <c r="PKO30" s="152"/>
      <c r="PKP30" s="152"/>
      <c r="PKQ30" s="152"/>
      <c r="PKR30" s="152"/>
      <c r="PKS30" s="152"/>
      <c r="PKT30" s="152"/>
      <c r="PKU30" s="152"/>
      <c r="PKV30" s="152"/>
      <c r="PKW30" s="152"/>
      <c r="PKX30" s="152"/>
      <c r="PKY30" s="152"/>
      <c r="PKZ30" s="152"/>
      <c r="PLA30" s="152"/>
      <c r="PLB30" s="152"/>
      <c r="PLC30" s="152"/>
      <c r="PLD30" s="152"/>
      <c r="PLE30" s="152"/>
      <c r="PLF30" s="152"/>
      <c r="PLG30" s="152"/>
      <c r="PLH30" s="152"/>
      <c r="PLI30" s="152"/>
      <c r="PLJ30" s="152"/>
      <c r="PLK30" s="152"/>
      <c r="PLL30" s="152"/>
      <c r="PLM30" s="152"/>
      <c r="PLN30" s="152"/>
      <c r="PLO30" s="152"/>
      <c r="PLP30" s="152"/>
      <c r="PLQ30" s="152"/>
      <c r="PLR30" s="152"/>
      <c r="PLS30" s="152"/>
      <c r="PLT30" s="152"/>
      <c r="PLU30" s="152"/>
      <c r="PLV30" s="152"/>
      <c r="PLW30" s="152"/>
      <c r="PLX30" s="152"/>
      <c r="PLY30" s="152"/>
      <c r="PLZ30" s="152"/>
      <c r="PMA30" s="152"/>
      <c r="PMB30" s="152"/>
      <c r="PMC30" s="152"/>
      <c r="PMD30" s="152"/>
      <c r="PME30" s="152"/>
      <c r="PMF30" s="152"/>
      <c r="PMG30" s="152"/>
      <c r="PMH30" s="152"/>
      <c r="PMI30" s="152"/>
      <c r="PMJ30" s="152"/>
      <c r="PMK30" s="152"/>
      <c r="PML30" s="152"/>
      <c r="PMM30" s="152"/>
      <c r="PMN30" s="152"/>
      <c r="PMO30" s="152"/>
      <c r="PMP30" s="152"/>
      <c r="PMQ30" s="152"/>
      <c r="PMR30" s="152"/>
      <c r="PMS30" s="152"/>
      <c r="PMT30" s="152"/>
      <c r="PMU30" s="152"/>
      <c r="PMV30" s="152"/>
      <c r="PMW30" s="152"/>
      <c r="PMX30" s="152"/>
      <c r="PMY30" s="152"/>
      <c r="PMZ30" s="152"/>
      <c r="PNA30" s="152"/>
      <c r="PNB30" s="152"/>
      <c r="PNC30" s="152"/>
      <c r="PND30" s="152"/>
      <c r="PNE30" s="152"/>
      <c r="PNF30" s="152"/>
      <c r="PNG30" s="152"/>
      <c r="PNH30" s="152"/>
      <c r="PNI30" s="152"/>
      <c r="PNJ30" s="152"/>
      <c r="PNK30" s="152"/>
      <c r="PNL30" s="152"/>
      <c r="PNM30" s="152"/>
      <c r="PNN30" s="152"/>
      <c r="PNO30" s="152"/>
      <c r="PNP30" s="152"/>
      <c r="PNQ30" s="152"/>
      <c r="PNR30" s="152"/>
      <c r="PNS30" s="152"/>
      <c r="PNT30" s="152"/>
      <c r="PNU30" s="152"/>
      <c r="PNV30" s="152"/>
      <c r="PNW30" s="152"/>
      <c r="PNX30" s="152"/>
      <c r="PNY30" s="152"/>
      <c r="PNZ30" s="152"/>
      <c r="POA30" s="152"/>
      <c r="POB30" s="152"/>
      <c r="POC30" s="152"/>
      <c r="POD30" s="152"/>
      <c r="POE30" s="152"/>
      <c r="POF30" s="152"/>
      <c r="POG30" s="152"/>
      <c r="POH30" s="152"/>
      <c r="POI30" s="152"/>
      <c r="POJ30" s="152"/>
      <c r="POK30" s="152"/>
      <c r="POL30" s="152"/>
      <c r="POM30" s="152"/>
      <c r="PON30" s="152"/>
      <c r="POO30" s="152"/>
      <c r="POP30" s="152"/>
      <c r="POQ30" s="152"/>
      <c r="POR30" s="152"/>
      <c r="POS30" s="152"/>
      <c r="POT30" s="152"/>
      <c r="POU30" s="152"/>
      <c r="POV30" s="152"/>
      <c r="POW30" s="152"/>
      <c r="POX30" s="152"/>
      <c r="POY30" s="152"/>
      <c r="POZ30" s="152"/>
      <c r="PPA30" s="152"/>
      <c r="PPB30" s="152"/>
      <c r="PPC30" s="152"/>
      <c r="PPD30" s="152"/>
      <c r="PPE30" s="152"/>
      <c r="PPF30" s="152"/>
      <c r="PPG30" s="152"/>
      <c r="PPH30" s="152"/>
      <c r="PPI30" s="152"/>
      <c r="PPJ30" s="152"/>
      <c r="PPK30" s="152"/>
      <c r="PPL30" s="152"/>
      <c r="PPM30" s="152"/>
      <c r="PPN30" s="152"/>
      <c r="PPO30" s="152"/>
      <c r="PPP30" s="152"/>
      <c r="PPQ30" s="152"/>
      <c r="PPR30" s="152"/>
      <c r="PPS30" s="152"/>
      <c r="PPT30" s="152"/>
      <c r="PPU30" s="152"/>
      <c r="PPV30" s="152"/>
      <c r="PPW30" s="152"/>
      <c r="PPX30" s="152"/>
      <c r="PPY30" s="152"/>
      <c r="PPZ30" s="152"/>
      <c r="PQA30" s="152"/>
      <c r="PQB30" s="152"/>
      <c r="PQC30" s="152"/>
      <c r="PQD30" s="152"/>
      <c r="PQE30" s="152"/>
      <c r="PQF30" s="152"/>
      <c r="PQG30" s="152"/>
      <c r="PQH30" s="152"/>
      <c r="PQI30" s="152"/>
      <c r="PQJ30" s="152"/>
      <c r="PQK30" s="152"/>
      <c r="PQL30" s="152"/>
      <c r="PQM30" s="152"/>
      <c r="PQN30" s="152"/>
      <c r="PQO30" s="152"/>
      <c r="PQP30" s="152"/>
      <c r="PQQ30" s="152"/>
      <c r="PQR30" s="152"/>
      <c r="PQS30" s="152"/>
      <c r="PQT30" s="152"/>
      <c r="PQU30" s="152"/>
      <c r="PQV30" s="152"/>
      <c r="PQW30" s="152"/>
      <c r="PQX30" s="152"/>
      <c r="PQY30" s="152"/>
      <c r="PQZ30" s="152"/>
      <c r="PRA30" s="152"/>
      <c r="PRB30" s="152"/>
      <c r="PRC30" s="152"/>
      <c r="PRD30" s="152"/>
      <c r="PRE30" s="152"/>
      <c r="PRF30" s="152"/>
      <c r="PRG30" s="152"/>
      <c r="PRH30" s="152"/>
      <c r="PRI30" s="152"/>
      <c r="PRJ30" s="152"/>
      <c r="PRK30" s="152"/>
      <c r="PRL30" s="152"/>
      <c r="PRM30" s="152"/>
      <c r="PRN30" s="152"/>
      <c r="PRO30" s="152"/>
      <c r="PRP30" s="152"/>
      <c r="PRQ30" s="152"/>
      <c r="PRR30" s="152"/>
      <c r="PRS30" s="152"/>
      <c r="PRT30" s="152"/>
      <c r="PRU30" s="152"/>
      <c r="PRV30" s="152"/>
      <c r="PRW30" s="152"/>
      <c r="PRX30" s="152"/>
      <c r="PRY30" s="152"/>
      <c r="PRZ30" s="152"/>
      <c r="PSA30" s="152"/>
      <c r="PSB30" s="152"/>
      <c r="PSC30" s="152"/>
      <c r="PSD30" s="152"/>
      <c r="PSE30" s="152"/>
      <c r="PSF30" s="152"/>
      <c r="PSG30" s="152"/>
      <c r="PSH30" s="152"/>
      <c r="PSI30" s="152"/>
      <c r="PSJ30" s="152"/>
      <c r="PSK30" s="152"/>
      <c r="PSL30" s="152"/>
      <c r="PSM30" s="152"/>
      <c r="PSN30" s="152"/>
      <c r="PSO30" s="152"/>
      <c r="PSP30" s="152"/>
      <c r="PSQ30" s="152"/>
      <c r="PSR30" s="152"/>
      <c r="PSS30" s="152"/>
      <c r="PST30" s="152"/>
      <c r="PSU30" s="152"/>
      <c r="PSV30" s="152"/>
      <c r="PSW30" s="152"/>
      <c r="PSX30" s="152"/>
      <c r="PSY30" s="152"/>
      <c r="PSZ30" s="152"/>
      <c r="PTA30" s="152"/>
      <c r="PTB30" s="152"/>
      <c r="PTC30" s="152"/>
      <c r="PTD30" s="152"/>
      <c r="PTE30" s="152"/>
      <c r="PTF30" s="152"/>
      <c r="PTG30" s="152"/>
      <c r="PTH30" s="152"/>
      <c r="PTI30" s="152"/>
      <c r="PTJ30" s="152"/>
      <c r="PTK30" s="152"/>
      <c r="PTL30" s="152"/>
      <c r="PTM30" s="152"/>
      <c r="PTN30" s="152"/>
      <c r="PTO30" s="152"/>
      <c r="PTP30" s="152"/>
      <c r="PTQ30" s="152"/>
      <c r="PTR30" s="152"/>
      <c r="PTS30" s="152"/>
      <c r="PTT30" s="152"/>
      <c r="PTU30" s="152"/>
      <c r="PTV30" s="152"/>
      <c r="PTW30" s="152"/>
      <c r="PTX30" s="152"/>
      <c r="PTY30" s="152"/>
      <c r="PTZ30" s="152"/>
      <c r="PUA30" s="152"/>
      <c r="PUB30" s="152"/>
      <c r="PUC30" s="152"/>
      <c r="PUD30" s="152"/>
      <c r="PUE30" s="152"/>
      <c r="PUF30" s="152"/>
      <c r="PUG30" s="152"/>
      <c r="PUH30" s="152"/>
      <c r="PUI30" s="152"/>
      <c r="PUJ30" s="152"/>
      <c r="PUK30" s="152"/>
      <c r="PUL30" s="152"/>
      <c r="PUM30" s="152"/>
      <c r="PUN30" s="152"/>
      <c r="PUO30" s="152"/>
      <c r="PUP30" s="152"/>
      <c r="PUQ30" s="152"/>
      <c r="PUR30" s="152"/>
      <c r="PUS30" s="152"/>
      <c r="PUT30" s="152"/>
      <c r="PUU30" s="152"/>
      <c r="PUV30" s="152"/>
      <c r="PUW30" s="152"/>
      <c r="PUX30" s="152"/>
      <c r="PUY30" s="152"/>
      <c r="PUZ30" s="152"/>
      <c r="PVA30" s="152"/>
      <c r="PVB30" s="152"/>
      <c r="PVC30" s="152"/>
      <c r="PVD30" s="152"/>
      <c r="PVE30" s="152"/>
      <c r="PVF30" s="152"/>
      <c r="PVG30" s="152"/>
      <c r="PVH30" s="152"/>
      <c r="PVI30" s="152"/>
      <c r="PVJ30" s="152"/>
      <c r="PVK30" s="152"/>
      <c r="PVL30" s="152"/>
      <c r="PVM30" s="152"/>
      <c r="PVN30" s="152"/>
      <c r="PVO30" s="152"/>
      <c r="PVP30" s="152"/>
      <c r="PVQ30" s="152"/>
      <c r="PVR30" s="152"/>
      <c r="PVS30" s="152"/>
      <c r="PVT30" s="152"/>
      <c r="PVU30" s="152"/>
      <c r="PVV30" s="152"/>
      <c r="PVW30" s="152"/>
      <c r="PVX30" s="152"/>
      <c r="PVY30" s="152"/>
      <c r="PVZ30" s="152"/>
      <c r="PWA30" s="152"/>
      <c r="PWB30" s="152"/>
      <c r="PWC30" s="152"/>
      <c r="PWD30" s="152"/>
      <c r="PWE30" s="152"/>
      <c r="PWF30" s="152"/>
      <c r="PWG30" s="152"/>
      <c r="PWH30" s="152"/>
      <c r="PWI30" s="152"/>
      <c r="PWJ30" s="152"/>
      <c r="PWK30" s="152"/>
      <c r="PWL30" s="152"/>
      <c r="PWM30" s="152"/>
      <c r="PWN30" s="152"/>
      <c r="PWO30" s="152"/>
      <c r="PWP30" s="152"/>
      <c r="PWQ30" s="152"/>
      <c r="PWR30" s="152"/>
      <c r="PWS30" s="152"/>
      <c r="PWT30" s="152"/>
      <c r="PWU30" s="152"/>
      <c r="PWV30" s="152"/>
      <c r="PWW30" s="152"/>
      <c r="PWX30" s="152"/>
      <c r="PWY30" s="152"/>
      <c r="PWZ30" s="152"/>
      <c r="PXA30" s="152"/>
      <c r="PXB30" s="152"/>
      <c r="PXC30" s="152"/>
      <c r="PXD30" s="152"/>
      <c r="PXE30" s="152"/>
      <c r="PXF30" s="152"/>
      <c r="PXG30" s="152"/>
      <c r="PXH30" s="152"/>
      <c r="PXI30" s="152"/>
      <c r="PXJ30" s="152"/>
      <c r="PXK30" s="152"/>
      <c r="PXL30" s="152"/>
      <c r="PXM30" s="152"/>
      <c r="PXN30" s="152"/>
      <c r="PXO30" s="152"/>
      <c r="PXP30" s="152"/>
      <c r="PXQ30" s="152"/>
      <c r="PXR30" s="152"/>
      <c r="PXS30" s="152"/>
      <c r="PXT30" s="152"/>
      <c r="PXU30" s="152"/>
      <c r="PXV30" s="152"/>
      <c r="PXW30" s="152"/>
      <c r="PXX30" s="152"/>
      <c r="PXY30" s="152"/>
      <c r="PXZ30" s="152"/>
      <c r="PYA30" s="152"/>
      <c r="PYB30" s="152"/>
      <c r="PYC30" s="152"/>
      <c r="PYD30" s="152"/>
      <c r="PYE30" s="152"/>
      <c r="PYF30" s="152"/>
      <c r="PYG30" s="152"/>
      <c r="PYH30" s="152"/>
      <c r="PYI30" s="152"/>
      <c r="PYJ30" s="152"/>
      <c r="PYK30" s="152"/>
      <c r="PYL30" s="152"/>
      <c r="PYM30" s="152"/>
      <c r="PYN30" s="152"/>
      <c r="PYO30" s="152"/>
      <c r="PYP30" s="152"/>
      <c r="PYQ30" s="152"/>
      <c r="PYR30" s="152"/>
      <c r="PYS30" s="152"/>
      <c r="PYT30" s="152"/>
      <c r="PYU30" s="152"/>
      <c r="PYV30" s="152"/>
      <c r="PYW30" s="152"/>
      <c r="PYX30" s="152"/>
      <c r="PYY30" s="152"/>
      <c r="PYZ30" s="152"/>
      <c r="PZA30" s="152"/>
      <c r="PZB30" s="152"/>
      <c r="PZC30" s="152"/>
      <c r="PZD30" s="152"/>
      <c r="PZE30" s="152"/>
      <c r="PZF30" s="152"/>
      <c r="PZG30" s="152"/>
      <c r="PZH30" s="152"/>
      <c r="PZI30" s="152"/>
      <c r="PZJ30" s="152"/>
      <c r="PZK30" s="152"/>
      <c r="PZL30" s="152"/>
      <c r="PZM30" s="152"/>
      <c r="PZN30" s="152"/>
      <c r="PZO30" s="152"/>
      <c r="PZP30" s="152"/>
      <c r="PZQ30" s="152"/>
      <c r="PZR30" s="152"/>
      <c r="PZS30" s="152"/>
      <c r="PZT30" s="152"/>
      <c r="PZU30" s="152"/>
      <c r="PZV30" s="152"/>
      <c r="PZW30" s="152"/>
      <c r="PZX30" s="152"/>
      <c r="PZY30" s="152"/>
      <c r="PZZ30" s="152"/>
      <c r="QAA30" s="152"/>
      <c r="QAB30" s="152"/>
      <c r="QAC30" s="152"/>
      <c r="QAD30" s="152"/>
      <c r="QAE30" s="152"/>
      <c r="QAF30" s="152"/>
      <c r="QAG30" s="152"/>
      <c r="QAH30" s="152"/>
      <c r="QAI30" s="152"/>
      <c r="QAJ30" s="152"/>
      <c r="QAK30" s="152"/>
      <c r="QAL30" s="152"/>
      <c r="QAM30" s="152"/>
      <c r="QAN30" s="152"/>
      <c r="QAO30" s="152"/>
      <c r="QAP30" s="152"/>
      <c r="QAQ30" s="152"/>
      <c r="QAR30" s="152"/>
      <c r="QAS30" s="152"/>
      <c r="QAT30" s="152"/>
      <c r="QAU30" s="152"/>
      <c r="QAV30" s="152"/>
      <c r="QAW30" s="152"/>
      <c r="QAX30" s="152"/>
      <c r="QAY30" s="152"/>
      <c r="QAZ30" s="152"/>
      <c r="QBA30" s="152"/>
      <c r="QBB30" s="152"/>
      <c r="QBC30" s="152"/>
      <c r="QBD30" s="152"/>
      <c r="QBE30" s="152"/>
      <c r="QBF30" s="152"/>
      <c r="QBG30" s="152"/>
      <c r="QBH30" s="152"/>
      <c r="QBI30" s="152"/>
      <c r="QBJ30" s="152"/>
      <c r="QBK30" s="152"/>
      <c r="QBL30" s="152"/>
      <c r="QBM30" s="152"/>
      <c r="QBN30" s="152"/>
      <c r="QBO30" s="152"/>
      <c r="QBP30" s="152"/>
      <c r="QBQ30" s="152"/>
      <c r="QBR30" s="152"/>
      <c r="QBS30" s="152"/>
      <c r="QBT30" s="152"/>
      <c r="QBU30" s="152"/>
      <c r="QBV30" s="152"/>
      <c r="QBW30" s="152"/>
      <c r="QBX30" s="152"/>
      <c r="QBY30" s="152"/>
      <c r="QBZ30" s="152"/>
      <c r="QCA30" s="152"/>
      <c r="QCB30" s="152"/>
      <c r="QCC30" s="152"/>
      <c r="QCD30" s="152"/>
      <c r="QCE30" s="152"/>
      <c r="QCF30" s="152"/>
      <c r="QCG30" s="152"/>
      <c r="QCH30" s="152"/>
      <c r="QCI30" s="152"/>
      <c r="QCJ30" s="152"/>
      <c r="QCK30" s="152"/>
      <c r="QCL30" s="152"/>
      <c r="QCM30" s="152"/>
      <c r="QCN30" s="152"/>
      <c r="QCO30" s="152"/>
      <c r="QCP30" s="152"/>
      <c r="QCQ30" s="152"/>
      <c r="QCR30" s="152"/>
      <c r="QCS30" s="152"/>
      <c r="QCT30" s="152"/>
      <c r="QCU30" s="152"/>
      <c r="QCV30" s="152"/>
      <c r="QCW30" s="152"/>
      <c r="QCX30" s="152"/>
      <c r="QCY30" s="152"/>
      <c r="QCZ30" s="152"/>
      <c r="QDA30" s="152"/>
      <c r="QDB30" s="152"/>
      <c r="QDC30" s="152"/>
      <c r="QDD30" s="152"/>
      <c r="QDE30" s="152"/>
      <c r="QDF30" s="152"/>
      <c r="QDG30" s="152"/>
      <c r="QDH30" s="152"/>
      <c r="QDI30" s="152"/>
      <c r="QDJ30" s="152"/>
      <c r="QDK30" s="152"/>
      <c r="QDL30" s="152"/>
      <c r="QDM30" s="152"/>
      <c r="QDN30" s="152"/>
      <c r="QDO30" s="152"/>
      <c r="QDP30" s="152"/>
      <c r="QDQ30" s="152"/>
      <c r="QDR30" s="152"/>
      <c r="QDS30" s="152"/>
      <c r="QDT30" s="152"/>
      <c r="QDU30" s="152"/>
      <c r="QDV30" s="152"/>
      <c r="QDW30" s="152"/>
      <c r="QDX30" s="152"/>
      <c r="QDY30" s="152"/>
      <c r="QDZ30" s="152"/>
      <c r="QEA30" s="152"/>
      <c r="QEB30" s="152"/>
      <c r="QEC30" s="152"/>
      <c r="QED30" s="152"/>
      <c r="QEE30" s="152"/>
      <c r="QEF30" s="152"/>
      <c r="QEG30" s="152"/>
      <c r="QEH30" s="152"/>
      <c r="QEI30" s="152"/>
      <c r="QEJ30" s="152"/>
      <c r="QEK30" s="152"/>
      <c r="QEL30" s="152"/>
      <c r="QEM30" s="152"/>
      <c r="QEN30" s="152"/>
      <c r="QEO30" s="152"/>
      <c r="QEP30" s="152"/>
      <c r="QEQ30" s="152"/>
      <c r="QER30" s="152"/>
      <c r="QES30" s="152"/>
      <c r="QET30" s="152"/>
      <c r="QEU30" s="152"/>
      <c r="QEV30" s="152"/>
      <c r="QEW30" s="152"/>
      <c r="QEX30" s="152"/>
      <c r="QEY30" s="152"/>
      <c r="QEZ30" s="152"/>
      <c r="QFA30" s="152"/>
      <c r="QFB30" s="152"/>
      <c r="QFC30" s="152"/>
      <c r="QFD30" s="152"/>
      <c r="QFE30" s="152"/>
      <c r="QFF30" s="152"/>
      <c r="QFG30" s="152"/>
      <c r="QFH30" s="152"/>
      <c r="QFI30" s="152"/>
      <c r="QFJ30" s="152"/>
      <c r="QFK30" s="152"/>
      <c r="QFL30" s="152"/>
      <c r="QFM30" s="152"/>
      <c r="QFN30" s="152"/>
      <c r="QFO30" s="152"/>
      <c r="QFP30" s="152"/>
      <c r="QFQ30" s="152"/>
      <c r="QFR30" s="152"/>
      <c r="QFS30" s="152"/>
      <c r="QFT30" s="152"/>
      <c r="QFU30" s="152"/>
      <c r="QFV30" s="152"/>
      <c r="QFW30" s="152"/>
      <c r="QFX30" s="152"/>
      <c r="QFY30" s="152"/>
      <c r="QFZ30" s="152"/>
      <c r="QGA30" s="152"/>
      <c r="QGB30" s="152"/>
      <c r="QGC30" s="152"/>
      <c r="QGD30" s="152"/>
      <c r="QGE30" s="152"/>
      <c r="QGF30" s="152"/>
      <c r="QGG30" s="152"/>
      <c r="QGH30" s="152"/>
      <c r="QGI30" s="152"/>
      <c r="QGJ30" s="152"/>
      <c r="QGK30" s="152"/>
      <c r="QGL30" s="152"/>
      <c r="QGM30" s="152"/>
      <c r="QGN30" s="152"/>
      <c r="QGO30" s="152"/>
      <c r="QGP30" s="152"/>
      <c r="QGQ30" s="152"/>
      <c r="QGR30" s="152"/>
      <c r="QGS30" s="152"/>
      <c r="QGT30" s="152"/>
      <c r="QGU30" s="152"/>
      <c r="QGV30" s="152"/>
      <c r="QGW30" s="152"/>
      <c r="QGX30" s="152"/>
      <c r="QGY30" s="152"/>
      <c r="QGZ30" s="152"/>
      <c r="QHA30" s="152"/>
      <c r="QHB30" s="152"/>
      <c r="QHC30" s="152"/>
      <c r="QHD30" s="152"/>
      <c r="QHE30" s="152"/>
      <c r="QHF30" s="152"/>
      <c r="QHG30" s="152"/>
      <c r="QHH30" s="152"/>
      <c r="QHI30" s="152"/>
      <c r="QHJ30" s="152"/>
      <c r="QHK30" s="152"/>
      <c r="QHL30" s="152"/>
      <c r="QHM30" s="152"/>
      <c r="QHN30" s="152"/>
      <c r="QHO30" s="152"/>
      <c r="QHP30" s="152"/>
      <c r="QHQ30" s="152"/>
      <c r="QHR30" s="152"/>
      <c r="QHS30" s="152"/>
      <c r="QHT30" s="152"/>
      <c r="QHU30" s="152"/>
      <c r="QHV30" s="152"/>
      <c r="QHW30" s="152"/>
      <c r="QHX30" s="152"/>
      <c r="QHY30" s="152"/>
      <c r="QHZ30" s="152"/>
      <c r="QIA30" s="152"/>
      <c r="QIB30" s="152"/>
      <c r="QIC30" s="152"/>
      <c r="QID30" s="152"/>
      <c r="QIE30" s="152"/>
      <c r="QIF30" s="152"/>
      <c r="QIG30" s="152"/>
      <c r="QIH30" s="152"/>
      <c r="QII30" s="152"/>
      <c r="QIJ30" s="152"/>
      <c r="QIK30" s="152"/>
      <c r="QIL30" s="152"/>
      <c r="QIM30" s="152"/>
      <c r="QIN30" s="152"/>
      <c r="QIO30" s="152"/>
      <c r="QIP30" s="152"/>
      <c r="QIQ30" s="152"/>
      <c r="QIR30" s="152"/>
      <c r="QIS30" s="152"/>
      <c r="QIT30" s="152"/>
      <c r="QIU30" s="152"/>
      <c r="QIV30" s="152"/>
      <c r="QIW30" s="152"/>
      <c r="QIX30" s="152"/>
      <c r="QIY30" s="152"/>
      <c r="QIZ30" s="152"/>
      <c r="QJA30" s="152"/>
      <c r="QJB30" s="152"/>
      <c r="QJC30" s="152"/>
      <c r="QJD30" s="152"/>
      <c r="QJE30" s="152"/>
      <c r="QJF30" s="152"/>
      <c r="QJG30" s="152"/>
      <c r="QJH30" s="152"/>
      <c r="QJI30" s="152"/>
      <c r="QJJ30" s="152"/>
      <c r="QJK30" s="152"/>
      <c r="QJL30" s="152"/>
      <c r="QJM30" s="152"/>
      <c r="QJN30" s="152"/>
      <c r="QJO30" s="152"/>
      <c r="QJP30" s="152"/>
      <c r="QJQ30" s="152"/>
      <c r="QJR30" s="152"/>
      <c r="QJS30" s="152"/>
      <c r="QJT30" s="152"/>
      <c r="QJU30" s="152"/>
      <c r="QJV30" s="152"/>
      <c r="QJW30" s="152"/>
      <c r="QJX30" s="152"/>
      <c r="QJY30" s="152"/>
      <c r="QJZ30" s="152"/>
      <c r="QKA30" s="152"/>
      <c r="QKB30" s="152"/>
      <c r="QKC30" s="152"/>
      <c r="QKD30" s="152"/>
      <c r="QKE30" s="152"/>
      <c r="QKF30" s="152"/>
      <c r="QKG30" s="152"/>
      <c r="QKH30" s="152"/>
      <c r="QKI30" s="152"/>
      <c r="QKJ30" s="152"/>
      <c r="QKK30" s="152"/>
      <c r="QKL30" s="152"/>
      <c r="QKM30" s="152"/>
      <c r="QKN30" s="152"/>
      <c r="QKO30" s="152"/>
      <c r="QKP30" s="152"/>
      <c r="QKQ30" s="152"/>
      <c r="QKR30" s="152"/>
      <c r="QKS30" s="152"/>
      <c r="QKT30" s="152"/>
      <c r="QKU30" s="152"/>
      <c r="QKV30" s="152"/>
      <c r="QKW30" s="152"/>
      <c r="QKX30" s="152"/>
      <c r="QKY30" s="152"/>
      <c r="QKZ30" s="152"/>
      <c r="QLA30" s="152"/>
      <c r="QLB30" s="152"/>
      <c r="QLC30" s="152"/>
      <c r="QLD30" s="152"/>
      <c r="QLE30" s="152"/>
      <c r="QLF30" s="152"/>
      <c r="QLG30" s="152"/>
      <c r="QLH30" s="152"/>
      <c r="QLI30" s="152"/>
      <c r="QLJ30" s="152"/>
      <c r="QLK30" s="152"/>
      <c r="QLL30" s="152"/>
      <c r="QLM30" s="152"/>
      <c r="QLN30" s="152"/>
      <c r="QLO30" s="152"/>
      <c r="QLP30" s="152"/>
      <c r="QLQ30" s="152"/>
      <c r="QLR30" s="152"/>
      <c r="QLS30" s="152"/>
      <c r="QLT30" s="152"/>
      <c r="QLU30" s="152"/>
      <c r="QLV30" s="152"/>
      <c r="QLW30" s="152"/>
      <c r="QLX30" s="152"/>
      <c r="QLY30" s="152"/>
      <c r="QLZ30" s="152"/>
      <c r="QMA30" s="152"/>
      <c r="QMB30" s="152"/>
      <c r="QMC30" s="152"/>
      <c r="QMD30" s="152"/>
      <c r="QME30" s="152"/>
      <c r="QMF30" s="152"/>
      <c r="QMG30" s="152"/>
      <c r="QMH30" s="152"/>
      <c r="QMI30" s="152"/>
      <c r="QMJ30" s="152"/>
      <c r="QMK30" s="152"/>
      <c r="QML30" s="152"/>
      <c r="QMM30" s="152"/>
      <c r="QMN30" s="152"/>
      <c r="QMO30" s="152"/>
      <c r="QMP30" s="152"/>
      <c r="QMQ30" s="152"/>
      <c r="QMR30" s="152"/>
      <c r="QMS30" s="152"/>
      <c r="QMT30" s="152"/>
      <c r="QMU30" s="152"/>
      <c r="QMV30" s="152"/>
      <c r="QMW30" s="152"/>
      <c r="QMX30" s="152"/>
      <c r="QMY30" s="152"/>
      <c r="QMZ30" s="152"/>
      <c r="QNA30" s="152"/>
      <c r="QNB30" s="152"/>
      <c r="QNC30" s="152"/>
      <c r="QND30" s="152"/>
      <c r="QNE30" s="152"/>
      <c r="QNF30" s="152"/>
      <c r="QNG30" s="152"/>
      <c r="QNH30" s="152"/>
      <c r="QNI30" s="152"/>
      <c r="QNJ30" s="152"/>
      <c r="QNK30" s="152"/>
      <c r="QNL30" s="152"/>
      <c r="QNM30" s="152"/>
      <c r="QNN30" s="152"/>
      <c r="QNO30" s="152"/>
      <c r="QNP30" s="152"/>
      <c r="QNQ30" s="152"/>
      <c r="QNR30" s="152"/>
      <c r="QNS30" s="152"/>
      <c r="QNT30" s="152"/>
      <c r="QNU30" s="152"/>
      <c r="QNV30" s="152"/>
      <c r="QNW30" s="152"/>
      <c r="QNX30" s="152"/>
      <c r="QNY30" s="152"/>
      <c r="QNZ30" s="152"/>
      <c r="QOA30" s="152"/>
      <c r="QOB30" s="152"/>
      <c r="QOC30" s="152"/>
      <c r="QOD30" s="152"/>
      <c r="QOE30" s="152"/>
      <c r="QOF30" s="152"/>
      <c r="QOG30" s="152"/>
      <c r="QOH30" s="152"/>
      <c r="QOI30" s="152"/>
      <c r="QOJ30" s="152"/>
      <c r="QOK30" s="152"/>
      <c r="QOL30" s="152"/>
      <c r="QOM30" s="152"/>
      <c r="QON30" s="152"/>
      <c r="QOO30" s="152"/>
      <c r="QOP30" s="152"/>
      <c r="QOQ30" s="152"/>
      <c r="QOR30" s="152"/>
      <c r="QOS30" s="152"/>
      <c r="QOT30" s="152"/>
      <c r="QOU30" s="152"/>
      <c r="QOV30" s="152"/>
      <c r="QOW30" s="152"/>
      <c r="QOX30" s="152"/>
      <c r="QOY30" s="152"/>
      <c r="QOZ30" s="152"/>
      <c r="QPA30" s="152"/>
      <c r="QPB30" s="152"/>
      <c r="QPC30" s="152"/>
      <c r="QPD30" s="152"/>
      <c r="QPE30" s="152"/>
      <c r="QPF30" s="152"/>
      <c r="QPG30" s="152"/>
      <c r="QPH30" s="152"/>
      <c r="QPI30" s="152"/>
      <c r="QPJ30" s="152"/>
      <c r="QPK30" s="152"/>
      <c r="QPL30" s="152"/>
      <c r="QPM30" s="152"/>
      <c r="QPN30" s="152"/>
      <c r="QPO30" s="152"/>
      <c r="QPP30" s="152"/>
      <c r="QPQ30" s="152"/>
      <c r="QPR30" s="152"/>
      <c r="QPS30" s="152"/>
      <c r="QPT30" s="152"/>
      <c r="QPU30" s="152"/>
      <c r="QPV30" s="152"/>
      <c r="QPW30" s="152"/>
      <c r="QPX30" s="152"/>
      <c r="QPY30" s="152"/>
      <c r="QPZ30" s="152"/>
      <c r="QQA30" s="152"/>
      <c r="QQB30" s="152"/>
      <c r="QQC30" s="152"/>
      <c r="QQD30" s="152"/>
      <c r="QQE30" s="152"/>
      <c r="QQF30" s="152"/>
      <c r="QQG30" s="152"/>
      <c r="QQH30" s="152"/>
      <c r="QQI30" s="152"/>
      <c r="QQJ30" s="152"/>
      <c r="QQK30" s="152"/>
      <c r="QQL30" s="152"/>
      <c r="QQM30" s="152"/>
      <c r="QQN30" s="152"/>
      <c r="QQO30" s="152"/>
      <c r="QQP30" s="152"/>
      <c r="QQQ30" s="152"/>
      <c r="QQR30" s="152"/>
      <c r="QQS30" s="152"/>
      <c r="QQT30" s="152"/>
      <c r="QQU30" s="152"/>
      <c r="QQV30" s="152"/>
      <c r="QQW30" s="152"/>
      <c r="QQX30" s="152"/>
      <c r="QQY30" s="152"/>
      <c r="QQZ30" s="152"/>
      <c r="QRA30" s="152"/>
      <c r="QRB30" s="152"/>
      <c r="QRC30" s="152"/>
      <c r="QRD30" s="152"/>
      <c r="QRE30" s="152"/>
      <c r="QRF30" s="152"/>
      <c r="QRG30" s="152"/>
      <c r="QRH30" s="152"/>
      <c r="QRI30" s="152"/>
      <c r="QRJ30" s="152"/>
      <c r="QRK30" s="152"/>
      <c r="QRL30" s="152"/>
      <c r="QRM30" s="152"/>
      <c r="QRN30" s="152"/>
      <c r="QRO30" s="152"/>
      <c r="QRP30" s="152"/>
      <c r="QRQ30" s="152"/>
      <c r="QRR30" s="152"/>
      <c r="QRS30" s="152"/>
      <c r="QRT30" s="152"/>
      <c r="QRU30" s="152"/>
      <c r="QRV30" s="152"/>
      <c r="QRW30" s="152"/>
      <c r="QRX30" s="152"/>
      <c r="QRY30" s="152"/>
      <c r="QRZ30" s="152"/>
      <c r="QSA30" s="152"/>
      <c r="QSB30" s="152"/>
      <c r="QSC30" s="152"/>
      <c r="QSD30" s="152"/>
      <c r="QSE30" s="152"/>
      <c r="QSF30" s="152"/>
      <c r="QSG30" s="152"/>
      <c r="QSH30" s="152"/>
      <c r="QSI30" s="152"/>
      <c r="QSJ30" s="152"/>
      <c r="QSK30" s="152"/>
      <c r="QSL30" s="152"/>
      <c r="QSM30" s="152"/>
      <c r="QSN30" s="152"/>
      <c r="QSO30" s="152"/>
      <c r="QSP30" s="152"/>
      <c r="QSQ30" s="152"/>
      <c r="QSR30" s="152"/>
      <c r="QSS30" s="152"/>
      <c r="QST30" s="152"/>
      <c r="QSU30" s="152"/>
      <c r="QSV30" s="152"/>
      <c r="QSW30" s="152"/>
      <c r="QSX30" s="152"/>
      <c r="QSY30" s="152"/>
      <c r="QSZ30" s="152"/>
      <c r="QTA30" s="152"/>
      <c r="QTB30" s="152"/>
      <c r="QTC30" s="152"/>
      <c r="QTD30" s="152"/>
      <c r="QTE30" s="152"/>
      <c r="QTF30" s="152"/>
      <c r="QTG30" s="152"/>
      <c r="QTH30" s="152"/>
      <c r="QTI30" s="152"/>
      <c r="QTJ30" s="152"/>
      <c r="QTK30" s="152"/>
      <c r="QTL30" s="152"/>
      <c r="QTM30" s="152"/>
      <c r="QTN30" s="152"/>
      <c r="QTO30" s="152"/>
      <c r="QTP30" s="152"/>
      <c r="QTQ30" s="152"/>
      <c r="QTR30" s="152"/>
      <c r="QTS30" s="152"/>
      <c r="QTT30" s="152"/>
      <c r="QTU30" s="152"/>
      <c r="QTV30" s="152"/>
      <c r="QTW30" s="152"/>
      <c r="QTX30" s="152"/>
      <c r="QTY30" s="152"/>
      <c r="QTZ30" s="152"/>
      <c r="QUA30" s="152"/>
      <c r="QUB30" s="152"/>
      <c r="QUC30" s="152"/>
      <c r="QUD30" s="152"/>
      <c r="QUE30" s="152"/>
      <c r="QUF30" s="152"/>
      <c r="QUG30" s="152"/>
      <c r="QUH30" s="152"/>
      <c r="QUI30" s="152"/>
      <c r="QUJ30" s="152"/>
      <c r="QUK30" s="152"/>
      <c r="QUL30" s="152"/>
      <c r="QUM30" s="152"/>
      <c r="QUN30" s="152"/>
      <c r="QUO30" s="152"/>
      <c r="QUP30" s="152"/>
      <c r="QUQ30" s="152"/>
      <c r="QUR30" s="152"/>
      <c r="QUS30" s="152"/>
      <c r="QUT30" s="152"/>
      <c r="QUU30" s="152"/>
      <c r="QUV30" s="152"/>
      <c r="QUW30" s="152"/>
      <c r="QUX30" s="152"/>
      <c r="QUY30" s="152"/>
      <c r="QUZ30" s="152"/>
      <c r="QVA30" s="152"/>
      <c r="QVB30" s="152"/>
      <c r="QVC30" s="152"/>
      <c r="QVD30" s="152"/>
      <c r="QVE30" s="152"/>
      <c r="QVF30" s="152"/>
      <c r="QVG30" s="152"/>
      <c r="QVH30" s="152"/>
      <c r="QVI30" s="152"/>
      <c r="QVJ30" s="152"/>
      <c r="QVK30" s="152"/>
      <c r="QVL30" s="152"/>
      <c r="QVM30" s="152"/>
      <c r="QVN30" s="152"/>
      <c r="QVO30" s="152"/>
      <c r="QVP30" s="152"/>
      <c r="QVQ30" s="152"/>
      <c r="QVR30" s="152"/>
      <c r="QVS30" s="152"/>
      <c r="QVT30" s="152"/>
      <c r="QVU30" s="152"/>
      <c r="QVV30" s="152"/>
      <c r="QVW30" s="152"/>
      <c r="QVX30" s="152"/>
      <c r="QVY30" s="152"/>
      <c r="QVZ30" s="152"/>
      <c r="QWA30" s="152"/>
      <c r="QWB30" s="152"/>
      <c r="QWC30" s="152"/>
      <c r="QWD30" s="152"/>
      <c r="QWE30" s="152"/>
      <c r="QWF30" s="152"/>
      <c r="QWG30" s="152"/>
      <c r="QWH30" s="152"/>
      <c r="QWI30" s="152"/>
      <c r="QWJ30" s="152"/>
      <c r="QWK30" s="152"/>
      <c r="QWL30" s="152"/>
      <c r="QWM30" s="152"/>
      <c r="QWN30" s="152"/>
      <c r="QWO30" s="152"/>
      <c r="QWP30" s="152"/>
      <c r="QWQ30" s="152"/>
      <c r="QWR30" s="152"/>
      <c r="QWS30" s="152"/>
      <c r="QWT30" s="152"/>
      <c r="QWU30" s="152"/>
      <c r="QWV30" s="152"/>
      <c r="QWW30" s="152"/>
      <c r="QWX30" s="152"/>
      <c r="QWY30" s="152"/>
      <c r="QWZ30" s="152"/>
      <c r="QXA30" s="152"/>
      <c r="QXB30" s="152"/>
      <c r="QXC30" s="152"/>
      <c r="QXD30" s="152"/>
      <c r="QXE30" s="152"/>
      <c r="QXF30" s="152"/>
      <c r="QXG30" s="152"/>
      <c r="QXH30" s="152"/>
      <c r="QXI30" s="152"/>
      <c r="QXJ30" s="152"/>
      <c r="QXK30" s="152"/>
      <c r="QXL30" s="152"/>
      <c r="QXM30" s="152"/>
      <c r="QXN30" s="152"/>
      <c r="QXO30" s="152"/>
      <c r="QXP30" s="152"/>
      <c r="QXQ30" s="152"/>
      <c r="QXR30" s="152"/>
      <c r="QXS30" s="152"/>
      <c r="QXT30" s="152"/>
      <c r="QXU30" s="152"/>
      <c r="QXV30" s="152"/>
      <c r="QXW30" s="152"/>
      <c r="QXX30" s="152"/>
      <c r="QXY30" s="152"/>
      <c r="QXZ30" s="152"/>
      <c r="QYA30" s="152"/>
      <c r="QYB30" s="152"/>
      <c r="QYC30" s="152"/>
      <c r="QYD30" s="152"/>
      <c r="QYE30" s="152"/>
      <c r="QYF30" s="152"/>
      <c r="QYG30" s="152"/>
      <c r="QYH30" s="152"/>
      <c r="QYI30" s="152"/>
      <c r="QYJ30" s="152"/>
      <c r="QYK30" s="152"/>
      <c r="QYL30" s="152"/>
      <c r="QYM30" s="152"/>
      <c r="QYN30" s="152"/>
      <c r="QYO30" s="152"/>
      <c r="QYP30" s="152"/>
      <c r="QYQ30" s="152"/>
      <c r="QYR30" s="152"/>
      <c r="QYS30" s="152"/>
      <c r="QYT30" s="152"/>
      <c r="QYU30" s="152"/>
      <c r="QYV30" s="152"/>
      <c r="QYW30" s="152"/>
      <c r="QYX30" s="152"/>
      <c r="QYY30" s="152"/>
      <c r="QYZ30" s="152"/>
      <c r="QZA30" s="152"/>
      <c r="QZB30" s="152"/>
      <c r="QZC30" s="152"/>
      <c r="QZD30" s="152"/>
      <c r="QZE30" s="152"/>
      <c r="QZF30" s="152"/>
      <c r="QZG30" s="152"/>
      <c r="QZH30" s="152"/>
      <c r="QZI30" s="152"/>
      <c r="QZJ30" s="152"/>
      <c r="QZK30" s="152"/>
      <c r="QZL30" s="152"/>
      <c r="QZM30" s="152"/>
      <c r="QZN30" s="152"/>
      <c r="QZO30" s="152"/>
      <c r="QZP30" s="152"/>
      <c r="QZQ30" s="152"/>
      <c r="QZR30" s="152"/>
      <c r="QZS30" s="152"/>
      <c r="QZT30" s="152"/>
      <c r="QZU30" s="152"/>
      <c r="QZV30" s="152"/>
      <c r="QZW30" s="152"/>
      <c r="QZX30" s="152"/>
      <c r="QZY30" s="152"/>
      <c r="QZZ30" s="152"/>
      <c r="RAA30" s="152"/>
      <c r="RAB30" s="152"/>
      <c r="RAC30" s="152"/>
      <c r="RAD30" s="152"/>
      <c r="RAE30" s="152"/>
      <c r="RAF30" s="152"/>
      <c r="RAG30" s="152"/>
      <c r="RAH30" s="152"/>
      <c r="RAI30" s="152"/>
      <c r="RAJ30" s="152"/>
      <c r="RAK30" s="152"/>
      <c r="RAL30" s="152"/>
      <c r="RAM30" s="152"/>
      <c r="RAN30" s="152"/>
      <c r="RAO30" s="152"/>
      <c r="RAP30" s="152"/>
      <c r="RAQ30" s="152"/>
      <c r="RAR30" s="152"/>
      <c r="RAS30" s="152"/>
      <c r="RAT30" s="152"/>
      <c r="RAU30" s="152"/>
      <c r="RAV30" s="152"/>
      <c r="RAW30" s="152"/>
      <c r="RAX30" s="152"/>
      <c r="RAY30" s="152"/>
      <c r="RAZ30" s="152"/>
      <c r="RBA30" s="152"/>
      <c r="RBB30" s="152"/>
      <c r="RBC30" s="152"/>
      <c r="RBD30" s="152"/>
      <c r="RBE30" s="152"/>
      <c r="RBF30" s="152"/>
      <c r="RBG30" s="152"/>
      <c r="RBH30" s="152"/>
      <c r="RBI30" s="152"/>
      <c r="RBJ30" s="152"/>
      <c r="RBK30" s="152"/>
      <c r="RBL30" s="152"/>
      <c r="RBM30" s="152"/>
      <c r="RBN30" s="152"/>
      <c r="RBO30" s="152"/>
      <c r="RBP30" s="152"/>
      <c r="RBQ30" s="152"/>
      <c r="RBR30" s="152"/>
      <c r="RBS30" s="152"/>
      <c r="RBT30" s="152"/>
      <c r="RBU30" s="152"/>
      <c r="RBV30" s="152"/>
      <c r="RBW30" s="152"/>
      <c r="RBX30" s="152"/>
      <c r="RBY30" s="152"/>
      <c r="RBZ30" s="152"/>
      <c r="RCA30" s="152"/>
      <c r="RCB30" s="152"/>
      <c r="RCC30" s="152"/>
      <c r="RCD30" s="152"/>
      <c r="RCE30" s="152"/>
      <c r="RCF30" s="152"/>
      <c r="RCG30" s="152"/>
      <c r="RCH30" s="152"/>
      <c r="RCI30" s="152"/>
      <c r="RCJ30" s="152"/>
      <c r="RCK30" s="152"/>
      <c r="RCL30" s="152"/>
      <c r="RCM30" s="152"/>
      <c r="RCN30" s="152"/>
      <c r="RCO30" s="152"/>
      <c r="RCP30" s="152"/>
      <c r="RCQ30" s="152"/>
      <c r="RCR30" s="152"/>
      <c r="RCS30" s="152"/>
      <c r="RCT30" s="152"/>
      <c r="RCU30" s="152"/>
      <c r="RCV30" s="152"/>
      <c r="RCW30" s="152"/>
      <c r="RCX30" s="152"/>
      <c r="RCY30" s="152"/>
      <c r="RCZ30" s="152"/>
      <c r="RDA30" s="152"/>
      <c r="RDB30" s="152"/>
      <c r="RDC30" s="152"/>
      <c r="RDD30" s="152"/>
      <c r="RDE30" s="152"/>
      <c r="RDF30" s="152"/>
      <c r="RDG30" s="152"/>
      <c r="RDH30" s="152"/>
      <c r="RDI30" s="152"/>
      <c r="RDJ30" s="152"/>
      <c r="RDK30" s="152"/>
      <c r="RDL30" s="152"/>
      <c r="RDM30" s="152"/>
      <c r="RDN30" s="152"/>
      <c r="RDO30" s="152"/>
      <c r="RDP30" s="152"/>
      <c r="RDQ30" s="152"/>
      <c r="RDR30" s="152"/>
      <c r="RDS30" s="152"/>
      <c r="RDT30" s="152"/>
      <c r="RDU30" s="152"/>
      <c r="RDV30" s="152"/>
      <c r="RDW30" s="152"/>
      <c r="RDX30" s="152"/>
      <c r="RDY30" s="152"/>
      <c r="RDZ30" s="152"/>
      <c r="REA30" s="152"/>
      <c r="REB30" s="152"/>
      <c r="REC30" s="152"/>
      <c r="RED30" s="152"/>
      <c r="REE30" s="152"/>
      <c r="REF30" s="152"/>
      <c r="REG30" s="152"/>
      <c r="REH30" s="152"/>
      <c r="REI30" s="152"/>
      <c r="REJ30" s="152"/>
      <c r="REK30" s="152"/>
      <c r="REL30" s="152"/>
      <c r="REM30" s="152"/>
      <c r="REN30" s="152"/>
      <c r="REO30" s="152"/>
      <c r="REP30" s="152"/>
      <c r="REQ30" s="152"/>
      <c r="RER30" s="152"/>
      <c r="RES30" s="152"/>
      <c r="RET30" s="152"/>
      <c r="REU30" s="152"/>
      <c r="REV30" s="152"/>
      <c r="REW30" s="152"/>
      <c r="REX30" s="152"/>
      <c r="REY30" s="152"/>
      <c r="REZ30" s="152"/>
      <c r="RFA30" s="152"/>
      <c r="RFB30" s="152"/>
      <c r="RFC30" s="152"/>
      <c r="RFD30" s="152"/>
      <c r="RFE30" s="152"/>
      <c r="RFF30" s="152"/>
      <c r="RFG30" s="152"/>
      <c r="RFH30" s="152"/>
      <c r="RFI30" s="152"/>
      <c r="RFJ30" s="152"/>
      <c r="RFK30" s="152"/>
      <c r="RFL30" s="152"/>
      <c r="RFM30" s="152"/>
      <c r="RFN30" s="152"/>
      <c r="RFO30" s="152"/>
      <c r="RFP30" s="152"/>
      <c r="RFQ30" s="152"/>
      <c r="RFR30" s="152"/>
      <c r="RFS30" s="152"/>
      <c r="RFT30" s="152"/>
      <c r="RFU30" s="152"/>
      <c r="RFV30" s="152"/>
      <c r="RFW30" s="152"/>
      <c r="RFX30" s="152"/>
      <c r="RFY30" s="152"/>
      <c r="RFZ30" s="152"/>
      <c r="RGA30" s="152"/>
      <c r="RGB30" s="152"/>
      <c r="RGC30" s="152"/>
      <c r="RGD30" s="152"/>
      <c r="RGE30" s="152"/>
      <c r="RGF30" s="152"/>
      <c r="RGG30" s="152"/>
      <c r="RGH30" s="152"/>
      <c r="RGI30" s="152"/>
      <c r="RGJ30" s="152"/>
      <c r="RGK30" s="152"/>
      <c r="RGL30" s="152"/>
      <c r="RGM30" s="152"/>
      <c r="RGN30" s="152"/>
      <c r="RGO30" s="152"/>
      <c r="RGP30" s="152"/>
      <c r="RGQ30" s="152"/>
      <c r="RGR30" s="152"/>
      <c r="RGS30" s="152"/>
      <c r="RGT30" s="152"/>
      <c r="RGU30" s="152"/>
      <c r="RGV30" s="152"/>
      <c r="RGW30" s="152"/>
      <c r="RGX30" s="152"/>
      <c r="RGY30" s="152"/>
      <c r="RGZ30" s="152"/>
      <c r="RHA30" s="152"/>
      <c r="RHB30" s="152"/>
      <c r="RHC30" s="152"/>
      <c r="RHD30" s="152"/>
      <c r="RHE30" s="152"/>
      <c r="RHF30" s="152"/>
      <c r="RHG30" s="152"/>
      <c r="RHH30" s="152"/>
      <c r="RHI30" s="152"/>
      <c r="RHJ30" s="152"/>
      <c r="RHK30" s="152"/>
      <c r="RHL30" s="152"/>
      <c r="RHM30" s="152"/>
      <c r="RHN30" s="152"/>
      <c r="RHO30" s="152"/>
      <c r="RHP30" s="152"/>
      <c r="RHQ30" s="152"/>
      <c r="RHR30" s="152"/>
      <c r="RHS30" s="152"/>
      <c r="RHT30" s="152"/>
      <c r="RHU30" s="152"/>
      <c r="RHV30" s="152"/>
      <c r="RHW30" s="152"/>
      <c r="RHX30" s="152"/>
      <c r="RHY30" s="152"/>
      <c r="RHZ30" s="152"/>
      <c r="RIA30" s="152"/>
      <c r="RIB30" s="152"/>
      <c r="RIC30" s="152"/>
      <c r="RID30" s="152"/>
      <c r="RIE30" s="152"/>
      <c r="RIF30" s="152"/>
      <c r="RIG30" s="152"/>
      <c r="RIH30" s="152"/>
      <c r="RII30" s="152"/>
      <c r="RIJ30" s="152"/>
      <c r="RIK30" s="152"/>
      <c r="RIL30" s="152"/>
      <c r="RIM30" s="152"/>
      <c r="RIN30" s="152"/>
      <c r="RIO30" s="152"/>
      <c r="RIP30" s="152"/>
      <c r="RIQ30" s="152"/>
      <c r="RIR30" s="152"/>
      <c r="RIS30" s="152"/>
      <c r="RIT30" s="152"/>
      <c r="RIU30" s="152"/>
      <c r="RIV30" s="152"/>
      <c r="RIW30" s="152"/>
      <c r="RIX30" s="152"/>
      <c r="RIY30" s="152"/>
      <c r="RIZ30" s="152"/>
      <c r="RJA30" s="152"/>
      <c r="RJB30" s="152"/>
      <c r="RJC30" s="152"/>
      <c r="RJD30" s="152"/>
      <c r="RJE30" s="152"/>
      <c r="RJF30" s="152"/>
      <c r="RJG30" s="152"/>
      <c r="RJH30" s="152"/>
      <c r="RJI30" s="152"/>
      <c r="RJJ30" s="152"/>
      <c r="RJK30" s="152"/>
      <c r="RJL30" s="152"/>
      <c r="RJM30" s="152"/>
      <c r="RJN30" s="152"/>
      <c r="RJO30" s="152"/>
      <c r="RJP30" s="152"/>
      <c r="RJQ30" s="152"/>
      <c r="RJR30" s="152"/>
      <c r="RJS30" s="152"/>
      <c r="RJT30" s="152"/>
      <c r="RJU30" s="152"/>
      <c r="RJV30" s="152"/>
      <c r="RJW30" s="152"/>
      <c r="RJX30" s="152"/>
      <c r="RJY30" s="152"/>
      <c r="RJZ30" s="152"/>
      <c r="RKA30" s="152"/>
      <c r="RKB30" s="152"/>
      <c r="RKC30" s="152"/>
      <c r="RKD30" s="152"/>
      <c r="RKE30" s="152"/>
      <c r="RKF30" s="152"/>
      <c r="RKG30" s="152"/>
      <c r="RKH30" s="152"/>
      <c r="RKI30" s="152"/>
      <c r="RKJ30" s="152"/>
      <c r="RKK30" s="152"/>
      <c r="RKL30" s="152"/>
      <c r="RKM30" s="152"/>
      <c r="RKN30" s="152"/>
      <c r="RKO30" s="152"/>
      <c r="RKP30" s="152"/>
      <c r="RKQ30" s="152"/>
      <c r="RKR30" s="152"/>
      <c r="RKS30" s="152"/>
      <c r="RKT30" s="152"/>
      <c r="RKU30" s="152"/>
      <c r="RKV30" s="152"/>
      <c r="RKW30" s="152"/>
      <c r="RKX30" s="152"/>
      <c r="RKY30" s="152"/>
      <c r="RKZ30" s="152"/>
      <c r="RLA30" s="152"/>
      <c r="RLB30" s="152"/>
      <c r="RLC30" s="152"/>
      <c r="RLD30" s="152"/>
      <c r="RLE30" s="152"/>
      <c r="RLF30" s="152"/>
      <c r="RLG30" s="152"/>
      <c r="RLH30" s="152"/>
      <c r="RLI30" s="152"/>
      <c r="RLJ30" s="152"/>
      <c r="RLK30" s="152"/>
      <c r="RLL30" s="152"/>
      <c r="RLM30" s="152"/>
      <c r="RLN30" s="152"/>
      <c r="RLO30" s="152"/>
      <c r="RLP30" s="152"/>
      <c r="RLQ30" s="152"/>
      <c r="RLR30" s="152"/>
      <c r="RLS30" s="152"/>
      <c r="RLT30" s="152"/>
      <c r="RLU30" s="152"/>
      <c r="RLV30" s="152"/>
      <c r="RLW30" s="152"/>
      <c r="RLX30" s="152"/>
      <c r="RLY30" s="152"/>
      <c r="RLZ30" s="152"/>
      <c r="RMA30" s="152"/>
      <c r="RMB30" s="152"/>
      <c r="RMC30" s="152"/>
      <c r="RMD30" s="152"/>
      <c r="RME30" s="152"/>
      <c r="RMF30" s="152"/>
      <c r="RMG30" s="152"/>
      <c r="RMH30" s="152"/>
      <c r="RMI30" s="152"/>
      <c r="RMJ30" s="152"/>
      <c r="RMK30" s="152"/>
      <c r="RML30" s="152"/>
      <c r="RMM30" s="152"/>
      <c r="RMN30" s="152"/>
      <c r="RMO30" s="152"/>
      <c r="RMP30" s="152"/>
      <c r="RMQ30" s="152"/>
      <c r="RMR30" s="152"/>
      <c r="RMS30" s="152"/>
      <c r="RMT30" s="152"/>
      <c r="RMU30" s="152"/>
      <c r="RMV30" s="152"/>
      <c r="RMW30" s="152"/>
      <c r="RMX30" s="152"/>
      <c r="RMY30" s="152"/>
      <c r="RMZ30" s="152"/>
      <c r="RNA30" s="152"/>
      <c r="RNB30" s="152"/>
      <c r="RNC30" s="152"/>
      <c r="RND30" s="152"/>
      <c r="RNE30" s="152"/>
      <c r="RNF30" s="152"/>
      <c r="RNG30" s="152"/>
      <c r="RNH30" s="152"/>
      <c r="RNI30" s="152"/>
      <c r="RNJ30" s="152"/>
      <c r="RNK30" s="152"/>
      <c r="RNL30" s="152"/>
      <c r="RNM30" s="152"/>
      <c r="RNN30" s="152"/>
      <c r="RNO30" s="152"/>
      <c r="RNP30" s="152"/>
      <c r="RNQ30" s="152"/>
      <c r="RNR30" s="152"/>
      <c r="RNS30" s="152"/>
      <c r="RNT30" s="152"/>
      <c r="RNU30" s="152"/>
      <c r="RNV30" s="152"/>
      <c r="RNW30" s="152"/>
      <c r="RNX30" s="152"/>
      <c r="RNY30" s="152"/>
      <c r="RNZ30" s="152"/>
      <c r="ROA30" s="152"/>
      <c r="ROB30" s="152"/>
      <c r="ROC30" s="152"/>
      <c r="ROD30" s="152"/>
      <c r="ROE30" s="152"/>
      <c r="ROF30" s="152"/>
      <c r="ROG30" s="152"/>
      <c r="ROH30" s="152"/>
      <c r="ROI30" s="152"/>
      <c r="ROJ30" s="152"/>
      <c r="ROK30" s="152"/>
      <c r="ROL30" s="152"/>
      <c r="ROM30" s="152"/>
      <c r="RON30" s="152"/>
      <c r="ROO30" s="152"/>
      <c r="ROP30" s="152"/>
      <c r="ROQ30" s="152"/>
      <c r="ROR30" s="152"/>
      <c r="ROS30" s="152"/>
      <c r="ROT30" s="152"/>
      <c r="ROU30" s="152"/>
      <c r="ROV30" s="152"/>
      <c r="ROW30" s="152"/>
      <c r="ROX30" s="152"/>
      <c r="ROY30" s="152"/>
      <c r="ROZ30" s="152"/>
      <c r="RPA30" s="152"/>
      <c r="RPB30" s="152"/>
      <c r="RPC30" s="152"/>
      <c r="RPD30" s="152"/>
      <c r="RPE30" s="152"/>
      <c r="RPF30" s="152"/>
      <c r="RPG30" s="152"/>
      <c r="RPH30" s="152"/>
      <c r="RPI30" s="152"/>
      <c r="RPJ30" s="152"/>
      <c r="RPK30" s="152"/>
      <c r="RPL30" s="152"/>
      <c r="RPM30" s="152"/>
      <c r="RPN30" s="152"/>
      <c r="RPO30" s="152"/>
      <c r="RPP30" s="152"/>
      <c r="RPQ30" s="152"/>
      <c r="RPR30" s="152"/>
      <c r="RPS30" s="152"/>
      <c r="RPT30" s="152"/>
      <c r="RPU30" s="152"/>
      <c r="RPV30" s="152"/>
      <c r="RPW30" s="152"/>
      <c r="RPX30" s="152"/>
      <c r="RPY30" s="152"/>
      <c r="RPZ30" s="152"/>
      <c r="RQA30" s="152"/>
      <c r="RQB30" s="152"/>
      <c r="RQC30" s="152"/>
      <c r="RQD30" s="152"/>
      <c r="RQE30" s="152"/>
      <c r="RQF30" s="152"/>
      <c r="RQG30" s="152"/>
      <c r="RQH30" s="152"/>
      <c r="RQI30" s="152"/>
      <c r="RQJ30" s="152"/>
      <c r="RQK30" s="152"/>
      <c r="RQL30" s="152"/>
      <c r="RQM30" s="152"/>
      <c r="RQN30" s="152"/>
      <c r="RQO30" s="152"/>
      <c r="RQP30" s="152"/>
      <c r="RQQ30" s="152"/>
      <c r="RQR30" s="152"/>
      <c r="RQS30" s="152"/>
      <c r="RQT30" s="152"/>
      <c r="RQU30" s="152"/>
      <c r="RQV30" s="152"/>
      <c r="RQW30" s="152"/>
      <c r="RQX30" s="152"/>
      <c r="RQY30" s="152"/>
      <c r="RQZ30" s="152"/>
      <c r="RRA30" s="152"/>
      <c r="RRB30" s="152"/>
      <c r="RRC30" s="152"/>
      <c r="RRD30" s="152"/>
      <c r="RRE30" s="152"/>
      <c r="RRF30" s="152"/>
      <c r="RRG30" s="152"/>
      <c r="RRH30" s="152"/>
      <c r="RRI30" s="152"/>
      <c r="RRJ30" s="152"/>
      <c r="RRK30" s="152"/>
      <c r="RRL30" s="152"/>
      <c r="RRM30" s="152"/>
      <c r="RRN30" s="152"/>
      <c r="RRO30" s="152"/>
      <c r="RRP30" s="152"/>
      <c r="RRQ30" s="152"/>
      <c r="RRR30" s="152"/>
      <c r="RRS30" s="152"/>
      <c r="RRT30" s="152"/>
      <c r="RRU30" s="152"/>
      <c r="RRV30" s="152"/>
      <c r="RRW30" s="152"/>
      <c r="RRX30" s="152"/>
      <c r="RRY30" s="152"/>
      <c r="RRZ30" s="152"/>
      <c r="RSA30" s="152"/>
      <c r="RSB30" s="152"/>
      <c r="RSC30" s="152"/>
      <c r="RSD30" s="152"/>
      <c r="RSE30" s="152"/>
      <c r="RSF30" s="152"/>
      <c r="RSG30" s="152"/>
      <c r="RSH30" s="152"/>
      <c r="RSI30" s="152"/>
      <c r="RSJ30" s="152"/>
      <c r="RSK30" s="152"/>
      <c r="RSL30" s="152"/>
      <c r="RSM30" s="152"/>
      <c r="RSN30" s="152"/>
      <c r="RSO30" s="152"/>
      <c r="RSP30" s="152"/>
      <c r="RSQ30" s="152"/>
      <c r="RSR30" s="152"/>
      <c r="RSS30" s="152"/>
      <c r="RST30" s="152"/>
      <c r="RSU30" s="152"/>
      <c r="RSV30" s="152"/>
      <c r="RSW30" s="152"/>
      <c r="RSX30" s="152"/>
      <c r="RSY30" s="152"/>
      <c r="RSZ30" s="152"/>
      <c r="RTA30" s="152"/>
      <c r="RTB30" s="152"/>
      <c r="RTC30" s="152"/>
      <c r="RTD30" s="152"/>
      <c r="RTE30" s="152"/>
      <c r="RTF30" s="152"/>
      <c r="RTG30" s="152"/>
      <c r="RTH30" s="152"/>
      <c r="RTI30" s="152"/>
      <c r="RTJ30" s="152"/>
      <c r="RTK30" s="152"/>
      <c r="RTL30" s="152"/>
      <c r="RTM30" s="152"/>
      <c r="RTN30" s="152"/>
      <c r="RTO30" s="152"/>
      <c r="RTP30" s="152"/>
      <c r="RTQ30" s="152"/>
      <c r="RTR30" s="152"/>
      <c r="RTS30" s="152"/>
      <c r="RTT30" s="152"/>
      <c r="RTU30" s="152"/>
      <c r="RTV30" s="152"/>
      <c r="RTW30" s="152"/>
      <c r="RTX30" s="152"/>
      <c r="RTY30" s="152"/>
      <c r="RTZ30" s="152"/>
      <c r="RUA30" s="152"/>
      <c r="RUB30" s="152"/>
      <c r="RUC30" s="152"/>
      <c r="RUD30" s="152"/>
      <c r="RUE30" s="152"/>
      <c r="RUF30" s="152"/>
      <c r="RUG30" s="152"/>
      <c r="RUH30" s="152"/>
      <c r="RUI30" s="152"/>
      <c r="RUJ30" s="152"/>
      <c r="RUK30" s="152"/>
      <c r="RUL30" s="152"/>
      <c r="RUM30" s="152"/>
      <c r="RUN30" s="152"/>
      <c r="RUO30" s="152"/>
      <c r="RUP30" s="152"/>
      <c r="RUQ30" s="152"/>
      <c r="RUR30" s="152"/>
      <c r="RUS30" s="152"/>
      <c r="RUT30" s="152"/>
      <c r="RUU30" s="152"/>
      <c r="RUV30" s="152"/>
      <c r="RUW30" s="152"/>
      <c r="RUX30" s="152"/>
      <c r="RUY30" s="152"/>
      <c r="RUZ30" s="152"/>
      <c r="RVA30" s="152"/>
      <c r="RVB30" s="152"/>
      <c r="RVC30" s="152"/>
      <c r="RVD30" s="152"/>
      <c r="RVE30" s="152"/>
      <c r="RVF30" s="152"/>
      <c r="RVG30" s="152"/>
      <c r="RVH30" s="152"/>
      <c r="RVI30" s="152"/>
      <c r="RVJ30" s="152"/>
      <c r="RVK30" s="152"/>
      <c r="RVL30" s="152"/>
      <c r="RVM30" s="152"/>
      <c r="RVN30" s="152"/>
      <c r="RVO30" s="152"/>
      <c r="RVP30" s="152"/>
      <c r="RVQ30" s="152"/>
      <c r="RVR30" s="152"/>
      <c r="RVS30" s="152"/>
      <c r="RVT30" s="152"/>
      <c r="RVU30" s="152"/>
      <c r="RVV30" s="152"/>
      <c r="RVW30" s="152"/>
      <c r="RVX30" s="152"/>
      <c r="RVY30" s="152"/>
      <c r="RVZ30" s="152"/>
      <c r="RWA30" s="152"/>
      <c r="RWB30" s="152"/>
      <c r="RWC30" s="152"/>
      <c r="RWD30" s="152"/>
      <c r="RWE30" s="152"/>
      <c r="RWF30" s="152"/>
      <c r="RWG30" s="152"/>
      <c r="RWH30" s="152"/>
      <c r="RWI30" s="152"/>
      <c r="RWJ30" s="152"/>
      <c r="RWK30" s="152"/>
      <c r="RWL30" s="152"/>
      <c r="RWM30" s="152"/>
      <c r="RWN30" s="152"/>
      <c r="RWO30" s="152"/>
      <c r="RWP30" s="152"/>
      <c r="RWQ30" s="152"/>
      <c r="RWR30" s="152"/>
      <c r="RWS30" s="152"/>
      <c r="RWT30" s="152"/>
      <c r="RWU30" s="152"/>
      <c r="RWV30" s="152"/>
      <c r="RWW30" s="152"/>
      <c r="RWX30" s="152"/>
      <c r="RWY30" s="152"/>
      <c r="RWZ30" s="152"/>
      <c r="RXA30" s="152"/>
      <c r="RXB30" s="152"/>
      <c r="RXC30" s="152"/>
      <c r="RXD30" s="152"/>
      <c r="RXE30" s="152"/>
      <c r="RXF30" s="152"/>
      <c r="RXG30" s="152"/>
      <c r="RXH30" s="152"/>
      <c r="RXI30" s="152"/>
      <c r="RXJ30" s="152"/>
      <c r="RXK30" s="152"/>
      <c r="RXL30" s="152"/>
      <c r="RXM30" s="152"/>
      <c r="RXN30" s="152"/>
      <c r="RXO30" s="152"/>
      <c r="RXP30" s="152"/>
      <c r="RXQ30" s="152"/>
      <c r="RXR30" s="152"/>
      <c r="RXS30" s="152"/>
      <c r="RXT30" s="152"/>
      <c r="RXU30" s="152"/>
      <c r="RXV30" s="152"/>
      <c r="RXW30" s="152"/>
      <c r="RXX30" s="152"/>
      <c r="RXY30" s="152"/>
      <c r="RXZ30" s="152"/>
      <c r="RYA30" s="152"/>
      <c r="RYB30" s="152"/>
      <c r="RYC30" s="152"/>
      <c r="RYD30" s="152"/>
      <c r="RYE30" s="152"/>
      <c r="RYF30" s="152"/>
      <c r="RYG30" s="152"/>
      <c r="RYH30" s="152"/>
      <c r="RYI30" s="152"/>
      <c r="RYJ30" s="152"/>
      <c r="RYK30" s="152"/>
      <c r="RYL30" s="152"/>
      <c r="RYM30" s="152"/>
      <c r="RYN30" s="152"/>
      <c r="RYO30" s="152"/>
      <c r="RYP30" s="152"/>
      <c r="RYQ30" s="152"/>
      <c r="RYR30" s="152"/>
      <c r="RYS30" s="152"/>
      <c r="RYT30" s="152"/>
      <c r="RYU30" s="152"/>
      <c r="RYV30" s="152"/>
      <c r="RYW30" s="152"/>
      <c r="RYX30" s="152"/>
      <c r="RYY30" s="152"/>
      <c r="RYZ30" s="152"/>
      <c r="RZA30" s="152"/>
      <c r="RZB30" s="152"/>
      <c r="RZC30" s="152"/>
      <c r="RZD30" s="152"/>
      <c r="RZE30" s="152"/>
      <c r="RZF30" s="152"/>
      <c r="RZG30" s="152"/>
      <c r="RZH30" s="152"/>
      <c r="RZI30" s="152"/>
      <c r="RZJ30" s="152"/>
      <c r="RZK30" s="152"/>
      <c r="RZL30" s="152"/>
      <c r="RZM30" s="152"/>
      <c r="RZN30" s="152"/>
      <c r="RZO30" s="152"/>
      <c r="RZP30" s="152"/>
      <c r="RZQ30" s="152"/>
      <c r="RZR30" s="152"/>
      <c r="RZS30" s="152"/>
      <c r="RZT30" s="152"/>
      <c r="RZU30" s="152"/>
      <c r="RZV30" s="152"/>
      <c r="RZW30" s="152"/>
      <c r="RZX30" s="152"/>
      <c r="RZY30" s="152"/>
      <c r="RZZ30" s="152"/>
      <c r="SAA30" s="152"/>
      <c r="SAB30" s="152"/>
      <c r="SAC30" s="152"/>
      <c r="SAD30" s="152"/>
      <c r="SAE30" s="152"/>
      <c r="SAF30" s="152"/>
      <c r="SAG30" s="152"/>
      <c r="SAH30" s="152"/>
      <c r="SAI30" s="152"/>
      <c r="SAJ30" s="152"/>
      <c r="SAK30" s="152"/>
      <c r="SAL30" s="152"/>
      <c r="SAM30" s="152"/>
      <c r="SAN30" s="152"/>
      <c r="SAO30" s="152"/>
      <c r="SAP30" s="152"/>
      <c r="SAQ30" s="152"/>
      <c r="SAR30" s="152"/>
      <c r="SAS30" s="152"/>
      <c r="SAT30" s="152"/>
      <c r="SAU30" s="152"/>
      <c r="SAV30" s="152"/>
      <c r="SAW30" s="152"/>
      <c r="SAX30" s="152"/>
      <c r="SAY30" s="152"/>
      <c r="SAZ30" s="152"/>
      <c r="SBA30" s="152"/>
      <c r="SBB30" s="152"/>
      <c r="SBC30" s="152"/>
      <c r="SBD30" s="152"/>
      <c r="SBE30" s="152"/>
      <c r="SBF30" s="152"/>
      <c r="SBG30" s="152"/>
      <c r="SBH30" s="152"/>
      <c r="SBI30" s="152"/>
      <c r="SBJ30" s="152"/>
      <c r="SBK30" s="152"/>
      <c r="SBL30" s="152"/>
      <c r="SBM30" s="152"/>
      <c r="SBN30" s="152"/>
      <c r="SBO30" s="152"/>
      <c r="SBP30" s="152"/>
      <c r="SBQ30" s="152"/>
      <c r="SBR30" s="152"/>
      <c r="SBS30" s="152"/>
      <c r="SBT30" s="152"/>
      <c r="SBU30" s="152"/>
      <c r="SBV30" s="152"/>
      <c r="SBW30" s="152"/>
      <c r="SBX30" s="152"/>
      <c r="SBY30" s="152"/>
      <c r="SBZ30" s="152"/>
      <c r="SCA30" s="152"/>
      <c r="SCB30" s="152"/>
      <c r="SCC30" s="152"/>
      <c r="SCD30" s="152"/>
      <c r="SCE30" s="152"/>
      <c r="SCF30" s="152"/>
      <c r="SCG30" s="152"/>
      <c r="SCH30" s="152"/>
      <c r="SCI30" s="152"/>
      <c r="SCJ30" s="152"/>
      <c r="SCK30" s="152"/>
      <c r="SCL30" s="152"/>
      <c r="SCM30" s="152"/>
      <c r="SCN30" s="152"/>
      <c r="SCO30" s="152"/>
      <c r="SCP30" s="152"/>
      <c r="SCQ30" s="152"/>
      <c r="SCR30" s="152"/>
      <c r="SCS30" s="152"/>
      <c r="SCT30" s="152"/>
      <c r="SCU30" s="152"/>
      <c r="SCV30" s="152"/>
      <c r="SCW30" s="152"/>
      <c r="SCX30" s="152"/>
      <c r="SCY30" s="152"/>
      <c r="SCZ30" s="152"/>
      <c r="SDA30" s="152"/>
      <c r="SDB30" s="152"/>
      <c r="SDC30" s="152"/>
      <c r="SDD30" s="152"/>
      <c r="SDE30" s="152"/>
      <c r="SDF30" s="152"/>
      <c r="SDG30" s="152"/>
      <c r="SDH30" s="152"/>
      <c r="SDI30" s="152"/>
      <c r="SDJ30" s="152"/>
      <c r="SDK30" s="152"/>
      <c r="SDL30" s="152"/>
      <c r="SDM30" s="152"/>
      <c r="SDN30" s="152"/>
      <c r="SDO30" s="152"/>
      <c r="SDP30" s="152"/>
      <c r="SDQ30" s="152"/>
      <c r="SDR30" s="152"/>
      <c r="SDS30" s="152"/>
      <c r="SDT30" s="152"/>
      <c r="SDU30" s="152"/>
      <c r="SDV30" s="152"/>
      <c r="SDW30" s="152"/>
      <c r="SDX30" s="152"/>
      <c r="SDY30" s="152"/>
      <c r="SDZ30" s="152"/>
      <c r="SEA30" s="152"/>
      <c r="SEB30" s="152"/>
      <c r="SEC30" s="152"/>
      <c r="SED30" s="152"/>
      <c r="SEE30" s="152"/>
      <c r="SEF30" s="152"/>
      <c r="SEG30" s="152"/>
      <c r="SEH30" s="152"/>
      <c r="SEI30" s="152"/>
      <c r="SEJ30" s="152"/>
      <c r="SEK30" s="152"/>
      <c r="SEL30" s="152"/>
      <c r="SEM30" s="152"/>
      <c r="SEN30" s="152"/>
      <c r="SEO30" s="152"/>
      <c r="SEP30" s="152"/>
      <c r="SEQ30" s="152"/>
      <c r="SER30" s="152"/>
      <c r="SES30" s="152"/>
      <c r="SET30" s="152"/>
      <c r="SEU30" s="152"/>
      <c r="SEV30" s="152"/>
      <c r="SEW30" s="152"/>
      <c r="SEX30" s="152"/>
      <c r="SEY30" s="152"/>
      <c r="SEZ30" s="152"/>
      <c r="SFA30" s="152"/>
      <c r="SFB30" s="152"/>
      <c r="SFC30" s="152"/>
      <c r="SFD30" s="152"/>
      <c r="SFE30" s="152"/>
      <c r="SFF30" s="152"/>
      <c r="SFG30" s="152"/>
      <c r="SFH30" s="152"/>
      <c r="SFI30" s="152"/>
      <c r="SFJ30" s="152"/>
      <c r="SFK30" s="152"/>
      <c r="SFL30" s="152"/>
      <c r="SFM30" s="152"/>
      <c r="SFN30" s="152"/>
      <c r="SFO30" s="152"/>
      <c r="SFP30" s="152"/>
      <c r="SFQ30" s="152"/>
      <c r="SFR30" s="152"/>
      <c r="SFS30" s="152"/>
      <c r="SFT30" s="152"/>
      <c r="SFU30" s="152"/>
      <c r="SFV30" s="152"/>
      <c r="SFW30" s="152"/>
      <c r="SFX30" s="152"/>
      <c r="SFY30" s="152"/>
      <c r="SFZ30" s="152"/>
      <c r="SGA30" s="152"/>
      <c r="SGB30" s="152"/>
      <c r="SGC30" s="152"/>
      <c r="SGD30" s="152"/>
      <c r="SGE30" s="152"/>
      <c r="SGF30" s="152"/>
      <c r="SGG30" s="152"/>
      <c r="SGH30" s="152"/>
      <c r="SGI30" s="152"/>
      <c r="SGJ30" s="152"/>
      <c r="SGK30" s="152"/>
      <c r="SGL30" s="152"/>
      <c r="SGM30" s="152"/>
      <c r="SGN30" s="152"/>
      <c r="SGO30" s="152"/>
      <c r="SGP30" s="152"/>
      <c r="SGQ30" s="152"/>
      <c r="SGR30" s="152"/>
      <c r="SGS30" s="152"/>
      <c r="SGT30" s="152"/>
      <c r="SGU30" s="152"/>
      <c r="SGV30" s="152"/>
      <c r="SGW30" s="152"/>
      <c r="SGX30" s="152"/>
      <c r="SGY30" s="152"/>
      <c r="SGZ30" s="152"/>
      <c r="SHA30" s="152"/>
      <c r="SHB30" s="152"/>
      <c r="SHC30" s="152"/>
      <c r="SHD30" s="152"/>
      <c r="SHE30" s="152"/>
      <c r="SHF30" s="152"/>
      <c r="SHG30" s="152"/>
      <c r="SHH30" s="152"/>
      <c r="SHI30" s="152"/>
      <c r="SHJ30" s="152"/>
      <c r="SHK30" s="152"/>
      <c r="SHL30" s="152"/>
      <c r="SHM30" s="152"/>
      <c r="SHN30" s="152"/>
      <c r="SHO30" s="152"/>
      <c r="SHP30" s="152"/>
      <c r="SHQ30" s="152"/>
      <c r="SHR30" s="152"/>
      <c r="SHS30" s="152"/>
      <c r="SHT30" s="152"/>
      <c r="SHU30" s="152"/>
      <c r="SHV30" s="152"/>
      <c r="SHW30" s="152"/>
      <c r="SHX30" s="152"/>
      <c r="SHY30" s="152"/>
      <c r="SHZ30" s="152"/>
      <c r="SIA30" s="152"/>
      <c r="SIB30" s="152"/>
      <c r="SIC30" s="152"/>
      <c r="SID30" s="152"/>
      <c r="SIE30" s="152"/>
      <c r="SIF30" s="152"/>
      <c r="SIG30" s="152"/>
      <c r="SIH30" s="152"/>
      <c r="SII30" s="152"/>
      <c r="SIJ30" s="152"/>
      <c r="SIK30" s="152"/>
      <c r="SIL30" s="152"/>
      <c r="SIM30" s="152"/>
      <c r="SIN30" s="152"/>
      <c r="SIO30" s="152"/>
      <c r="SIP30" s="152"/>
      <c r="SIQ30" s="152"/>
      <c r="SIR30" s="152"/>
      <c r="SIS30" s="152"/>
      <c r="SIT30" s="152"/>
      <c r="SIU30" s="152"/>
      <c r="SIV30" s="152"/>
      <c r="SIW30" s="152"/>
      <c r="SIX30" s="152"/>
      <c r="SIY30" s="152"/>
      <c r="SIZ30" s="152"/>
      <c r="SJA30" s="152"/>
      <c r="SJB30" s="152"/>
      <c r="SJC30" s="152"/>
      <c r="SJD30" s="152"/>
      <c r="SJE30" s="152"/>
      <c r="SJF30" s="152"/>
      <c r="SJG30" s="152"/>
      <c r="SJH30" s="152"/>
      <c r="SJI30" s="152"/>
      <c r="SJJ30" s="152"/>
      <c r="SJK30" s="152"/>
      <c r="SJL30" s="152"/>
      <c r="SJM30" s="152"/>
      <c r="SJN30" s="152"/>
      <c r="SJO30" s="152"/>
      <c r="SJP30" s="152"/>
      <c r="SJQ30" s="152"/>
      <c r="SJR30" s="152"/>
      <c r="SJS30" s="152"/>
      <c r="SJT30" s="152"/>
      <c r="SJU30" s="152"/>
      <c r="SJV30" s="152"/>
      <c r="SJW30" s="152"/>
      <c r="SJX30" s="152"/>
      <c r="SJY30" s="152"/>
      <c r="SJZ30" s="152"/>
      <c r="SKA30" s="152"/>
      <c r="SKB30" s="152"/>
      <c r="SKC30" s="152"/>
      <c r="SKD30" s="152"/>
      <c r="SKE30" s="152"/>
      <c r="SKF30" s="152"/>
      <c r="SKG30" s="152"/>
      <c r="SKH30" s="152"/>
      <c r="SKI30" s="152"/>
      <c r="SKJ30" s="152"/>
      <c r="SKK30" s="152"/>
      <c r="SKL30" s="152"/>
      <c r="SKM30" s="152"/>
      <c r="SKN30" s="152"/>
      <c r="SKO30" s="152"/>
      <c r="SKP30" s="152"/>
      <c r="SKQ30" s="152"/>
      <c r="SKR30" s="152"/>
      <c r="SKS30" s="152"/>
      <c r="SKT30" s="152"/>
      <c r="SKU30" s="152"/>
      <c r="SKV30" s="152"/>
      <c r="SKW30" s="152"/>
      <c r="SKX30" s="152"/>
      <c r="SKY30" s="152"/>
      <c r="SKZ30" s="152"/>
      <c r="SLA30" s="152"/>
      <c r="SLB30" s="152"/>
      <c r="SLC30" s="152"/>
      <c r="SLD30" s="152"/>
      <c r="SLE30" s="152"/>
      <c r="SLF30" s="152"/>
      <c r="SLG30" s="152"/>
      <c r="SLH30" s="152"/>
      <c r="SLI30" s="152"/>
      <c r="SLJ30" s="152"/>
      <c r="SLK30" s="152"/>
      <c r="SLL30" s="152"/>
      <c r="SLM30" s="152"/>
      <c r="SLN30" s="152"/>
      <c r="SLO30" s="152"/>
      <c r="SLP30" s="152"/>
      <c r="SLQ30" s="152"/>
      <c r="SLR30" s="152"/>
      <c r="SLS30" s="152"/>
      <c r="SLT30" s="152"/>
      <c r="SLU30" s="152"/>
      <c r="SLV30" s="152"/>
      <c r="SLW30" s="152"/>
      <c r="SLX30" s="152"/>
      <c r="SLY30" s="152"/>
      <c r="SLZ30" s="152"/>
      <c r="SMA30" s="152"/>
      <c r="SMB30" s="152"/>
      <c r="SMC30" s="152"/>
      <c r="SMD30" s="152"/>
      <c r="SME30" s="152"/>
      <c r="SMF30" s="152"/>
      <c r="SMG30" s="152"/>
      <c r="SMH30" s="152"/>
      <c r="SMI30" s="152"/>
      <c r="SMJ30" s="152"/>
      <c r="SMK30" s="152"/>
      <c r="SML30" s="152"/>
      <c r="SMM30" s="152"/>
      <c r="SMN30" s="152"/>
      <c r="SMO30" s="152"/>
      <c r="SMP30" s="152"/>
      <c r="SMQ30" s="152"/>
      <c r="SMR30" s="152"/>
      <c r="SMS30" s="152"/>
      <c r="SMT30" s="152"/>
      <c r="SMU30" s="152"/>
      <c r="SMV30" s="152"/>
      <c r="SMW30" s="152"/>
      <c r="SMX30" s="152"/>
      <c r="SMY30" s="152"/>
      <c r="SMZ30" s="152"/>
      <c r="SNA30" s="152"/>
      <c r="SNB30" s="152"/>
      <c r="SNC30" s="152"/>
      <c r="SND30" s="152"/>
      <c r="SNE30" s="152"/>
      <c r="SNF30" s="152"/>
      <c r="SNG30" s="152"/>
      <c r="SNH30" s="152"/>
      <c r="SNI30" s="152"/>
      <c r="SNJ30" s="152"/>
      <c r="SNK30" s="152"/>
      <c r="SNL30" s="152"/>
      <c r="SNM30" s="152"/>
      <c r="SNN30" s="152"/>
      <c r="SNO30" s="152"/>
      <c r="SNP30" s="152"/>
      <c r="SNQ30" s="152"/>
      <c r="SNR30" s="152"/>
      <c r="SNS30" s="152"/>
      <c r="SNT30" s="152"/>
      <c r="SNU30" s="152"/>
      <c r="SNV30" s="152"/>
      <c r="SNW30" s="152"/>
      <c r="SNX30" s="152"/>
      <c r="SNY30" s="152"/>
      <c r="SNZ30" s="152"/>
      <c r="SOA30" s="152"/>
      <c r="SOB30" s="152"/>
      <c r="SOC30" s="152"/>
      <c r="SOD30" s="152"/>
      <c r="SOE30" s="152"/>
      <c r="SOF30" s="152"/>
      <c r="SOG30" s="152"/>
      <c r="SOH30" s="152"/>
      <c r="SOI30" s="152"/>
      <c r="SOJ30" s="152"/>
      <c r="SOK30" s="152"/>
      <c r="SOL30" s="152"/>
      <c r="SOM30" s="152"/>
      <c r="SON30" s="152"/>
      <c r="SOO30" s="152"/>
      <c r="SOP30" s="152"/>
      <c r="SOQ30" s="152"/>
      <c r="SOR30" s="152"/>
      <c r="SOS30" s="152"/>
      <c r="SOT30" s="152"/>
      <c r="SOU30" s="152"/>
      <c r="SOV30" s="152"/>
      <c r="SOW30" s="152"/>
      <c r="SOX30" s="152"/>
      <c r="SOY30" s="152"/>
      <c r="SOZ30" s="152"/>
      <c r="SPA30" s="152"/>
      <c r="SPB30" s="152"/>
      <c r="SPC30" s="152"/>
      <c r="SPD30" s="152"/>
      <c r="SPE30" s="152"/>
      <c r="SPF30" s="152"/>
      <c r="SPG30" s="152"/>
      <c r="SPH30" s="152"/>
      <c r="SPI30" s="152"/>
      <c r="SPJ30" s="152"/>
      <c r="SPK30" s="152"/>
      <c r="SPL30" s="152"/>
      <c r="SPM30" s="152"/>
      <c r="SPN30" s="152"/>
      <c r="SPO30" s="152"/>
      <c r="SPP30" s="152"/>
      <c r="SPQ30" s="152"/>
      <c r="SPR30" s="152"/>
      <c r="SPS30" s="152"/>
      <c r="SPT30" s="152"/>
      <c r="SPU30" s="152"/>
      <c r="SPV30" s="152"/>
      <c r="SPW30" s="152"/>
      <c r="SPX30" s="152"/>
      <c r="SPY30" s="152"/>
      <c r="SPZ30" s="152"/>
      <c r="SQA30" s="152"/>
      <c r="SQB30" s="152"/>
      <c r="SQC30" s="152"/>
      <c r="SQD30" s="152"/>
      <c r="SQE30" s="152"/>
      <c r="SQF30" s="152"/>
      <c r="SQG30" s="152"/>
      <c r="SQH30" s="152"/>
      <c r="SQI30" s="152"/>
      <c r="SQJ30" s="152"/>
      <c r="SQK30" s="152"/>
      <c r="SQL30" s="152"/>
      <c r="SQM30" s="152"/>
      <c r="SQN30" s="152"/>
      <c r="SQO30" s="152"/>
      <c r="SQP30" s="152"/>
      <c r="SQQ30" s="152"/>
      <c r="SQR30" s="152"/>
      <c r="SQS30" s="152"/>
      <c r="SQT30" s="152"/>
      <c r="SQU30" s="152"/>
      <c r="SQV30" s="152"/>
      <c r="SQW30" s="152"/>
      <c r="SQX30" s="152"/>
      <c r="SQY30" s="152"/>
      <c r="SQZ30" s="152"/>
      <c r="SRA30" s="152"/>
      <c r="SRB30" s="152"/>
      <c r="SRC30" s="152"/>
      <c r="SRD30" s="152"/>
      <c r="SRE30" s="152"/>
      <c r="SRF30" s="152"/>
      <c r="SRG30" s="152"/>
      <c r="SRH30" s="152"/>
      <c r="SRI30" s="152"/>
      <c r="SRJ30" s="152"/>
      <c r="SRK30" s="152"/>
      <c r="SRL30" s="152"/>
      <c r="SRM30" s="152"/>
      <c r="SRN30" s="152"/>
      <c r="SRO30" s="152"/>
      <c r="SRP30" s="152"/>
      <c r="SRQ30" s="152"/>
      <c r="SRR30" s="152"/>
      <c r="SRS30" s="152"/>
      <c r="SRT30" s="152"/>
      <c r="SRU30" s="152"/>
      <c r="SRV30" s="152"/>
      <c r="SRW30" s="152"/>
      <c r="SRX30" s="152"/>
      <c r="SRY30" s="152"/>
      <c r="SRZ30" s="152"/>
      <c r="SSA30" s="152"/>
      <c r="SSB30" s="152"/>
      <c r="SSC30" s="152"/>
      <c r="SSD30" s="152"/>
      <c r="SSE30" s="152"/>
      <c r="SSF30" s="152"/>
      <c r="SSG30" s="152"/>
      <c r="SSH30" s="152"/>
      <c r="SSI30" s="152"/>
      <c r="SSJ30" s="152"/>
      <c r="SSK30" s="152"/>
      <c r="SSL30" s="152"/>
      <c r="SSM30" s="152"/>
      <c r="SSN30" s="152"/>
      <c r="SSO30" s="152"/>
      <c r="SSP30" s="152"/>
      <c r="SSQ30" s="152"/>
      <c r="SSR30" s="152"/>
      <c r="SSS30" s="152"/>
      <c r="SST30" s="152"/>
      <c r="SSU30" s="152"/>
      <c r="SSV30" s="152"/>
      <c r="SSW30" s="152"/>
      <c r="SSX30" s="152"/>
      <c r="SSY30" s="152"/>
      <c r="SSZ30" s="152"/>
      <c r="STA30" s="152"/>
      <c r="STB30" s="152"/>
      <c r="STC30" s="152"/>
      <c r="STD30" s="152"/>
      <c r="STE30" s="152"/>
      <c r="STF30" s="152"/>
      <c r="STG30" s="152"/>
      <c r="STH30" s="152"/>
      <c r="STI30" s="152"/>
      <c r="STJ30" s="152"/>
      <c r="STK30" s="152"/>
      <c r="STL30" s="152"/>
      <c r="STM30" s="152"/>
      <c r="STN30" s="152"/>
      <c r="STO30" s="152"/>
      <c r="STP30" s="152"/>
      <c r="STQ30" s="152"/>
      <c r="STR30" s="152"/>
      <c r="STS30" s="152"/>
      <c r="STT30" s="152"/>
      <c r="STU30" s="152"/>
      <c r="STV30" s="152"/>
      <c r="STW30" s="152"/>
      <c r="STX30" s="152"/>
      <c r="STY30" s="152"/>
      <c r="STZ30" s="152"/>
      <c r="SUA30" s="152"/>
      <c r="SUB30" s="152"/>
      <c r="SUC30" s="152"/>
      <c r="SUD30" s="152"/>
      <c r="SUE30" s="152"/>
      <c r="SUF30" s="152"/>
      <c r="SUG30" s="152"/>
      <c r="SUH30" s="152"/>
      <c r="SUI30" s="152"/>
      <c r="SUJ30" s="152"/>
      <c r="SUK30" s="152"/>
      <c r="SUL30" s="152"/>
      <c r="SUM30" s="152"/>
      <c r="SUN30" s="152"/>
      <c r="SUO30" s="152"/>
      <c r="SUP30" s="152"/>
      <c r="SUQ30" s="152"/>
      <c r="SUR30" s="152"/>
      <c r="SUS30" s="152"/>
      <c r="SUT30" s="152"/>
      <c r="SUU30" s="152"/>
      <c r="SUV30" s="152"/>
      <c r="SUW30" s="152"/>
      <c r="SUX30" s="152"/>
      <c r="SUY30" s="152"/>
      <c r="SUZ30" s="152"/>
      <c r="SVA30" s="152"/>
      <c r="SVB30" s="152"/>
      <c r="SVC30" s="152"/>
      <c r="SVD30" s="152"/>
      <c r="SVE30" s="152"/>
      <c r="SVF30" s="152"/>
      <c r="SVG30" s="152"/>
      <c r="SVH30" s="152"/>
      <c r="SVI30" s="152"/>
      <c r="SVJ30" s="152"/>
      <c r="SVK30" s="152"/>
      <c r="SVL30" s="152"/>
      <c r="SVM30" s="152"/>
      <c r="SVN30" s="152"/>
      <c r="SVO30" s="152"/>
      <c r="SVP30" s="152"/>
      <c r="SVQ30" s="152"/>
      <c r="SVR30" s="152"/>
      <c r="SVS30" s="152"/>
      <c r="SVT30" s="152"/>
      <c r="SVU30" s="152"/>
      <c r="SVV30" s="152"/>
      <c r="SVW30" s="152"/>
      <c r="SVX30" s="152"/>
      <c r="SVY30" s="152"/>
      <c r="SVZ30" s="152"/>
      <c r="SWA30" s="152"/>
      <c r="SWB30" s="152"/>
      <c r="SWC30" s="152"/>
      <c r="SWD30" s="152"/>
      <c r="SWE30" s="152"/>
      <c r="SWF30" s="152"/>
      <c r="SWG30" s="152"/>
      <c r="SWH30" s="152"/>
      <c r="SWI30" s="152"/>
      <c r="SWJ30" s="152"/>
      <c r="SWK30" s="152"/>
      <c r="SWL30" s="152"/>
      <c r="SWM30" s="152"/>
      <c r="SWN30" s="152"/>
      <c r="SWO30" s="152"/>
      <c r="SWP30" s="152"/>
      <c r="SWQ30" s="152"/>
      <c r="SWR30" s="152"/>
      <c r="SWS30" s="152"/>
      <c r="SWT30" s="152"/>
      <c r="SWU30" s="152"/>
      <c r="SWV30" s="152"/>
      <c r="SWW30" s="152"/>
      <c r="SWX30" s="152"/>
      <c r="SWY30" s="152"/>
      <c r="SWZ30" s="152"/>
      <c r="SXA30" s="152"/>
      <c r="SXB30" s="152"/>
      <c r="SXC30" s="152"/>
      <c r="SXD30" s="152"/>
      <c r="SXE30" s="152"/>
      <c r="SXF30" s="152"/>
      <c r="SXG30" s="152"/>
      <c r="SXH30" s="152"/>
      <c r="SXI30" s="152"/>
      <c r="SXJ30" s="152"/>
      <c r="SXK30" s="152"/>
      <c r="SXL30" s="152"/>
      <c r="SXM30" s="152"/>
      <c r="SXN30" s="152"/>
      <c r="SXO30" s="152"/>
      <c r="SXP30" s="152"/>
      <c r="SXQ30" s="152"/>
      <c r="SXR30" s="152"/>
      <c r="SXS30" s="152"/>
      <c r="SXT30" s="152"/>
      <c r="SXU30" s="152"/>
      <c r="SXV30" s="152"/>
      <c r="SXW30" s="152"/>
      <c r="SXX30" s="152"/>
      <c r="SXY30" s="152"/>
      <c r="SXZ30" s="152"/>
      <c r="SYA30" s="152"/>
      <c r="SYB30" s="152"/>
      <c r="SYC30" s="152"/>
      <c r="SYD30" s="152"/>
      <c r="SYE30" s="152"/>
      <c r="SYF30" s="152"/>
      <c r="SYG30" s="152"/>
      <c r="SYH30" s="152"/>
      <c r="SYI30" s="152"/>
      <c r="SYJ30" s="152"/>
      <c r="SYK30" s="152"/>
      <c r="SYL30" s="152"/>
      <c r="SYM30" s="152"/>
      <c r="SYN30" s="152"/>
      <c r="SYO30" s="152"/>
      <c r="SYP30" s="152"/>
      <c r="SYQ30" s="152"/>
      <c r="SYR30" s="152"/>
      <c r="SYS30" s="152"/>
      <c r="SYT30" s="152"/>
      <c r="SYU30" s="152"/>
      <c r="SYV30" s="152"/>
      <c r="SYW30" s="152"/>
      <c r="SYX30" s="152"/>
      <c r="SYY30" s="152"/>
      <c r="SYZ30" s="152"/>
      <c r="SZA30" s="152"/>
      <c r="SZB30" s="152"/>
      <c r="SZC30" s="152"/>
      <c r="SZD30" s="152"/>
      <c r="SZE30" s="152"/>
      <c r="SZF30" s="152"/>
      <c r="SZG30" s="152"/>
      <c r="SZH30" s="152"/>
      <c r="SZI30" s="152"/>
      <c r="SZJ30" s="152"/>
      <c r="SZK30" s="152"/>
      <c r="SZL30" s="152"/>
      <c r="SZM30" s="152"/>
      <c r="SZN30" s="152"/>
      <c r="SZO30" s="152"/>
      <c r="SZP30" s="152"/>
      <c r="SZQ30" s="152"/>
      <c r="SZR30" s="152"/>
      <c r="SZS30" s="152"/>
      <c r="SZT30" s="152"/>
      <c r="SZU30" s="152"/>
      <c r="SZV30" s="152"/>
      <c r="SZW30" s="152"/>
      <c r="SZX30" s="152"/>
      <c r="SZY30" s="152"/>
      <c r="SZZ30" s="152"/>
      <c r="TAA30" s="152"/>
      <c r="TAB30" s="152"/>
      <c r="TAC30" s="152"/>
      <c r="TAD30" s="152"/>
      <c r="TAE30" s="152"/>
      <c r="TAF30" s="152"/>
      <c r="TAG30" s="152"/>
      <c r="TAH30" s="152"/>
      <c r="TAI30" s="152"/>
      <c r="TAJ30" s="152"/>
      <c r="TAK30" s="152"/>
      <c r="TAL30" s="152"/>
      <c r="TAM30" s="152"/>
      <c r="TAN30" s="152"/>
      <c r="TAO30" s="152"/>
      <c r="TAP30" s="152"/>
      <c r="TAQ30" s="152"/>
      <c r="TAR30" s="152"/>
      <c r="TAS30" s="152"/>
      <c r="TAT30" s="152"/>
      <c r="TAU30" s="152"/>
      <c r="TAV30" s="152"/>
      <c r="TAW30" s="152"/>
      <c r="TAX30" s="152"/>
      <c r="TAY30" s="152"/>
      <c r="TAZ30" s="152"/>
      <c r="TBA30" s="152"/>
      <c r="TBB30" s="152"/>
      <c r="TBC30" s="152"/>
      <c r="TBD30" s="152"/>
      <c r="TBE30" s="152"/>
      <c r="TBF30" s="152"/>
      <c r="TBG30" s="152"/>
      <c r="TBH30" s="152"/>
      <c r="TBI30" s="152"/>
      <c r="TBJ30" s="152"/>
      <c r="TBK30" s="152"/>
      <c r="TBL30" s="152"/>
      <c r="TBM30" s="152"/>
      <c r="TBN30" s="152"/>
      <c r="TBO30" s="152"/>
      <c r="TBP30" s="152"/>
      <c r="TBQ30" s="152"/>
      <c r="TBR30" s="152"/>
      <c r="TBS30" s="152"/>
      <c r="TBT30" s="152"/>
      <c r="TBU30" s="152"/>
      <c r="TBV30" s="152"/>
      <c r="TBW30" s="152"/>
      <c r="TBX30" s="152"/>
      <c r="TBY30" s="152"/>
      <c r="TBZ30" s="152"/>
      <c r="TCA30" s="152"/>
      <c r="TCB30" s="152"/>
      <c r="TCC30" s="152"/>
      <c r="TCD30" s="152"/>
      <c r="TCE30" s="152"/>
      <c r="TCF30" s="152"/>
      <c r="TCG30" s="152"/>
      <c r="TCH30" s="152"/>
      <c r="TCI30" s="152"/>
      <c r="TCJ30" s="152"/>
      <c r="TCK30" s="152"/>
      <c r="TCL30" s="152"/>
      <c r="TCM30" s="152"/>
      <c r="TCN30" s="152"/>
      <c r="TCO30" s="152"/>
      <c r="TCP30" s="152"/>
      <c r="TCQ30" s="152"/>
      <c r="TCR30" s="152"/>
      <c r="TCS30" s="152"/>
      <c r="TCT30" s="152"/>
      <c r="TCU30" s="152"/>
      <c r="TCV30" s="152"/>
      <c r="TCW30" s="152"/>
      <c r="TCX30" s="152"/>
      <c r="TCY30" s="152"/>
      <c r="TCZ30" s="152"/>
      <c r="TDA30" s="152"/>
      <c r="TDB30" s="152"/>
      <c r="TDC30" s="152"/>
      <c r="TDD30" s="152"/>
      <c r="TDE30" s="152"/>
      <c r="TDF30" s="152"/>
      <c r="TDG30" s="152"/>
      <c r="TDH30" s="152"/>
      <c r="TDI30" s="152"/>
      <c r="TDJ30" s="152"/>
      <c r="TDK30" s="152"/>
      <c r="TDL30" s="152"/>
      <c r="TDM30" s="152"/>
      <c r="TDN30" s="152"/>
      <c r="TDO30" s="152"/>
      <c r="TDP30" s="152"/>
      <c r="TDQ30" s="152"/>
      <c r="TDR30" s="152"/>
      <c r="TDS30" s="152"/>
      <c r="TDT30" s="152"/>
      <c r="TDU30" s="152"/>
      <c r="TDV30" s="152"/>
      <c r="TDW30" s="152"/>
      <c r="TDX30" s="152"/>
      <c r="TDY30" s="152"/>
      <c r="TDZ30" s="152"/>
      <c r="TEA30" s="152"/>
      <c r="TEB30" s="152"/>
      <c r="TEC30" s="152"/>
      <c r="TED30" s="152"/>
      <c r="TEE30" s="152"/>
      <c r="TEF30" s="152"/>
      <c r="TEG30" s="152"/>
      <c r="TEH30" s="152"/>
      <c r="TEI30" s="152"/>
      <c r="TEJ30" s="152"/>
      <c r="TEK30" s="152"/>
      <c r="TEL30" s="152"/>
      <c r="TEM30" s="152"/>
      <c r="TEN30" s="152"/>
      <c r="TEO30" s="152"/>
      <c r="TEP30" s="152"/>
      <c r="TEQ30" s="152"/>
      <c r="TER30" s="152"/>
      <c r="TES30" s="152"/>
      <c r="TET30" s="152"/>
      <c r="TEU30" s="152"/>
      <c r="TEV30" s="152"/>
      <c r="TEW30" s="152"/>
      <c r="TEX30" s="152"/>
      <c r="TEY30" s="152"/>
      <c r="TEZ30" s="152"/>
      <c r="TFA30" s="152"/>
      <c r="TFB30" s="152"/>
      <c r="TFC30" s="152"/>
      <c r="TFD30" s="152"/>
      <c r="TFE30" s="152"/>
      <c r="TFF30" s="152"/>
      <c r="TFG30" s="152"/>
      <c r="TFH30" s="152"/>
      <c r="TFI30" s="152"/>
      <c r="TFJ30" s="152"/>
      <c r="TFK30" s="152"/>
      <c r="TFL30" s="152"/>
      <c r="TFM30" s="152"/>
      <c r="TFN30" s="152"/>
      <c r="TFO30" s="152"/>
      <c r="TFP30" s="152"/>
      <c r="TFQ30" s="152"/>
      <c r="TFR30" s="152"/>
      <c r="TFS30" s="152"/>
      <c r="TFT30" s="152"/>
      <c r="TFU30" s="152"/>
      <c r="TFV30" s="152"/>
      <c r="TFW30" s="152"/>
      <c r="TFX30" s="152"/>
      <c r="TFY30" s="152"/>
      <c r="TFZ30" s="152"/>
      <c r="TGA30" s="152"/>
      <c r="TGB30" s="152"/>
      <c r="TGC30" s="152"/>
      <c r="TGD30" s="152"/>
      <c r="TGE30" s="152"/>
      <c r="TGF30" s="152"/>
      <c r="TGG30" s="152"/>
      <c r="TGH30" s="152"/>
      <c r="TGI30" s="152"/>
      <c r="TGJ30" s="152"/>
      <c r="TGK30" s="152"/>
      <c r="TGL30" s="152"/>
      <c r="TGM30" s="152"/>
      <c r="TGN30" s="152"/>
      <c r="TGO30" s="152"/>
      <c r="TGP30" s="152"/>
      <c r="TGQ30" s="152"/>
      <c r="TGR30" s="152"/>
      <c r="TGS30" s="152"/>
      <c r="TGT30" s="152"/>
      <c r="TGU30" s="152"/>
      <c r="TGV30" s="152"/>
      <c r="TGW30" s="152"/>
      <c r="TGX30" s="152"/>
      <c r="TGY30" s="152"/>
      <c r="TGZ30" s="152"/>
      <c r="THA30" s="152"/>
      <c r="THB30" s="152"/>
      <c r="THC30" s="152"/>
      <c r="THD30" s="152"/>
      <c r="THE30" s="152"/>
      <c r="THF30" s="152"/>
      <c r="THG30" s="152"/>
      <c r="THH30" s="152"/>
      <c r="THI30" s="152"/>
      <c r="THJ30" s="152"/>
      <c r="THK30" s="152"/>
      <c r="THL30" s="152"/>
      <c r="THM30" s="152"/>
      <c r="THN30" s="152"/>
      <c r="THO30" s="152"/>
      <c r="THP30" s="152"/>
      <c r="THQ30" s="152"/>
      <c r="THR30" s="152"/>
      <c r="THS30" s="152"/>
      <c r="THT30" s="152"/>
      <c r="THU30" s="152"/>
      <c r="THV30" s="152"/>
      <c r="THW30" s="152"/>
      <c r="THX30" s="152"/>
      <c r="THY30" s="152"/>
      <c r="THZ30" s="152"/>
      <c r="TIA30" s="152"/>
      <c r="TIB30" s="152"/>
      <c r="TIC30" s="152"/>
      <c r="TID30" s="152"/>
      <c r="TIE30" s="152"/>
      <c r="TIF30" s="152"/>
      <c r="TIG30" s="152"/>
      <c r="TIH30" s="152"/>
      <c r="TII30" s="152"/>
      <c r="TIJ30" s="152"/>
      <c r="TIK30" s="152"/>
      <c r="TIL30" s="152"/>
      <c r="TIM30" s="152"/>
      <c r="TIN30" s="152"/>
      <c r="TIO30" s="152"/>
      <c r="TIP30" s="152"/>
      <c r="TIQ30" s="152"/>
      <c r="TIR30" s="152"/>
      <c r="TIS30" s="152"/>
      <c r="TIT30" s="152"/>
      <c r="TIU30" s="152"/>
      <c r="TIV30" s="152"/>
      <c r="TIW30" s="152"/>
      <c r="TIX30" s="152"/>
      <c r="TIY30" s="152"/>
      <c r="TIZ30" s="152"/>
      <c r="TJA30" s="152"/>
      <c r="TJB30" s="152"/>
      <c r="TJC30" s="152"/>
      <c r="TJD30" s="152"/>
      <c r="TJE30" s="152"/>
      <c r="TJF30" s="152"/>
      <c r="TJG30" s="152"/>
      <c r="TJH30" s="152"/>
      <c r="TJI30" s="152"/>
      <c r="TJJ30" s="152"/>
      <c r="TJK30" s="152"/>
      <c r="TJL30" s="152"/>
      <c r="TJM30" s="152"/>
      <c r="TJN30" s="152"/>
      <c r="TJO30" s="152"/>
      <c r="TJP30" s="152"/>
      <c r="TJQ30" s="152"/>
      <c r="TJR30" s="152"/>
      <c r="TJS30" s="152"/>
      <c r="TJT30" s="152"/>
      <c r="TJU30" s="152"/>
      <c r="TJV30" s="152"/>
      <c r="TJW30" s="152"/>
      <c r="TJX30" s="152"/>
      <c r="TJY30" s="152"/>
      <c r="TJZ30" s="152"/>
      <c r="TKA30" s="152"/>
      <c r="TKB30" s="152"/>
      <c r="TKC30" s="152"/>
      <c r="TKD30" s="152"/>
      <c r="TKE30" s="152"/>
      <c r="TKF30" s="152"/>
      <c r="TKG30" s="152"/>
      <c r="TKH30" s="152"/>
      <c r="TKI30" s="152"/>
      <c r="TKJ30" s="152"/>
      <c r="TKK30" s="152"/>
      <c r="TKL30" s="152"/>
      <c r="TKM30" s="152"/>
      <c r="TKN30" s="152"/>
      <c r="TKO30" s="152"/>
      <c r="TKP30" s="152"/>
      <c r="TKQ30" s="152"/>
      <c r="TKR30" s="152"/>
      <c r="TKS30" s="152"/>
      <c r="TKT30" s="152"/>
      <c r="TKU30" s="152"/>
      <c r="TKV30" s="152"/>
      <c r="TKW30" s="152"/>
      <c r="TKX30" s="152"/>
      <c r="TKY30" s="152"/>
      <c r="TKZ30" s="152"/>
      <c r="TLA30" s="152"/>
      <c r="TLB30" s="152"/>
      <c r="TLC30" s="152"/>
      <c r="TLD30" s="152"/>
      <c r="TLE30" s="152"/>
      <c r="TLF30" s="152"/>
      <c r="TLG30" s="152"/>
      <c r="TLH30" s="152"/>
      <c r="TLI30" s="152"/>
      <c r="TLJ30" s="152"/>
      <c r="TLK30" s="152"/>
      <c r="TLL30" s="152"/>
      <c r="TLM30" s="152"/>
      <c r="TLN30" s="152"/>
      <c r="TLO30" s="152"/>
      <c r="TLP30" s="152"/>
      <c r="TLQ30" s="152"/>
      <c r="TLR30" s="152"/>
      <c r="TLS30" s="152"/>
      <c r="TLT30" s="152"/>
      <c r="TLU30" s="152"/>
      <c r="TLV30" s="152"/>
      <c r="TLW30" s="152"/>
      <c r="TLX30" s="152"/>
      <c r="TLY30" s="152"/>
      <c r="TLZ30" s="152"/>
      <c r="TMA30" s="152"/>
      <c r="TMB30" s="152"/>
      <c r="TMC30" s="152"/>
      <c r="TMD30" s="152"/>
      <c r="TME30" s="152"/>
      <c r="TMF30" s="152"/>
      <c r="TMG30" s="152"/>
      <c r="TMH30" s="152"/>
      <c r="TMI30" s="152"/>
      <c r="TMJ30" s="152"/>
      <c r="TMK30" s="152"/>
      <c r="TML30" s="152"/>
      <c r="TMM30" s="152"/>
      <c r="TMN30" s="152"/>
      <c r="TMO30" s="152"/>
      <c r="TMP30" s="152"/>
      <c r="TMQ30" s="152"/>
      <c r="TMR30" s="152"/>
      <c r="TMS30" s="152"/>
      <c r="TMT30" s="152"/>
      <c r="TMU30" s="152"/>
      <c r="TMV30" s="152"/>
      <c r="TMW30" s="152"/>
      <c r="TMX30" s="152"/>
      <c r="TMY30" s="152"/>
      <c r="TMZ30" s="152"/>
      <c r="TNA30" s="152"/>
      <c r="TNB30" s="152"/>
      <c r="TNC30" s="152"/>
      <c r="TND30" s="152"/>
      <c r="TNE30" s="152"/>
      <c r="TNF30" s="152"/>
      <c r="TNG30" s="152"/>
      <c r="TNH30" s="152"/>
      <c r="TNI30" s="152"/>
      <c r="TNJ30" s="152"/>
      <c r="TNK30" s="152"/>
      <c r="TNL30" s="152"/>
      <c r="TNM30" s="152"/>
      <c r="TNN30" s="152"/>
      <c r="TNO30" s="152"/>
      <c r="TNP30" s="152"/>
      <c r="TNQ30" s="152"/>
      <c r="TNR30" s="152"/>
      <c r="TNS30" s="152"/>
      <c r="TNT30" s="152"/>
      <c r="TNU30" s="152"/>
      <c r="TNV30" s="152"/>
      <c r="TNW30" s="152"/>
      <c r="TNX30" s="152"/>
      <c r="TNY30" s="152"/>
      <c r="TNZ30" s="152"/>
      <c r="TOA30" s="152"/>
      <c r="TOB30" s="152"/>
      <c r="TOC30" s="152"/>
      <c r="TOD30" s="152"/>
      <c r="TOE30" s="152"/>
      <c r="TOF30" s="152"/>
      <c r="TOG30" s="152"/>
      <c r="TOH30" s="152"/>
      <c r="TOI30" s="152"/>
      <c r="TOJ30" s="152"/>
      <c r="TOK30" s="152"/>
      <c r="TOL30" s="152"/>
      <c r="TOM30" s="152"/>
      <c r="TON30" s="152"/>
      <c r="TOO30" s="152"/>
      <c r="TOP30" s="152"/>
      <c r="TOQ30" s="152"/>
      <c r="TOR30" s="152"/>
      <c r="TOS30" s="152"/>
      <c r="TOT30" s="152"/>
      <c r="TOU30" s="152"/>
      <c r="TOV30" s="152"/>
      <c r="TOW30" s="152"/>
      <c r="TOX30" s="152"/>
      <c r="TOY30" s="152"/>
      <c r="TOZ30" s="152"/>
      <c r="TPA30" s="152"/>
      <c r="TPB30" s="152"/>
      <c r="TPC30" s="152"/>
      <c r="TPD30" s="152"/>
      <c r="TPE30" s="152"/>
      <c r="TPF30" s="152"/>
      <c r="TPG30" s="152"/>
      <c r="TPH30" s="152"/>
      <c r="TPI30" s="152"/>
      <c r="TPJ30" s="152"/>
      <c r="TPK30" s="152"/>
      <c r="TPL30" s="152"/>
      <c r="TPM30" s="152"/>
      <c r="TPN30" s="152"/>
      <c r="TPO30" s="152"/>
      <c r="TPP30" s="152"/>
      <c r="TPQ30" s="152"/>
      <c r="TPR30" s="152"/>
      <c r="TPS30" s="152"/>
      <c r="TPT30" s="152"/>
      <c r="TPU30" s="152"/>
      <c r="TPV30" s="152"/>
      <c r="TPW30" s="152"/>
      <c r="TPX30" s="152"/>
      <c r="TPY30" s="152"/>
      <c r="TPZ30" s="152"/>
      <c r="TQA30" s="152"/>
      <c r="TQB30" s="152"/>
      <c r="TQC30" s="152"/>
      <c r="TQD30" s="152"/>
      <c r="TQE30" s="152"/>
      <c r="TQF30" s="152"/>
      <c r="TQG30" s="152"/>
      <c r="TQH30" s="152"/>
      <c r="TQI30" s="152"/>
      <c r="TQJ30" s="152"/>
      <c r="TQK30" s="152"/>
      <c r="TQL30" s="152"/>
      <c r="TQM30" s="152"/>
      <c r="TQN30" s="152"/>
      <c r="TQO30" s="152"/>
      <c r="TQP30" s="152"/>
      <c r="TQQ30" s="152"/>
      <c r="TQR30" s="152"/>
      <c r="TQS30" s="152"/>
      <c r="TQT30" s="152"/>
      <c r="TQU30" s="152"/>
      <c r="TQV30" s="152"/>
      <c r="TQW30" s="152"/>
      <c r="TQX30" s="152"/>
      <c r="TQY30" s="152"/>
      <c r="TQZ30" s="152"/>
      <c r="TRA30" s="152"/>
      <c r="TRB30" s="152"/>
      <c r="TRC30" s="152"/>
      <c r="TRD30" s="152"/>
      <c r="TRE30" s="152"/>
      <c r="TRF30" s="152"/>
      <c r="TRG30" s="152"/>
      <c r="TRH30" s="152"/>
      <c r="TRI30" s="152"/>
      <c r="TRJ30" s="152"/>
      <c r="TRK30" s="152"/>
      <c r="TRL30" s="152"/>
      <c r="TRM30" s="152"/>
      <c r="TRN30" s="152"/>
      <c r="TRO30" s="152"/>
      <c r="TRP30" s="152"/>
      <c r="TRQ30" s="152"/>
      <c r="TRR30" s="152"/>
      <c r="TRS30" s="152"/>
      <c r="TRT30" s="152"/>
      <c r="TRU30" s="152"/>
      <c r="TRV30" s="152"/>
      <c r="TRW30" s="152"/>
      <c r="TRX30" s="152"/>
      <c r="TRY30" s="152"/>
      <c r="TRZ30" s="152"/>
      <c r="TSA30" s="152"/>
      <c r="TSB30" s="152"/>
      <c r="TSC30" s="152"/>
      <c r="TSD30" s="152"/>
      <c r="TSE30" s="152"/>
      <c r="TSF30" s="152"/>
      <c r="TSG30" s="152"/>
      <c r="TSH30" s="152"/>
      <c r="TSI30" s="152"/>
      <c r="TSJ30" s="152"/>
      <c r="TSK30" s="152"/>
      <c r="TSL30" s="152"/>
      <c r="TSM30" s="152"/>
      <c r="TSN30" s="152"/>
      <c r="TSO30" s="152"/>
      <c r="TSP30" s="152"/>
      <c r="TSQ30" s="152"/>
      <c r="TSR30" s="152"/>
      <c r="TSS30" s="152"/>
      <c r="TST30" s="152"/>
      <c r="TSU30" s="152"/>
      <c r="TSV30" s="152"/>
      <c r="TSW30" s="152"/>
      <c r="TSX30" s="152"/>
      <c r="TSY30" s="152"/>
      <c r="TSZ30" s="152"/>
      <c r="TTA30" s="152"/>
      <c r="TTB30" s="152"/>
      <c r="TTC30" s="152"/>
      <c r="TTD30" s="152"/>
      <c r="TTE30" s="152"/>
      <c r="TTF30" s="152"/>
      <c r="TTG30" s="152"/>
      <c r="TTH30" s="152"/>
      <c r="TTI30" s="152"/>
      <c r="TTJ30" s="152"/>
      <c r="TTK30" s="152"/>
      <c r="TTL30" s="152"/>
      <c r="TTM30" s="152"/>
      <c r="TTN30" s="152"/>
      <c r="TTO30" s="152"/>
      <c r="TTP30" s="152"/>
      <c r="TTQ30" s="152"/>
      <c r="TTR30" s="152"/>
      <c r="TTS30" s="152"/>
      <c r="TTT30" s="152"/>
      <c r="TTU30" s="152"/>
      <c r="TTV30" s="152"/>
      <c r="TTW30" s="152"/>
      <c r="TTX30" s="152"/>
      <c r="TTY30" s="152"/>
      <c r="TTZ30" s="152"/>
      <c r="TUA30" s="152"/>
      <c r="TUB30" s="152"/>
      <c r="TUC30" s="152"/>
      <c r="TUD30" s="152"/>
      <c r="TUE30" s="152"/>
      <c r="TUF30" s="152"/>
      <c r="TUG30" s="152"/>
      <c r="TUH30" s="152"/>
      <c r="TUI30" s="152"/>
      <c r="TUJ30" s="152"/>
      <c r="TUK30" s="152"/>
      <c r="TUL30" s="152"/>
      <c r="TUM30" s="152"/>
      <c r="TUN30" s="152"/>
      <c r="TUO30" s="152"/>
      <c r="TUP30" s="152"/>
      <c r="TUQ30" s="152"/>
      <c r="TUR30" s="152"/>
      <c r="TUS30" s="152"/>
      <c r="TUT30" s="152"/>
      <c r="TUU30" s="152"/>
      <c r="TUV30" s="152"/>
      <c r="TUW30" s="152"/>
      <c r="TUX30" s="152"/>
      <c r="TUY30" s="152"/>
      <c r="TUZ30" s="152"/>
      <c r="TVA30" s="152"/>
      <c r="TVB30" s="152"/>
      <c r="TVC30" s="152"/>
      <c r="TVD30" s="152"/>
      <c r="TVE30" s="152"/>
      <c r="TVF30" s="152"/>
      <c r="TVG30" s="152"/>
      <c r="TVH30" s="152"/>
      <c r="TVI30" s="152"/>
      <c r="TVJ30" s="152"/>
      <c r="TVK30" s="152"/>
      <c r="TVL30" s="152"/>
      <c r="TVM30" s="152"/>
      <c r="TVN30" s="152"/>
      <c r="TVO30" s="152"/>
      <c r="TVP30" s="152"/>
      <c r="TVQ30" s="152"/>
      <c r="TVR30" s="152"/>
      <c r="TVS30" s="152"/>
      <c r="TVT30" s="152"/>
      <c r="TVU30" s="152"/>
      <c r="TVV30" s="152"/>
      <c r="TVW30" s="152"/>
      <c r="TVX30" s="152"/>
      <c r="TVY30" s="152"/>
      <c r="TVZ30" s="152"/>
      <c r="TWA30" s="152"/>
      <c r="TWB30" s="152"/>
      <c r="TWC30" s="152"/>
      <c r="TWD30" s="152"/>
      <c r="TWE30" s="152"/>
      <c r="TWF30" s="152"/>
      <c r="TWG30" s="152"/>
      <c r="TWH30" s="152"/>
      <c r="TWI30" s="152"/>
      <c r="TWJ30" s="152"/>
      <c r="TWK30" s="152"/>
      <c r="TWL30" s="152"/>
      <c r="TWM30" s="152"/>
      <c r="TWN30" s="152"/>
      <c r="TWO30" s="152"/>
      <c r="TWP30" s="152"/>
      <c r="TWQ30" s="152"/>
      <c r="TWR30" s="152"/>
      <c r="TWS30" s="152"/>
      <c r="TWT30" s="152"/>
      <c r="TWU30" s="152"/>
      <c r="TWV30" s="152"/>
      <c r="TWW30" s="152"/>
      <c r="TWX30" s="152"/>
      <c r="TWY30" s="152"/>
      <c r="TWZ30" s="152"/>
      <c r="TXA30" s="152"/>
      <c r="TXB30" s="152"/>
      <c r="TXC30" s="152"/>
      <c r="TXD30" s="152"/>
      <c r="TXE30" s="152"/>
      <c r="TXF30" s="152"/>
      <c r="TXG30" s="152"/>
      <c r="TXH30" s="152"/>
      <c r="TXI30" s="152"/>
      <c r="TXJ30" s="152"/>
      <c r="TXK30" s="152"/>
      <c r="TXL30" s="152"/>
      <c r="TXM30" s="152"/>
      <c r="TXN30" s="152"/>
      <c r="TXO30" s="152"/>
      <c r="TXP30" s="152"/>
      <c r="TXQ30" s="152"/>
      <c r="TXR30" s="152"/>
      <c r="TXS30" s="152"/>
      <c r="TXT30" s="152"/>
      <c r="TXU30" s="152"/>
      <c r="TXV30" s="152"/>
      <c r="TXW30" s="152"/>
      <c r="TXX30" s="152"/>
      <c r="TXY30" s="152"/>
      <c r="TXZ30" s="152"/>
      <c r="TYA30" s="152"/>
      <c r="TYB30" s="152"/>
      <c r="TYC30" s="152"/>
      <c r="TYD30" s="152"/>
      <c r="TYE30" s="152"/>
      <c r="TYF30" s="152"/>
      <c r="TYG30" s="152"/>
      <c r="TYH30" s="152"/>
      <c r="TYI30" s="152"/>
      <c r="TYJ30" s="152"/>
      <c r="TYK30" s="152"/>
      <c r="TYL30" s="152"/>
      <c r="TYM30" s="152"/>
      <c r="TYN30" s="152"/>
      <c r="TYO30" s="152"/>
      <c r="TYP30" s="152"/>
      <c r="TYQ30" s="152"/>
      <c r="TYR30" s="152"/>
      <c r="TYS30" s="152"/>
      <c r="TYT30" s="152"/>
      <c r="TYU30" s="152"/>
      <c r="TYV30" s="152"/>
      <c r="TYW30" s="152"/>
      <c r="TYX30" s="152"/>
      <c r="TYY30" s="152"/>
      <c r="TYZ30" s="152"/>
      <c r="TZA30" s="152"/>
      <c r="TZB30" s="152"/>
      <c r="TZC30" s="152"/>
      <c r="TZD30" s="152"/>
      <c r="TZE30" s="152"/>
      <c r="TZF30" s="152"/>
      <c r="TZG30" s="152"/>
      <c r="TZH30" s="152"/>
      <c r="TZI30" s="152"/>
      <c r="TZJ30" s="152"/>
      <c r="TZK30" s="152"/>
      <c r="TZL30" s="152"/>
      <c r="TZM30" s="152"/>
      <c r="TZN30" s="152"/>
      <c r="TZO30" s="152"/>
      <c r="TZP30" s="152"/>
      <c r="TZQ30" s="152"/>
      <c r="TZR30" s="152"/>
      <c r="TZS30" s="152"/>
      <c r="TZT30" s="152"/>
      <c r="TZU30" s="152"/>
      <c r="TZV30" s="152"/>
      <c r="TZW30" s="152"/>
      <c r="TZX30" s="152"/>
      <c r="TZY30" s="152"/>
      <c r="TZZ30" s="152"/>
      <c r="UAA30" s="152"/>
      <c r="UAB30" s="152"/>
      <c r="UAC30" s="152"/>
      <c r="UAD30" s="152"/>
      <c r="UAE30" s="152"/>
      <c r="UAF30" s="152"/>
      <c r="UAG30" s="152"/>
      <c r="UAH30" s="152"/>
      <c r="UAI30" s="152"/>
      <c r="UAJ30" s="152"/>
      <c r="UAK30" s="152"/>
      <c r="UAL30" s="152"/>
      <c r="UAM30" s="152"/>
      <c r="UAN30" s="152"/>
      <c r="UAO30" s="152"/>
      <c r="UAP30" s="152"/>
      <c r="UAQ30" s="152"/>
      <c r="UAR30" s="152"/>
      <c r="UAS30" s="152"/>
      <c r="UAT30" s="152"/>
      <c r="UAU30" s="152"/>
      <c r="UAV30" s="152"/>
      <c r="UAW30" s="152"/>
      <c r="UAX30" s="152"/>
      <c r="UAY30" s="152"/>
      <c r="UAZ30" s="152"/>
      <c r="UBA30" s="152"/>
      <c r="UBB30" s="152"/>
      <c r="UBC30" s="152"/>
      <c r="UBD30" s="152"/>
      <c r="UBE30" s="152"/>
      <c r="UBF30" s="152"/>
      <c r="UBG30" s="152"/>
      <c r="UBH30" s="152"/>
      <c r="UBI30" s="152"/>
      <c r="UBJ30" s="152"/>
      <c r="UBK30" s="152"/>
      <c r="UBL30" s="152"/>
      <c r="UBM30" s="152"/>
      <c r="UBN30" s="152"/>
      <c r="UBO30" s="152"/>
      <c r="UBP30" s="152"/>
      <c r="UBQ30" s="152"/>
      <c r="UBR30" s="152"/>
      <c r="UBS30" s="152"/>
      <c r="UBT30" s="152"/>
      <c r="UBU30" s="152"/>
      <c r="UBV30" s="152"/>
      <c r="UBW30" s="152"/>
      <c r="UBX30" s="152"/>
      <c r="UBY30" s="152"/>
      <c r="UBZ30" s="152"/>
      <c r="UCA30" s="152"/>
      <c r="UCB30" s="152"/>
      <c r="UCC30" s="152"/>
      <c r="UCD30" s="152"/>
      <c r="UCE30" s="152"/>
      <c r="UCF30" s="152"/>
      <c r="UCG30" s="152"/>
      <c r="UCH30" s="152"/>
      <c r="UCI30" s="152"/>
      <c r="UCJ30" s="152"/>
      <c r="UCK30" s="152"/>
      <c r="UCL30" s="152"/>
      <c r="UCM30" s="152"/>
      <c r="UCN30" s="152"/>
      <c r="UCO30" s="152"/>
      <c r="UCP30" s="152"/>
      <c r="UCQ30" s="152"/>
      <c r="UCR30" s="152"/>
      <c r="UCS30" s="152"/>
      <c r="UCT30" s="152"/>
      <c r="UCU30" s="152"/>
      <c r="UCV30" s="152"/>
      <c r="UCW30" s="152"/>
      <c r="UCX30" s="152"/>
      <c r="UCY30" s="152"/>
      <c r="UCZ30" s="152"/>
      <c r="UDA30" s="152"/>
      <c r="UDB30" s="152"/>
      <c r="UDC30" s="152"/>
      <c r="UDD30" s="152"/>
      <c r="UDE30" s="152"/>
      <c r="UDF30" s="152"/>
      <c r="UDG30" s="152"/>
      <c r="UDH30" s="152"/>
      <c r="UDI30" s="152"/>
      <c r="UDJ30" s="152"/>
      <c r="UDK30" s="152"/>
      <c r="UDL30" s="152"/>
      <c r="UDM30" s="152"/>
      <c r="UDN30" s="152"/>
      <c r="UDO30" s="152"/>
      <c r="UDP30" s="152"/>
      <c r="UDQ30" s="152"/>
      <c r="UDR30" s="152"/>
      <c r="UDS30" s="152"/>
      <c r="UDT30" s="152"/>
      <c r="UDU30" s="152"/>
      <c r="UDV30" s="152"/>
      <c r="UDW30" s="152"/>
      <c r="UDX30" s="152"/>
      <c r="UDY30" s="152"/>
      <c r="UDZ30" s="152"/>
      <c r="UEA30" s="152"/>
      <c r="UEB30" s="152"/>
      <c r="UEC30" s="152"/>
      <c r="UED30" s="152"/>
      <c r="UEE30" s="152"/>
      <c r="UEF30" s="152"/>
      <c r="UEG30" s="152"/>
      <c r="UEH30" s="152"/>
      <c r="UEI30" s="152"/>
      <c r="UEJ30" s="152"/>
      <c r="UEK30" s="152"/>
      <c r="UEL30" s="152"/>
      <c r="UEM30" s="152"/>
      <c r="UEN30" s="152"/>
      <c r="UEO30" s="152"/>
      <c r="UEP30" s="152"/>
      <c r="UEQ30" s="152"/>
      <c r="UER30" s="152"/>
      <c r="UES30" s="152"/>
      <c r="UET30" s="152"/>
      <c r="UEU30" s="152"/>
      <c r="UEV30" s="152"/>
      <c r="UEW30" s="152"/>
      <c r="UEX30" s="152"/>
      <c r="UEY30" s="152"/>
      <c r="UEZ30" s="152"/>
      <c r="UFA30" s="152"/>
      <c r="UFB30" s="152"/>
      <c r="UFC30" s="152"/>
      <c r="UFD30" s="152"/>
      <c r="UFE30" s="152"/>
      <c r="UFF30" s="152"/>
      <c r="UFG30" s="152"/>
      <c r="UFH30" s="152"/>
      <c r="UFI30" s="152"/>
      <c r="UFJ30" s="152"/>
      <c r="UFK30" s="152"/>
      <c r="UFL30" s="152"/>
      <c r="UFM30" s="152"/>
      <c r="UFN30" s="152"/>
      <c r="UFO30" s="152"/>
      <c r="UFP30" s="152"/>
      <c r="UFQ30" s="152"/>
      <c r="UFR30" s="152"/>
      <c r="UFS30" s="152"/>
      <c r="UFT30" s="152"/>
      <c r="UFU30" s="152"/>
      <c r="UFV30" s="152"/>
      <c r="UFW30" s="152"/>
      <c r="UFX30" s="152"/>
      <c r="UFY30" s="152"/>
      <c r="UFZ30" s="152"/>
      <c r="UGA30" s="152"/>
      <c r="UGB30" s="152"/>
      <c r="UGC30" s="152"/>
      <c r="UGD30" s="152"/>
      <c r="UGE30" s="152"/>
      <c r="UGF30" s="152"/>
      <c r="UGG30" s="152"/>
      <c r="UGH30" s="152"/>
      <c r="UGI30" s="152"/>
      <c r="UGJ30" s="152"/>
      <c r="UGK30" s="152"/>
      <c r="UGL30" s="152"/>
      <c r="UGM30" s="152"/>
      <c r="UGN30" s="152"/>
      <c r="UGO30" s="152"/>
      <c r="UGP30" s="152"/>
      <c r="UGQ30" s="152"/>
      <c r="UGR30" s="152"/>
      <c r="UGS30" s="152"/>
      <c r="UGT30" s="152"/>
      <c r="UGU30" s="152"/>
      <c r="UGV30" s="152"/>
      <c r="UGW30" s="152"/>
      <c r="UGX30" s="152"/>
      <c r="UGY30" s="152"/>
      <c r="UGZ30" s="152"/>
      <c r="UHA30" s="152"/>
      <c r="UHB30" s="152"/>
      <c r="UHC30" s="152"/>
      <c r="UHD30" s="152"/>
      <c r="UHE30" s="152"/>
      <c r="UHF30" s="152"/>
      <c r="UHG30" s="152"/>
      <c r="UHH30" s="152"/>
      <c r="UHI30" s="152"/>
      <c r="UHJ30" s="152"/>
      <c r="UHK30" s="152"/>
      <c r="UHL30" s="152"/>
      <c r="UHM30" s="152"/>
      <c r="UHN30" s="152"/>
      <c r="UHO30" s="152"/>
      <c r="UHP30" s="152"/>
      <c r="UHQ30" s="152"/>
      <c r="UHR30" s="152"/>
      <c r="UHS30" s="152"/>
      <c r="UHT30" s="152"/>
      <c r="UHU30" s="152"/>
      <c r="UHV30" s="152"/>
      <c r="UHW30" s="152"/>
      <c r="UHX30" s="152"/>
      <c r="UHY30" s="152"/>
      <c r="UHZ30" s="152"/>
      <c r="UIA30" s="152"/>
      <c r="UIB30" s="152"/>
      <c r="UIC30" s="152"/>
      <c r="UID30" s="152"/>
      <c r="UIE30" s="152"/>
      <c r="UIF30" s="152"/>
      <c r="UIG30" s="152"/>
      <c r="UIH30" s="152"/>
      <c r="UII30" s="152"/>
      <c r="UIJ30" s="152"/>
      <c r="UIK30" s="152"/>
      <c r="UIL30" s="152"/>
      <c r="UIM30" s="152"/>
      <c r="UIN30" s="152"/>
      <c r="UIO30" s="152"/>
      <c r="UIP30" s="152"/>
      <c r="UIQ30" s="152"/>
      <c r="UIR30" s="152"/>
      <c r="UIS30" s="152"/>
      <c r="UIT30" s="152"/>
      <c r="UIU30" s="152"/>
      <c r="UIV30" s="152"/>
      <c r="UIW30" s="152"/>
      <c r="UIX30" s="152"/>
      <c r="UIY30" s="152"/>
      <c r="UIZ30" s="152"/>
      <c r="UJA30" s="152"/>
      <c r="UJB30" s="152"/>
      <c r="UJC30" s="152"/>
      <c r="UJD30" s="152"/>
      <c r="UJE30" s="152"/>
      <c r="UJF30" s="152"/>
      <c r="UJG30" s="152"/>
      <c r="UJH30" s="152"/>
      <c r="UJI30" s="152"/>
      <c r="UJJ30" s="152"/>
      <c r="UJK30" s="152"/>
      <c r="UJL30" s="152"/>
      <c r="UJM30" s="152"/>
      <c r="UJN30" s="152"/>
      <c r="UJO30" s="152"/>
      <c r="UJP30" s="152"/>
      <c r="UJQ30" s="152"/>
      <c r="UJR30" s="152"/>
      <c r="UJS30" s="152"/>
      <c r="UJT30" s="152"/>
      <c r="UJU30" s="152"/>
      <c r="UJV30" s="152"/>
      <c r="UJW30" s="152"/>
      <c r="UJX30" s="152"/>
      <c r="UJY30" s="152"/>
      <c r="UJZ30" s="152"/>
      <c r="UKA30" s="152"/>
      <c r="UKB30" s="152"/>
      <c r="UKC30" s="152"/>
      <c r="UKD30" s="152"/>
      <c r="UKE30" s="152"/>
      <c r="UKF30" s="152"/>
      <c r="UKG30" s="152"/>
      <c r="UKH30" s="152"/>
      <c r="UKI30" s="152"/>
      <c r="UKJ30" s="152"/>
      <c r="UKK30" s="152"/>
      <c r="UKL30" s="152"/>
      <c r="UKM30" s="152"/>
      <c r="UKN30" s="152"/>
      <c r="UKO30" s="152"/>
      <c r="UKP30" s="152"/>
      <c r="UKQ30" s="152"/>
      <c r="UKR30" s="152"/>
      <c r="UKS30" s="152"/>
      <c r="UKT30" s="152"/>
      <c r="UKU30" s="152"/>
      <c r="UKV30" s="152"/>
      <c r="UKW30" s="152"/>
      <c r="UKX30" s="152"/>
      <c r="UKY30" s="152"/>
      <c r="UKZ30" s="152"/>
      <c r="ULA30" s="152"/>
      <c r="ULB30" s="152"/>
      <c r="ULC30" s="152"/>
      <c r="ULD30" s="152"/>
      <c r="ULE30" s="152"/>
      <c r="ULF30" s="152"/>
      <c r="ULG30" s="152"/>
      <c r="ULH30" s="152"/>
      <c r="ULI30" s="152"/>
      <c r="ULJ30" s="152"/>
      <c r="ULK30" s="152"/>
      <c r="ULL30" s="152"/>
      <c r="ULM30" s="152"/>
      <c r="ULN30" s="152"/>
      <c r="ULO30" s="152"/>
      <c r="ULP30" s="152"/>
      <c r="ULQ30" s="152"/>
      <c r="ULR30" s="152"/>
      <c r="ULS30" s="152"/>
      <c r="ULT30" s="152"/>
      <c r="ULU30" s="152"/>
      <c r="ULV30" s="152"/>
      <c r="ULW30" s="152"/>
      <c r="ULX30" s="152"/>
      <c r="ULY30" s="152"/>
      <c r="ULZ30" s="152"/>
      <c r="UMA30" s="152"/>
      <c r="UMB30" s="152"/>
      <c r="UMC30" s="152"/>
      <c r="UMD30" s="152"/>
      <c r="UME30" s="152"/>
      <c r="UMF30" s="152"/>
      <c r="UMG30" s="152"/>
      <c r="UMH30" s="152"/>
      <c r="UMI30" s="152"/>
      <c r="UMJ30" s="152"/>
      <c r="UMK30" s="152"/>
      <c r="UML30" s="152"/>
      <c r="UMM30" s="152"/>
      <c r="UMN30" s="152"/>
      <c r="UMO30" s="152"/>
      <c r="UMP30" s="152"/>
      <c r="UMQ30" s="152"/>
      <c r="UMR30" s="152"/>
      <c r="UMS30" s="152"/>
      <c r="UMT30" s="152"/>
      <c r="UMU30" s="152"/>
      <c r="UMV30" s="152"/>
      <c r="UMW30" s="152"/>
      <c r="UMX30" s="152"/>
      <c r="UMY30" s="152"/>
      <c r="UMZ30" s="152"/>
      <c r="UNA30" s="152"/>
      <c r="UNB30" s="152"/>
      <c r="UNC30" s="152"/>
      <c r="UND30" s="152"/>
      <c r="UNE30" s="152"/>
      <c r="UNF30" s="152"/>
      <c r="UNG30" s="152"/>
      <c r="UNH30" s="152"/>
      <c r="UNI30" s="152"/>
      <c r="UNJ30" s="152"/>
      <c r="UNK30" s="152"/>
      <c r="UNL30" s="152"/>
      <c r="UNM30" s="152"/>
      <c r="UNN30" s="152"/>
      <c r="UNO30" s="152"/>
      <c r="UNP30" s="152"/>
      <c r="UNQ30" s="152"/>
      <c r="UNR30" s="152"/>
      <c r="UNS30" s="152"/>
      <c r="UNT30" s="152"/>
      <c r="UNU30" s="152"/>
      <c r="UNV30" s="152"/>
      <c r="UNW30" s="152"/>
      <c r="UNX30" s="152"/>
      <c r="UNY30" s="152"/>
      <c r="UNZ30" s="152"/>
      <c r="UOA30" s="152"/>
      <c r="UOB30" s="152"/>
      <c r="UOC30" s="152"/>
      <c r="UOD30" s="152"/>
      <c r="UOE30" s="152"/>
      <c r="UOF30" s="152"/>
      <c r="UOG30" s="152"/>
      <c r="UOH30" s="152"/>
      <c r="UOI30" s="152"/>
      <c r="UOJ30" s="152"/>
      <c r="UOK30" s="152"/>
      <c r="UOL30" s="152"/>
      <c r="UOM30" s="152"/>
      <c r="UON30" s="152"/>
      <c r="UOO30" s="152"/>
      <c r="UOP30" s="152"/>
      <c r="UOQ30" s="152"/>
      <c r="UOR30" s="152"/>
      <c r="UOS30" s="152"/>
      <c r="UOT30" s="152"/>
      <c r="UOU30" s="152"/>
      <c r="UOV30" s="152"/>
      <c r="UOW30" s="152"/>
      <c r="UOX30" s="152"/>
      <c r="UOY30" s="152"/>
      <c r="UOZ30" s="152"/>
      <c r="UPA30" s="152"/>
      <c r="UPB30" s="152"/>
      <c r="UPC30" s="152"/>
      <c r="UPD30" s="152"/>
      <c r="UPE30" s="152"/>
      <c r="UPF30" s="152"/>
      <c r="UPG30" s="152"/>
      <c r="UPH30" s="152"/>
      <c r="UPI30" s="152"/>
      <c r="UPJ30" s="152"/>
      <c r="UPK30" s="152"/>
      <c r="UPL30" s="152"/>
      <c r="UPM30" s="152"/>
      <c r="UPN30" s="152"/>
      <c r="UPO30" s="152"/>
      <c r="UPP30" s="152"/>
      <c r="UPQ30" s="152"/>
      <c r="UPR30" s="152"/>
      <c r="UPS30" s="152"/>
      <c r="UPT30" s="152"/>
      <c r="UPU30" s="152"/>
      <c r="UPV30" s="152"/>
      <c r="UPW30" s="152"/>
      <c r="UPX30" s="152"/>
      <c r="UPY30" s="152"/>
      <c r="UPZ30" s="152"/>
      <c r="UQA30" s="152"/>
      <c r="UQB30" s="152"/>
      <c r="UQC30" s="152"/>
      <c r="UQD30" s="152"/>
      <c r="UQE30" s="152"/>
      <c r="UQF30" s="152"/>
      <c r="UQG30" s="152"/>
      <c r="UQH30" s="152"/>
      <c r="UQI30" s="152"/>
      <c r="UQJ30" s="152"/>
      <c r="UQK30" s="152"/>
      <c r="UQL30" s="152"/>
      <c r="UQM30" s="152"/>
      <c r="UQN30" s="152"/>
      <c r="UQO30" s="152"/>
      <c r="UQP30" s="152"/>
      <c r="UQQ30" s="152"/>
      <c r="UQR30" s="152"/>
      <c r="UQS30" s="152"/>
      <c r="UQT30" s="152"/>
      <c r="UQU30" s="152"/>
      <c r="UQV30" s="152"/>
      <c r="UQW30" s="152"/>
      <c r="UQX30" s="152"/>
      <c r="UQY30" s="152"/>
      <c r="UQZ30" s="152"/>
      <c r="URA30" s="152"/>
      <c r="URB30" s="152"/>
      <c r="URC30" s="152"/>
      <c r="URD30" s="152"/>
      <c r="URE30" s="152"/>
      <c r="URF30" s="152"/>
      <c r="URG30" s="152"/>
      <c r="URH30" s="152"/>
      <c r="URI30" s="152"/>
      <c r="URJ30" s="152"/>
      <c r="URK30" s="152"/>
      <c r="URL30" s="152"/>
      <c r="URM30" s="152"/>
      <c r="URN30" s="152"/>
      <c r="URO30" s="152"/>
      <c r="URP30" s="152"/>
      <c r="URQ30" s="152"/>
      <c r="URR30" s="152"/>
      <c r="URS30" s="152"/>
      <c r="URT30" s="152"/>
      <c r="URU30" s="152"/>
      <c r="URV30" s="152"/>
      <c r="URW30" s="152"/>
      <c r="URX30" s="152"/>
      <c r="URY30" s="152"/>
      <c r="URZ30" s="152"/>
      <c r="USA30" s="152"/>
      <c r="USB30" s="152"/>
      <c r="USC30" s="152"/>
      <c r="USD30" s="152"/>
      <c r="USE30" s="152"/>
      <c r="USF30" s="152"/>
      <c r="USG30" s="152"/>
      <c r="USH30" s="152"/>
      <c r="USI30" s="152"/>
      <c r="USJ30" s="152"/>
      <c r="USK30" s="152"/>
      <c r="USL30" s="152"/>
      <c r="USM30" s="152"/>
      <c r="USN30" s="152"/>
      <c r="USO30" s="152"/>
      <c r="USP30" s="152"/>
      <c r="USQ30" s="152"/>
      <c r="USR30" s="152"/>
      <c r="USS30" s="152"/>
      <c r="UST30" s="152"/>
      <c r="USU30" s="152"/>
      <c r="USV30" s="152"/>
      <c r="USW30" s="152"/>
      <c r="USX30" s="152"/>
      <c r="USY30" s="152"/>
      <c r="USZ30" s="152"/>
      <c r="UTA30" s="152"/>
      <c r="UTB30" s="152"/>
      <c r="UTC30" s="152"/>
      <c r="UTD30" s="152"/>
      <c r="UTE30" s="152"/>
      <c r="UTF30" s="152"/>
      <c r="UTG30" s="152"/>
      <c r="UTH30" s="152"/>
      <c r="UTI30" s="152"/>
      <c r="UTJ30" s="152"/>
      <c r="UTK30" s="152"/>
      <c r="UTL30" s="152"/>
      <c r="UTM30" s="152"/>
      <c r="UTN30" s="152"/>
      <c r="UTO30" s="152"/>
      <c r="UTP30" s="152"/>
      <c r="UTQ30" s="152"/>
      <c r="UTR30" s="152"/>
      <c r="UTS30" s="152"/>
      <c r="UTT30" s="152"/>
      <c r="UTU30" s="152"/>
      <c r="UTV30" s="152"/>
      <c r="UTW30" s="152"/>
      <c r="UTX30" s="152"/>
      <c r="UTY30" s="152"/>
      <c r="UTZ30" s="152"/>
      <c r="UUA30" s="152"/>
      <c r="UUB30" s="152"/>
      <c r="UUC30" s="152"/>
      <c r="UUD30" s="152"/>
      <c r="UUE30" s="152"/>
      <c r="UUF30" s="152"/>
      <c r="UUG30" s="152"/>
      <c r="UUH30" s="152"/>
      <c r="UUI30" s="152"/>
      <c r="UUJ30" s="152"/>
      <c r="UUK30" s="152"/>
      <c r="UUL30" s="152"/>
      <c r="UUM30" s="152"/>
      <c r="UUN30" s="152"/>
      <c r="UUO30" s="152"/>
      <c r="UUP30" s="152"/>
      <c r="UUQ30" s="152"/>
      <c r="UUR30" s="152"/>
      <c r="UUS30" s="152"/>
      <c r="UUT30" s="152"/>
      <c r="UUU30" s="152"/>
      <c r="UUV30" s="152"/>
      <c r="UUW30" s="152"/>
      <c r="UUX30" s="152"/>
      <c r="UUY30" s="152"/>
      <c r="UUZ30" s="152"/>
      <c r="UVA30" s="152"/>
      <c r="UVB30" s="152"/>
      <c r="UVC30" s="152"/>
      <c r="UVD30" s="152"/>
      <c r="UVE30" s="152"/>
      <c r="UVF30" s="152"/>
      <c r="UVG30" s="152"/>
      <c r="UVH30" s="152"/>
      <c r="UVI30" s="152"/>
      <c r="UVJ30" s="152"/>
      <c r="UVK30" s="152"/>
      <c r="UVL30" s="152"/>
      <c r="UVM30" s="152"/>
      <c r="UVN30" s="152"/>
      <c r="UVO30" s="152"/>
      <c r="UVP30" s="152"/>
      <c r="UVQ30" s="152"/>
      <c r="UVR30" s="152"/>
      <c r="UVS30" s="152"/>
      <c r="UVT30" s="152"/>
      <c r="UVU30" s="152"/>
      <c r="UVV30" s="152"/>
      <c r="UVW30" s="152"/>
      <c r="UVX30" s="152"/>
      <c r="UVY30" s="152"/>
      <c r="UVZ30" s="152"/>
      <c r="UWA30" s="152"/>
      <c r="UWB30" s="152"/>
      <c r="UWC30" s="152"/>
      <c r="UWD30" s="152"/>
      <c r="UWE30" s="152"/>
      <c r="UWF30" s="152"/>
      <c r="UWG30" s="152"/>
      <c r="UWH30" s="152"/>
      <c r="UWI30" s="152"/>
      <c r="UWJ30" s="152"/>
      <c r="UWK30" s="152"/>
      <c r="UWL30" s="152"/>
      <c r="UWM30" s="152"/>
      <c r="UWN30" s="152"/>
      <c r="UWO30" s="152"/>
      <c r="UWP30" s="152"/>
      <c r="UWQ30" s="152"/>
      <c r="UWR30" s="152"/>
      <c r="UWS30" s="152"/>
      <c r="UWT30" s="152"/>
      <c r="UWU30" s="152"/>
      <c r="UWV30" s="152"/>
      <c r="UWW30" s="152"/>
      <c r="UWX30" s="152"/>
      <c r="UWY30" s="152"/>
      <c r="UWZ30" s="152"/>
      <c r="UXA30" s="152"/>
      <c r="UXB30" s="152"/>
      <c r="UXC30" s="152"/>
      <c r="UXD30" s="152"/>
      <c r="UXE30" s="152"/>
      <c r="UXF30" s="152"/>
      <c r="UXG30" s="152"/>
      <c r="UXH30" s="152"/>
      <c r="UXI30" s="152"/>
      <c r="UXJ30" s="152"/>
      <c r="UXK30" s="152"/>
      <c r="UXL30" s="152"/>
      <c r="UXM30" s="152"/>
      <c r="UXN30" s="152"/>
      <c r="UXO30" s="152"/>
      <c r="UXP30" s="152"/>
      <c r="UXQ30" s="152"/>
      <c r="UXR30" s="152"/>
      <c r="UXS30" s="152"/>
      <c r="UXT30" s="152"/>
      <c r="UXU30" s="152"/>
      <c r="UXV30" s="152"/>
      <c r="UXW30" s="152"/>
      <c r="UXX30" s="152"/>
      <c r="UXY30" s="152"/>
      <c r="UXZ30" s="152"/>
      <c r="UYA30" s="152"/>
      <c r="UYB30" s="152"/>
      <c r="UYC30" s="152"/>
      <c r="UYD30" s="152"/>
      <c r="UYE30" s="152"/>
      <c r="UYF30" s="152"/>
      <c r="UYG30" s="152"/>
      <c r="UYH30" s="152"/>
      <c r="UYI30" s="152"/>
      <c r="UYJ30" s="152"/>
      <c r="UYK30" s="152"/>
      <c r="UYL30" s="152"/>
      <c r="UYM30" s="152"/>
      <c r="UYN30" s="152"/>
      <c r="UYO30" s="152"/>
      <c r="UYP30" s="152"/>
      <c r="UYQ30" s="152"/>
      <c r="UYR30" s="152"/>
      <c r="UYS30" s="152"/>
      <c r="UYT30" s="152"/>
      <c r="UYU30" s="152"/>
      <c r="UYV30" s="152"/>
      <c r="UYW30" s="152"/>
      <c r="UYX30" s="152"/>
      <c r="UYY30" s="152"/>
      <c r="UYZ30" s="152"/>
      <c r="UZA30" s="152"/>
      <c r="UZB30" s="152"/>
      <c r="UZC30" s="152"/>
      <c r="UZD30" s="152"/>
      <c r="UZE30" s="152"/>
      <c r="UZF30" s="152"/>
      <c r="UZG30" s="152"/>
      <c r="UZH30" s="152"/>
      <c r="UZI30" s="152"/>
      <c r="UZJ30" s="152"/>
      <c r="UZK30" s="152"/>
      <c r="UZL30" s="152"/>
      <c r="UZM30" s="152"/>
      <c r="UZN30" s="152"/>
      <c r="UZO30" s="152"/>
      <c r="UZP30" s="152"/>
      <c r="UZQ30" s="152"/>
      <c r="UZR30" s="152"/>
      <c r="UZS30" s="152"/>
      <c r="UZT30" s="152"/>
      <c r="UZU30" s="152"/>
      <c r="UZV30" s="152"/>
      <c r="UZW30" s="152"/>
      <c r="UZX30" s="152"/>
      <c r="UZY30" s="152"/>
      <c r="UZZ30" s="152"/>
      <c r="VAA30" s="152"/>
      <c r="VAB30" s="152"/>
      <c r="VAC30" s="152"/>
      <c r="VAD30" s="152"/>
      <c r="VAE30" s="152"/>
      <c r="VAF30" s="152"/>
      <c r="VAG30" s="152"/>
      <c r="VAH30" s="152"/>
      <c r="VAI30" s="152"/>
      <c r="VAJ30" s="152"/>
      <c r="VAK30" s="152"/>
      <c r="VAL30" s="152"/>
      <c r="VAM30" s="152"/>
      <c r="VAN30" s="152"/>
      <c r="VAO30" s="152"/>
      <c r="VAP30" s="152"/>
      <c r="VAQ30" s="152"/>
      <c r="VAR30" s="152"/>
      <c r="VAS30" s="152"/>
      <c r="VAT30" s="152"/>
      <c r="VAU30" s="152"/>
      <c r="VAV30" s="152"/>
      <c r="VAW30" s="152"/>
      <c r="VAX30" s="152"/>
      <c r="VAY30" s="152"/>
      <c r="VAZ30" s="152"/>
      <c r="VBA30" s="152"/>
      <c r="VBB30" s="152"/>
      <c r="VBC30" s="152"/>
      <c r="VBD30" s="152"/>
      <c r="VBE30" s="152"/>
      <c r="VBF30" s="152"/>
      <c r="VBG30" s="152"/>
      <c r="VBH30" s="152"/>
      <c r="VBI30" s="152"/>
      <c r="VBJ30" s="152"/>
      <c r="VBK30" s="152"/>
      <c r="VBL30" s="152"/>
      <c r="VBM30" s="152"/>
      <c r="VBN30" s="152"/>
      <c r="VBO30" s="152"/>
      <c r="VBP30" s="152"/>
      <c r="VBQ30" s="152"/>
      <c r="VBR30" s="152"/>
      <c r="VBS30" s="152"/>
      <c r="VBT30" s="152"/>
      <c r="VBU30" s="152"/>
      <c r="VBV30" s="152"/>
      <c r="VBW30" s="152"/>
      <c r="VBX30" s="152"/>
      <c r="VBY30" s="152"/>
      <c r="VBZ30" s="152"/>
      <c r="VCA30" s="152"/>
      <c r="VCB30" s="152"/>
      <c r="VCC30" s="152"/>
      <c r="VCD30" s="152"/>
      <c r="VCE30" s="152"/>
      <c r="VCF30" s="152"/>
      <c r="VCG30" s="152"/>
      <c r="VCH30" s="152"/>
      <c r="VCI30" s="152"/>
      <c r="VCJ30" s="152"/>
      <c r="VCK30" s="152"/>
      <c r="VCL30" s="152"/>
      <c r="VCM30" s="152"/>
      <c r="VCN30" s="152"/>
      <c r="VCO30" s="152"/>
      <c r="VCP30" s="152"/>
      <c r="VCQ30" s="152"/>
      <c r="VCR30" s="152"/>
      <c r="VCS30" s="152"/>
      <c r="VCT30" s="152"/>
      <c r="VCU30" s="152"/>
      <c r="VCV30" s="152"/>
      <c r="VCW30" s="152"/>
      <c r="VCX30" s="152"/>
      <c r="VCY30" s="152"/>
      <c r="VCZ30" s="152"/>
      <c r="VDA30" s="152"/>
      <c r="VDB30" s="152"/>
      <c r="VDC30" s="152"/>
      <c r="VDD30" s="152"/>
      <c r="VDE30" s="152"/>
      <c r="VDF30" s="152"/>
      <c r="VDG30" s="152"/>
      <c r="VDH30" s="152"/>
      <c r="VDI30" s="152"/>
      <c r="VDJ30" s="152"/>
      <c r="VDK30" s="152"/>
      <c r="VDL30" s="152"/>
      <c r="VDM30" s="152"/>
      <c r="VDN30" s="152"/>
      <c r="VDO30" s="152"/>
      <c r="VDP30" s="152"/>
      <c r="VDQ30" s="152"/>
      <c r="VDR30" s="152"/>
      <c r="VDS30" s="152"/>
      <c r="VDT30" s="152"/>
      <c r="VDU30" s="152"/>
      <c r="VDV30" s="152"/>
      <c r="VDW30" s="152"/>
      <c r="VDX30" s="152"/>
      <c r="VDY30" s="152"/>
      <c r="VDZ30" s="152"/>
      <c r="VEA30" s="152"/>
      <c r="VEB30" s="152"/>
      <c r="VEC30" s="152"/>
      <c r="VED30" s="152"/>
      <c r="VEE30" s="152"/>
      <c r="VEF30" s="152"/>
      <c r="VEG30" s="152"/>
      <c r="VEH30" s="152"/>
      <c r="VEI30" s="152"/>
      <c r="VEJ30" s="152"/>
      <c r="VEK30" s="152"/>
      <c r="VEL30" s="152"/>
      <c r="VEM30" s="152"/>
      <c r="VEN30" s="152"/>
      <c r="VEO30" s="152"/>
      <c r="VEP30" s="152"/>
      <c r="VEQ30" s="152"/>
      <c r="VER30" s="152"/>
      <c r="VES30" s="152"/>
      <c r="VET30" s="152"/>
      <c r="VEU30" s="152"/>
      <c r="VEV30" s="152"/>
      <c r="VEW30" s="152"/>
      <c r="VEX30" s="152"/>
      <c r="VEY30" s="152"/>
      <c r="VEZ30" s="152"/>
      <c r="VFA30" s="152"/>
      <c r="VFB30" s="152"/>
      <c r="VFC30" s="152"/>
      <c r="VFD30" s="152"/>
      <c r="VFE30" s="152"/>
      <c r="VFF30" s="152"/>
      <c r="VFG30" s="152"/>
      <c r="VFH30" s="152"/>
      <c r="VFI30" s="152"/>
      <c r="VFJ30" s="152"/>
      <c r="VFK30" s="152"/>
      <c r="VFL30" s="152"/>
      <c r="VFM30" s="152"/>
      <c r="VFN30" s="152"/>
      <c r="VFO30" s="152"/>
      <c r="VFP30" s="152"/>
      <c r="VFQ30" s="152"/>
      <c r="VFR30" s="152"/>
      <c r="VFS30" s="152"/>
      <c r="VFT30" s="152"/>
      <c r="VFU30" s="152"/>
      <c r="VFV30" s="152"/>
      <c r="VFW30" s="152"/>
      <c r="VFX30" s="152"/>
      <c r="VFY30" s="152"/>
      <c r="VFZ30" s="152"/>
      <c r="VGA30" s="152"/>
      <c r="VGB30" s="152"/>
      <c r="VGC30" s="152"/>
      <c r="VGD30" s="152"/>
      <c r="VGE30" s="152"/>
      <c r="VGF30" s="152"/>
      <c r="VGG30" s="152"/>
      <c r="VGH30" s="152"/>
      <c r="VGI30" s="152"/>
      <c r="VGJ30" s="152"/>
      <c r="VGK30" s="152"/>
      <c r="VGL30" s="152"/>
      <c r="VGM30" s="152"/>
      <c r="VGN30" s="152"/>
      <c r="VGO30" s="152"/>
      <c r="VGP30" s="152"/>
      <c r="VGQ30" s="152"/>
      <c r="VGR30" s="152"/>
      <c r="VGS30" s="152"/>
      <c r="VGT30" s="152"/>
      <c r="VGU30" s="152"/>
      <c r="VGV30" s="152"/>
      <c r="VGW30" s="152"/>
      <c r="VGX30" s="152"/>
      <c r="VGY30" s="152"/>
      <c r="VGZ30" s="152"/>
      <c r="VHA30" s="152"/>
      <c r="VHB30" s="152"/>
      <c r="VHC30" s="152"/>
      <c r="VHD30" s="152"/>
      <c r="VHE30" s="152"/>
      <c r="VHF30" s="152"/>
      <c r="VHG30" s="152"/>
      <c r="VHH30" s="152"/>
      <c r="VHI30" s="152"/>
      <c r="VHJ30" s="152"/>
      <c r="VHK30" s="152"/>
      <c r="VHL30" s="152"/>
      <c r="VHM30" s="152"/>
      <c r="VHN30" s="152"/>
      <c r="VHO30" s="152"/>
      <c r="VHP30" s="152"/>
      <c r="VHQ30" s="152"/>
      <c r="VHR30" s="152"/>
      <c r="VHS30" s="152"/>
      <c r="VHT30" s="152"/>
      <c r="VHU30" s="152"/>
      <c r="VHV30" s="152"/>
      <c r="VHW30" s="152"/>
      <c r="VHX30" s="152"/>
      <c r="VHY30" s="152"/>
      <c r="VHZ30" s="152"/>
      <c r="VIA30" s="152"/>
      <c r="VIB30" s="152"/>
      <c r="VIC30" s="152"/>
      <c r="VID30" s="152"/>
      <c r="VIE30" s="152"/>
      <c r="VIF30" s="152"/>
      <c r="VIG30" s="152"/>
      <c r="VIH30" s="152"/>
      <c r="VII30" s="152"/>
      <c r="VIJ30" s="152"/>
      <c r="VIK30" s="152"/>
      <c r="VIL30" s="152"/>
      <c r="VIM30" s="152"/>
      <c r="VIN30" s="152"/>
      <c r="VIO30" s="152"/>
      <c r="VIP30" s="152"/>
      <c r="VIQ30" s="152"/>
      <c r="VIR30" s="152"/>
      <c r="VIS30" s="152"/>
      <c r="VIT30" s="152"/>
      <c r="VIU30" s="152"/>
      <c r="VIV30" s="152"/>
      <c r="VIW30" s="152"/>
      <c r="VIX30" s="152"/>
      <c r="VIY30" s="152"/>
      <c r="VIZ30" s="152"/>
      <c r="VJA30" s="152"/>
      <c r="VJB30" s="152"/>
      <c r="VJC30" s="152"/>
      <c r="VJD30" s="152"/>
      <c r="VJE30" s="152"/>
      <c r="VJF30" s="152"/>
      <c r="VJG30" s="152"/>
      <c r="VJH30" s="152"/>
      <c r="VJI30" s="152"/>
      <c r="VJJ30" s="152"/>
      <c r="VJK30" s="152"/>
      <c r="VJL30" s="152"/>
      <c r="VJM30" s="152"/>
      <c r="VJN30" s="152"/>
      <c r="VJO30" s="152"/>
      <c r="VJP30" s="152"/>
      <c r="VJQ30" s="152"/>
      <c r="VJR30" s="152"/>
      <c r="VJS30" s="152"/>
      <c r="VJT30" s="152"/>
      <c r="VJU30" s="152"/>
      <c r="VJV30" s="152"/>
      <c r="VJW30" s="152"/>
      <c r="VJX30" s="152"/>
      <c r="VJY30" s="152"/>
      <c r="VJZ30" s="152"/>
      <c r="VKA30" s="152"/>
      <c r="VKB30" s="152"/>
      <c r="VKC30" s="152"/>
      <c r="VKD30" s="152"/>
      <c r="VKE30" s="152"/>
      <c r="VKF30" s="152"/>
      <c r="VKG30" s="152"/>
      <c r="VKH30" s="152"/>
      <c r="VKI30" s="152"/>
      <c r="VKJ30" s="152"/>
      <c r="VKK30" s="152"/>
      <c r="VKL30" s="152"/>
      <c r="VKM30" s="152"/>
      <c r="VKN30" s="152"/>
      <c r="VKO30" s="152"/>
      <c r="VKP30" s="152"/>
      <c r="VKQ30" s="152"/>
      <c r="VKR30" s="152"/>
      <c r="VKS30" s="152"/>
      <c r="VKT30" s="152"/>
      <c r="VKU30" s="152"/>
      <c r="VKV30" s="152"/>
      <c r="VKW30" s="152"/>
      <c r="VKX30" s="152"/>
      <c r="VKY30" s="152"/>
      <c r="VKZ30" s="152"/>
      <c r="VLA30" s="152"/>
      <c r="VLB30" s="152"/>
      <c r="VLC30" s="152"/>
      <c r="VLD30" s="152"/>
      <c r="VLE30" s="152"/>
      <c r="VLF30" s="152"/>
      <c r="VLG30" s="152"/>
      <c r="VLH30" s="152"/>
      <c r="VLI30" s="152"/>
      <c r="VLJ30" s="152"/>
      <c r="VLK30" s="152"/>
      <c r="VLL30" s="152"/>
      <c r="VLM30" s="152"/>
      <c r="VLN30" s="152"/>
      <c r="VLO30" s="152"/>
      <c r="VLP30" s="152"/>
      <c r="VLQ30" s="152"/>
      <c r="VLR30" s="152"/>
      <c r="VLS30" s="152"/>
      <c r="VLT30" s="152"/>
      <c r="VLU30" s="152"/>
      <c r="VLV30" s="152"/>
      <c r="VLW30" s="152"/>
      <c r="VLX30" s="152"/>
      <c r="VLY30" s="152"/>
      <c r="VLZ30" s="152"/>
      <c r="VMA30" s="152"/>
      <c r="VMB30" s="152"/>
      <c r="VMC30" s="152"/>
      <c r="VMD30" s="152"/>
      <c r="VME30" s="152"/>
      <c r="VMF30" s="152"/>
      <c r="VMG30" s="152"/>
      <c r="VMH30" s="152"/>
      <c r="VMI30" s="152"/>
      <c r="VMJ30" s="152"/>
      <c r="VMK30" s="152"/>
      <c r="VML30" s="152"/>
      <c r="VMM30" s="152"/>
      <c r="VMN30" s="152"/>
      <c r="VMO30" s="152"/>
      <c r="VMP30" s="152"/>
      <c r="VMQ30" s="152"/>
      <c r="VMR30" s="152"/>
      <c r="VMS30" s="152"/>
      <c r="VMT30" s="152"/>
      <c r="VMU30" s="152"/>
      <c r="VMV30" s="152"/>
      <c r="VMW30" s="152"/>
      <c r="VMX30" s="152"/>
      <c r="VMY30" s="152"/>
      <c r="VMZ30" s="152"/>
      <c r="VNA30" s="152"/>
      <c r="VNB30" s="152"/>
      <c r="VNC30" s="152"/>
      <c r="VND30" s="152"/>
      <c r="VNE30" s="152"/>
      <c r="VNF30" s="152"/>
      <c r="VNG30" s="152"/>
      <c r="VNH30" s="152"/>
      <c r="VNI30" s="152"/>
      <c r="VNJ30" s="152"/>
      <c r="VNK30" s="152"/>
      <c r="VNL30" s="152"/>
      <c r="VNM30" s="152"/>
      <c r="VNN30" s="152"/>
      <c r="VNO30" s="152"/>
      <c r="VNP30" s="152"/>
      <c r="VNQ30" s="152"/>
      <c r="VNR30" s="152"/>
      <c r="VNS30" s="152"/>
      <c r="VNT30" s="152"/>
      <c r="VNU30" s="152"/>
      <c r="VNV30" s="152"/>
      <c r="VNW30" s="152"/>
      <c r="VNX30" s="152"/>
      <c r="VNY30" s="152"/>
      <c r="VNZ30" s="152"/>
      <c r="VOA30" s="152"/>
      <c r="VOB30" s="152"/>
      <c r="VOC30" s="152"/>
      <c r="VOD30" s="152"/>
      <c r="VOE30" s="152"/>
      <c r="VOF30" s="152"/>
      <c r="VOG30" s="152"/>
      <c r="VOH30" s="152"/>
      <c r="VOI30" s="152"/>
      <c r="VOJ30" s="152"/>
      <c r="VOK30" s="152"/>
      <c r="VOL30" s="152"/>
      <c r="VOM30" s="152"/>
      <c r="VON30" s="152"/>
      <c r="VOO30" s="152"/>
      <c r="VOP30" s="152"/>
      <c r="VOQ30" s="152"/>
      <c r="VOR30" s="152"/>
      <c r="VOS30" s="152"/>
      <c r="VOT30" s="152"/>
      <c r="VOU30" s="152"/>
      <c r="VOV30" s="152"/>
      <c r="VOW30" s="152"/>
      <c r="VOX30" s="152"/>
      <c r="VOY30" s="152"/>
      <c r="VOZ30" s="152"/>
      <c r="VPA30" s="152"/>
      <c r="VPB30" s="152"/>
      <c r="VPC30" s="152"/>
      <c r="VPD30" s="152"/>
      <c r="VPE30" s="152"/>
      <c r="VPF30" s="152"/>
      <c r="VPG30" s="152"/>
      <c r="VPH30" s="152"/>
      <c r="VPI30" s="152"/>
      <c r="VPJ30" s="152"/>
      <c r="VPK30" s="152"/>
      <c r="VPL30" s="152"/>
      <c r="VPM30" s="152"/>
      <c r="VPN30" s="152"/>
      <c r="VPO30" s="152"/>
      <c r="VPP30" s="152"/>
      <c r="VPQ30" s="152"/>
      <c r="VPR30" s="152"/>
      <c r="VPS30" s="152"/>
      <c r="VPT30" s="152"/>
      <c r="VPU30" s="152"/>
      <c r="VPV30" s="152"/>
      <c r="VPW30" s="152"/>
      <c r="VPX30" s="152"/>
      <c r="VPY30" s="152"/>
      <c r="VPZ30" s="152"/>
      <c r="VQA30" s="152"/>
      <c r="VQB30" s="152"/>
      <c r="VQC30" s="152"/>
      <c r="VQD30" s="152"/>
      <c r="VQE30" s="152"/>
      <c r="VQF30" s="152"/>
      <c r="VQG30" s="152"/>
      <c r="VQH30" s="152"/>
      <c r="VQI30" s="152"/>
      <c r="VQJ30" s="152"/>
      <c r="VQK30" s="152"/>
      <c r="VQL30" s="152"/>
      <c r="VQM30" s="152"/>
      <c r="VQN30" s="152"/>
      <c r="VQO30" s="152"/>
      <c r="VQP30" s="152"/>
      <c r="VQQ30" s="152"/>
      <c r="VQR30" s="152"/>
      <c r="VQS30" s="152"/>
      <c r="VQT30" s="152"/>
      <c r="VQU30" s="152"/>
      <c r="VQV30" s="152"/>
      <c r="VQW30" s="152"/>
      <c r="VQX30" s="152"/>
      <c r="VQY30" s="152"/>
      <c r="VQZ30" s="152"/>
      <c r="VRA30" s="152"/>
      <c r="VRB30" s="152"/>
      <c r="VRC30" s="152"/>
      <c r="VRD30" s="152"/>
      <c r="VRE30" s="152"/>
      <c r="VRF30" s="152"/>
      <c r="VRG30" s="152"/>
      <c r="VRH30" s="152"/>
      <c r="VRI30" s="152"/>
      <c r="VRJ30" s="152"/>
      <c r="VRK30" s="152"/>
      <c r="VRL30" s="152"/>
      <c r="VRM30" s="152"/>
      <c r="VRN30" s="152"/>
      <c r="VRO30" s="152"/>
      <c r="VRP30" s="152"/>
      <c r="VRQ30" s="152"/>
      <c r="VRR30" s="152"/>
      <c r="VRS30" s="152"/>
      <c r="VRT30" s="152"/>
      <c r="VRU30" s="152"/>
      <c r="VRV30" s="152"/>
      <c r="VRW30" s="152"/>
      <c r="VRX30" s="152"/>
      <c r="VRY30" s="152"/>
      <c r="VRZ30" s="152"/>
      <c r="VSA30" s="152"/>
      <c r="VSB30" s="152"/>
      <c r="VSC30" s="152"/>
      <c r="VSD30" s="152"/>
      <c r="VSE30" s="152"/>
      <c r="VSF30" s="152"/>
      <c r="VSG30" s="152"/>
      <c r="VSH30" s="152"/>
      <c r="VSI30" s="152"/>
      <c r="VSJ30" s="152"/>
      <c r="VSK30" s="152"/>
      <c r="VSL30" s="152"/>
      <c r="VSM30" s="152"/>
      <c r="VSN30" s="152"/>
      <c r="VSO30" s="152"/>
      <c r="VSP30" s="152"/>
      <c r="VSQ30" s="152"/>
      <c r="VSR30" s="152"/>
      <c r="VSS30" s="152"/>
      <c r="VST30" s="152"/>
      <c r="VSU30" s="152"/>
      <c r="VSV30" s="152"/>
      <c r="VSW30" s="152"/>
      <c r="VSX30" s="152"/>
      <c r="VSY30" s="152"/>
      <c r="VSZ30" s="152"/>
      <c r="VTA30" s="152"/>
      <c r="VTB30" s="152"/>
      <c r="VTC30" s="152"/>
      <c r="VTD30" s="152"/>
      <c r="VTE30" s="152"/>
      <c r="VTF30" s="152"/>
      <c r="VTG30" s="152"/>
      <c r="VTH30" s="152"/>
      <c r="VTI30" s="152"/>
      <c r="VTJ30" s="152"/>
      <c r="VTK30" s="152"/>
      <c r="VTL30" s="152"/>
      <c r="VTM30" s="152"/>
      <c r="VTN30" s="152"/>
      <c r="VTO30" s="152"/>
      <c r="VTP30" s="152"/>
      <c r="VTQ30" s="152"/>
      <c r="VTR30" s="152"/>
      <c r="VTS30" s="152"/>
      <c r="VTT30" s="152"/>
      <c r="VTU30" s="152"/>
      <c r="VTV30" s="152"/>
      <c r="VTW30" s="152"/>
      <c r="VTX30" s="152"/>
      <c r="VTY30" s="152"/>
      <c r="VTZ30" s="152"/>
      <c r="VUA30" s="152"/>
      <c r="VUB30" s="152"/>
      <c r="VUC30" s="152"/>
      <c r="VUD30" s="152"/>
      <c r="VUE30" s="152"/>
      <c r="VUF30" s="152"/>
      <c r="VUG30" s="152"/>
      <c r="VUH30" s="152"/>
      <c r="VUI30" s="152"/>
      <c r="VUJ30" s="152"/>
      <c r="VUK30" s="152"/>
      <c r="VUL30" s="152"/>
      <c r="VUM30" s="152"/>
      <c r="VUN30" s="152"/>
      <c r="VUO30" s="152"/>
      <c r="VUP30" s="152"/>
      <c r="VUQ30" s="152"/>
      <c r="VUR30" s="152"/>
      <c r="VUS30" s="152"/>
      <c r="VUT30" s="152"/>
      <c r="VUU30" s="152"/>
      <c r="VUV30" s="152"/>
      <c r="VUW30" s="152"/>
      <c r="VUX30" s="152"/>
      <c r="VUY30" s="152"/>
      <c r="VUZ30" s="152"/>
      <c r="VVA30" s="152"/>
      <c r="VVB30" s="152"/>
      <c r="VVC30" s="152"/>
      <c r="VVD30" s="152"/>
      <c r="VVE30" s="152"/>
      <c r="VVF30" s="152"/>
      <c r="VVG30" s="152"/>
      <c r="VVH30" s="152"/>
      <c r="VVI30" s="152"/>
      <c r="VVJ30" s="152"/>
      <c r="VVK30" s="152"/>
      <c r="VVL30" s="152"/>
      <c r="VVM30" s="152"/>
      <c r="VVN30" s="152"/>
      <c r="VVO30" s="152"/>
      <c r="VVP30" s="152"/>
      <c r="VVQ30" s="152"/>
      <c r="VVR30" s="152"/>
      <c r="VVS30" s="152"/>
      <c r="VVT30" s="152"/>
      <c r="VVU30" s="152"/>
      <c r="VVV30" s="152"/>
      <c r="VVW30" s="152"/>
      <c r="VVX30" s="152"/>
      <c r="VVY30" s="152"/>
      <c r="VVZ30" s="152"/>
      <c r="VWA30" s="152"/>
      <c r="VWB30" s="152"/>
      <c r="VWC30" s="152"/>
      <c r="VWD30" s="152"/>
      <c r="VWE30" s="152"/>
      <c r="VWF30" s="152"/>
      <c r="VWG30" s="152"/>
      <c r="VWH30" s="152"/>
      <c r="VWI30" s="152"/>
      <c r="VWJ30" s="152"/>
      <c r="VWK30" s="152"/>
      <c r="VWL30" s="152"/>
      <c r="VWM30" s="152"/>
      <c r="VWN30" s="152"/>
      <c r="VWO30" s="152"/>
      <c r="VWP30" s="152"/>
      <c r="VWQ30" s="152"/>
      <c r="VWR30" s="152"/>
      <c r="VWS30" s="152"/>
      <c r="VWT30" s="152"/>
      <c r="VWU30" s="152"/>
      <c r="VWV30" s="152"/>
      <c r="VWW30" s="152"/>
      <c r="VWX30" s="152"/>
      <c r="VWY30" s="152"/>
      <c r="VWZ30" s="152"/>
      <c r="VXA30" s="152"/>
      <c r="VXB30" s="152"/>
      <c r="VXC30" s="152"/>
      <c r="VXD30" s="152"/>
      <c r="VXE30" s="152"/>
      <c r="VXF30" s="152"/>
      <c r="VXG30" s="152"/>
      <c r="VXH30" s="152"/>
      <c r="VXI30" s="152"/>
      <c r="VXJ30" s="152"/>
      <c r="VXK30" s="152"/>
      <c r="VXL30" s="152"/>
      <c r="VXM30" s="152"/>
      <c r="VXN30" s="152"/>
      <c r="VXO30" s="152"/>
      <c r="VXP30" s="152"/>
      <c r="VXQ30" s="152"/>
      <c r="VXR30" s="152"/>
      <c r="VXS30" s="152"/>
      <c r="VXT30" s="152"/>
      <c r="VXU30" s="152"/>
      <c r="VXV30" s="152"/>
      <c r="VXW30" s="152"/>
      <c r="VXX30" s="152"/>
      <c r="VXY30" s="152"/>
      <c r="VXZ30" s="152"/>
      <c r="VYA30" s="152"/>
      <c r="VYB30" s="152"/>
      <c r="VYC30" s="152"/>
      <c r="VYD30" s="152"/>
      <c r="VYE30" s="152"/>
      <c r="VYF30" s="152"/>
      <c r="VYG30" s="152"/>
      <c r="VYH30" s="152"/>
      <c r="VYI30" s="152"/>
      <c r="VYJ30" s="152"/>
      <c r="VYK30" s="152"/>
      <c r="VYL30" s="152"/>
      <c r="VYM30" s="152"/>
      <c r="VYN30" s="152"/>
      <c r="VYO30" s="152"/>
      <c r="VYP30" s="152"/>
      <c r="VYQ30" s="152"/>
      <c r="VYR30" s="152"/>
      <c r="VYS30" s="152"/>
      <c r="VYT30" s="152"/>
      <c r="VYU30" s="152"/>
      <c r="VYV30" s="152"/>
      <c r="VYW30" s="152"/>
      <c r="VYX30" s="152"/>
      <c r="VYY30" s="152"/>
      <c r="VYZ30" s="152"/>
      <c r="VZA30" s="152"/>
      <c r="VZB30" s="152"/>
      <c r="VZC30" s="152"/>
      <c r="VZD30" s="152"/>
      <c r="VZE30" s="152"/>
      <c r="VZF30" s="152"/>
      <c r="VZG30" s="152"/>
      <c r="VZH30" s="152"/>
      <c r="VZI30" s="152"/>
      <c r="VZJ30" s="152"/>
      <c r="VZK30" s="152"/>
      <c r="VZL30" s="152"/>
      <c r="VZM30" s="152"/>
      <c r="VZN30" s="152"/>
      <c r="VZO30" s="152"/>
      <c r="VZP30" s="152"/>
      <c r="VZQ30" s="152"/>
      <c r="VZR30" s="152"/>
      <c r="VZS30" s="152"/>
      <c r="VZT30" s="152"/>
      <c r="VZU30" s="152"/>
      <c r="VZV30" s="152"/>
      <c r="VZW30" s="152"/>
      <c r="VZX30" s="152"/>
      <c r="VZY30" s="152"/>
      <c r="VZZ30" s="152"/>
      <c r="WAA30" s="152"/>
      <c r="WAB30" s="152"/>
      <c r="WAC30" s="152"/>
      <c r="WAD30" s="152"/>
      <c r="WAE30" s="152"/>
      <c r="WAF30" s="152"/>
      <c r="WAG30" s="152"/>
      <c r="WAH30" s="152"/>
      <c r="WAI30" s="152"/>
      <c r="WAJ30" s="152"/>
      <c r="WAK30" s="152"/>
      <c r="WAL30" s="152"/>
      <c r="WAM30" s="152"/>
      <c r="WAN30" s="152"/>
      <c r="WAO30" s="152"/>
      <c r="WAP30" s="152"/>
      <c r="WAQ30" s="152"/>
      <c r="WAR30" s="152"/>
      <c r="WAS30" s="152"/>
      <c r="WAT30" s="152"/>
      <c r="WAU30" s="152"/>
      <c r="WAV30" s="152"/>
      <c r="WAW30" s="152"/>
      <c r="WAX30" s="152"/>
      <c r="WAY30" s="152"/>
      <c r="WAZ30" s="152"/>
      <c r="WBA30" s="152"/>
      <c r="WBB30" s="152"/>
      <c r="WBC30" s="152"/>
      <c r="WBD30" s="152"/>
      <c r="WBE30" s="152"/>
      <c r="WBF30" s="152"/>
      <c r="WBG30" s="152"/>
      <c r="WBH30" s="152"/>
      <c r="WBI30" s="152"/>
      <c r="WBJ30" s="152"/>
      <c r="WBK30" s="152"/>
      <c r="WBL30" s="152"/>
      <c r="WBM30" s="152"/>
      <c r="WBN30" s="152"/>
      <c r="WBO30" s="152"/>
      <c r="WBP30" s="152"/>
      <c r="WBQ30" s="152"/>
      <c r="WBR30" s="152"/>
      <c r="WBS30" s="152"/>
      <c r="WBT30" s="152"/>
      <c r="WBU30" s="152"/>
      <c r="WBV30" s="152"/>
      <c r="WBW30" s="152"/>
      <c r="WBX30" s="152"/>
      <c r="WBY30" s="152"/>
      <c r="WBZ30" s="152"/>
      <c r="WCA30" s="152"/>
      <c r="WCB30" s="152"/>
      <c r="WCC30" s="152"/>
      <c r="WCD30" s="152"/>
      <c r="WCE30" s="152"/>
      <c r="WCF30" s="152"/>
      <c r="WCG30" s="152"/>
      <c r="WCH30" s="152"/>
      <c r="WCI30" s="152"/>
      <c r="WCJ30" s="152"/>
      <c r="WCK30" s="152"/>
      <c r="WCL30" s="152"/>
      <c r="WCM30" s="152"/>
      <c r="WCN30" s="152"/>
      <c r="WCO30" s="152"/>
      <c r="WCP30" s="152"/>
      <c r="WCQ30" s="152"/>
      <c r="WCR30" s="152"/>
      <c r="WCS30" s="152"/>
      <c r="WCT30" s="152"/>
      <c r="WCU30" s="152"/>
      <c r="WCV30" s="152"/>
      <c r="WCW30" s="152"/>
      <c r="WCX30" s="152"/>
      <c r="WCY30" s="152"/>
      <c r="WCZ30" s="152"/>
      <c r="WDA30" s="152"/>
      <c r="WDB30" s="152"/>
      <c r="WDC30" s="152"/>
      <c r="WDD30" s="152"/>
      <c r="WDE30" s="152"/>
      <c r="WDF30" s="152"/>
      <c r="WDG30" s="152"/>
      <c r="WDH30" s="152"/>
      <c r="WDI30" s="152"/>
      <c r="WDJ30" s="152"/>
      <c r="WDK30" s="152"/>
      <c r="WDL30" s="152"/>
      <c r="WDM30" s="152"/>
      <c r="WDN30" s="152"/>
      <c r="WDO30" s="152"/>
      <c r="WDP30" s="152"/>
      <c r="WDQ30" s="152"/>
      <c r="WDR30" s="152"/>
      <c r="WDS30" s="152"/>
      <c r="WDT30" s="152"/>
      <c r="WDU30" s="152"/>
      <c r="WDV30" s="152"/>
      <c r="WDW30" s="152"/>
      <c r="WDX30" s="152"/>
      <c r="WDY30" s="152"/>
      <c r="WDZ30" s="152"/>
      <c r="WEA30" s="152"/>
      <c r="WEB30" s="152"/>
      <c r="WEC30" s="152"/>
      <c r="WED30" s="152"/>
      <c r="WEE30" s="152"/>
      <c r="WEF30" s="152"/>
      <c r="WEG30" s="152"/>
      <c r="WEH30" s="152"/>
      <c r="WEI30" s="152"/>
      <c r="WEJ30" s="152"/>
      <c r="WEK30" s="152"/>
      <c r="WEL30" s="152"/>
      <c r="WEM30" s="152"/>
      <c r="WEN30" s="152"/>
      <c r="WEO30" s="152"/>
      <c r="WEP30" s="152"/>
      <c r="WEQ30" s="152"/>
      <c r="WER30" s="152"/>
      <c r="WES30" s="152"/>
      <c r="WET30" s="152"/>
      <c r="WEU30" s="152"/>
      <c r="WEV30" s="152"/>
      <c r="WEW30" s="152"/>
      <c r="WEX30" s="152"/>
      <c r="WEY30" s="152"/>
      <c r="WEZ30" s="152"/>
      <c r="WFA30" s="152"/>
      <c r="WFB30" s="152"/>
      <c r="WFC30" s="152"/>
      <c r="WFD30" s="152"/>
      <c r="WFE30" s="152"/>
      <c r="WFF30" s="152"/>
      <c r="WFG30" s="152"/>
      <c r="WFH30" s="152"/>
      <c r="WFI30" s="152"/>
      <c r="WFJ30" s="152"/>
      <c r="WFK30" s="152"/>
      <c r="WFL30" s="152"/>
      <c r="WFM30" s="152"/>
      <c r="WFN30" s="152"/>
      <c r="WFO30" s="152"/>
      <c r="WFP30" s="152"/>
      <c r="WFQ30" s="152"/>
      <c r="WFR30" s="152"/>
      <c r="WFS30" s="152"/>
      <c r="WFT30" s="152"/>
      <c r="WFU30" s="152"/>
      <c r="WFV30" s="152"/>
      <c r="WFW30" s="152"/>
      <c r="WFX30" s="152"/>
      <c r="WFY30" s="152"/>
      <c r="WFZ30" s="152"/>
      <c r="WGA30" s="152"/>
      <c r="WGB30" s="152"/>
      <c r="WGC30" s="152"/>
      <c r="WGD30" s="152"/>
      <c r="WGE30" s="152"/>
      <c r="WGF30" s="152"/>
      <c r="WGG30" s="152"/>
      <c r="WGH30" s="152"/>
      <c r="WGI30" s="152"/>
      <c r="WGJ30" s="152"/>
      <c r="WGK30" s="152"/>
      <c r="WGL30" s="152"/>
      <c r="WGM30" s="152"/>
      <c r="WGN30" s="152"/>
      <c r="WGO30" s="152"/>
      <c r="WGP30" s="152"/>
      <c r="WGQ30" s="152"/>
      <c r="WGR30" s="152"/>
      <c r="WGS30" s="152"/>
      <c r="WGT30" s="152"/>
      <c r="WGU30" s="152"/>
      <c r="WGV30" s="152"/>
      <c r="WGW30" s="152"/>
      <c r="WGX30" s="152"/>
      <c r="WGY30" s="152"/>
      <c r="WGZ30" s="152"/>
      <c r="WHA30" s="152"/>
      <c r="WHB30" s="152"/>
      <c r="WHC30" s="152"/>
      <c r="WHD30" s="152"/>
      <c r="WHE30" s="152"/>
      <c r="WHF30" s="152"/>
      <c r="WHG30" s="152"/>
      <c r="WHH30" s="152"/>
      <c r="WHI30" s="152"/>
      <c r="WHJ30" s="152"/>
      <c r="WHK30" s="152"/>
      <c r="WHL30" s="152"/>
      <c r="WHM30" s="152"/>
      <c r="WHN30" s="152"/>
      <c r="WHO30" s="152"/>
      <c r="WHP30" s="152"/>
      <c r="WHQ30" s="152"/>
      <c r="WHR30" s="152"/>
      <c r="WHS30" s="152"/>
      <c r="WHT30" s="152"/>
      <c r="WHU30" s="152"/>
      <c r="WHV30" s="152"/>
      <c r="WHW30" s="152"/>
      <c r="WHX30" s="152"/>
      <c r="WHY30" s="152"/>
      <c r="WHZ30" s="152"/>
      <c r="WIA30" s="152"/>
      <c r="WIB30" s="152"/>
      <c r="WIC30" s="152"/>
      <c r="WID30" s="152"/>
      <c r="WIE30" s="152"/>
      <c r="WIF30" s="152"/>
      <c r="WIG30" s="152"/>
      <c r="WIH30" s="152"/>
      <c r="WII30" s="152"/>
      <c r="WIJ30" s="152"/>
      <c r="WIK30" s="152"/>
      <c r="WIL30" s="152"/>
      <c r="WIM30" s="152"/>
      <c r="WIN30" s="152"/>
      <c r="WIO30" s="152"/>
      <c r="WIP30" s="152"/>
      <c r="WIQ30" s="152"/>
      <c r="WIR30" s="152"/>
      <c r="WIS30" s="152"/>
      <c r="WIT30" s="152"/>
      <c r="WIU30" s="152"/>
      <c r="WIV30" s="152"/>
      <c r="WIW30" s="152"/>
      <c r="WIX30" s="152"/>
      <c r="WIY30" s="152"/>
      <c r="WIZ30" s="152"/>
      <c r="WJA30" s="152"/>
      <c r="WJB30" s="152"/>
      <c r="WJC30" s="152"/>
      <c r="WJD30" s="152"/>
      <c r="WJE30" s="152"/>
      <c r="WJF30" s="152"/>
      <c r="WJG30" s="152"/>
      <c r="WJH30" s="152"/>
      <c r="WJI30" s="152"/>
      <c r="WJJ30" s="152"/>
      <c r="WJK30" s="152"/>
      <c r="WJL30" s="152"/>
      <c r="WJM30" s="152"/>
      <c r="WJN30" s="152"/>
      <c r="WJO30" s="152"/>
      <c r="WJP30" s="152"/>
      <c r="WJQ30" s="152"/>
      <c r="WJR30" s="152"/>
      <c r="WJS30" s="152"/>
      <c r="WJT30" s="152"/>
      <c r="WJU30" s="152"/>
      <c r="WJV30" s="152"/>
      <c r="WJW30" s="152"/>
      <c r="WJX30" s="152"/>
      <c r="WJY30" s="152"/>
      <c r="WJZ30" s="152"/>
      <c r="WKA30" s="152"/>
      <c r="WKB30" s="152"/>
      <c r="WKC30" s="152"/>
      <c r="WKD30" s="152"/>
      <c r="WKE30" s="152"/>
      <c r="WKF30" s="152"/>
      <c r="WKG30" s="152"/>
      <c r="WKH30" s="152"/>
      <c r="WKI30" s="152"/>
      <c r="WKJ30" s="152"/>
      <c r="WKK30" s="152"/>
      <c r="WKL30" s="152"/>
      <c r="WKM30" s="152"/>
      <c r="WKN30" s="152"/>
      <c r="WKO30" s="152"/>
      <c r="WKP30" s="152"/>
      <c r="WKQ30" s="152"/>
      <c r="WKR30" s="152"/>
      <c r="WKS30" s="152"/>
      <c r="WKT30" s="152"/>
      <c r="WKU30" s="152"/>
      <c r="WKV30" s="152"/>
      <c r="WKW30" s="152"/>
      <c r="WKX30" s="152"/>
      <c r="WKY30" s="152"/>
      <c r="WKZ30" s="152"/>
      <c r="WLA30" s="152"/>
      <c r="WLB30" s="152"/>
      <c r="WLC30" s="152"/>
      <c r="WLD30" s="152"/>
      <c r="WLE30" s="152"/>
      <c r="WLF30" s="152"/>
      <c r="WLG30" s="152"/>
      <c r="WLH30" s="152"/>
      <c r="WLI30" s="152"/>
      <c r="WLJ30" s="152"/>
      <c r="WLK30" s="152"/>
      <c r="WLL30" s="152"/>
      <c r="WLM30" s="152"/>
      <c r="WLN30" s="152"/>
      <c r="WLO30" s="152"/>
      <c r="WLP30" s="152"/>
      <c r="WLQ30" s="152"/>
      <c r="WLR30" s="152"/>
      <c r="WLS30" s="152"/>
      <c r="WLT30" s="152"/>
      <c r="WLU30" s="152"/>
      <c r="WLV30" s="152"/>
      <c r="WLW30" s="152"/>
      <c r="WLX30" s="152"/>
      <c r="WLY30" s="152"/>
      <c r="WLZ30" s="152"/>
      <c r="WMA30" s="152"/>
      <c r="WMB30" s="152"/>
      <c r="WMC30" s="152"/>
      <c r="WMD30" s="152"/>
      <c r="WME30" s="152"/>
      <c r="WMF30" s="152"/>
      <c r="WMG30" s="152"/>
      <c r="WMH30" s="152"/>
      <c r="WMI30" s="152"/>
      <c r="WMJ30" s="152"/>
      <c r="WMK30" s="152"/>
      <c r="WML30" s="152"/>
      <c r="WMM30" s="152"/>
      <c r="WMN30" s="152"/>
      <c r="WMO30" s="152"/>
      <c r="WMP30" s="152"/>
      <c r="WMQ30" s="152"/>
      <c r="WMR30" s="152"/>
      <c r="WMS30" s="152"/>
      <c r="WMT30" s="152"/>
      <c r="WMU30" s="152"/>
      <c r="WMV30" s="152"/>
      <c r="WMW30" s="152"/>
      <c r="WMX30" s="152"/>
      <c r="WMY30" s="152"/>
      <c r="WMZ30" s="152"/>
      <c r="WNA30" s="152"/>
      <c r="WNB30" s="152"/>
      <c r="WNC30" s="152"/>
      <c r="WND30" s="152"/>
      <c r="WNE30" s="152"/>
      <c r="WNF30" s="152"/>
      <c r="WNG30" s="152"/>
      <c r="WNH30" s="152"/>
      <c r="WNI30" s="152"/>
      <c r="WNJ30" s="152"/>
      <c r="WNK30" s="152"/>
      <c r="WNL30" s="152"/>
      <c r="WNM30" s="152"/>
      <c r="WNN30" s="152"/>
      <c r="WNO30" s="152"/>
      <c r="WNP30" s="152"/>
      <c r="WNQ30" s="152"/>
      <c r="WNR30" s="152"/>
      <c r="WNS30" s="152"/>
      <c r="WNT30" s="152"/>
      <c r="WNU30" s="152"/>
      <c r="WNV30" s="152"/>
      <c r="WNW30" s="152"/>
      <c r="WNX30" s="152"/>
      <c r="WNY30" s="152"/>
      <c r="WNZ30" s="152"/>
      <c r="WOA30" s="152"/>
      <c r="WOB30" s="152"/>
      <c r="WOC30" s="152"/>
      <c r="WOD30" s="152"/>
      <c r="WOE30" s="152"/>
      <c r="WOF30" s="152"/>
      <c r="WOG30" s="152"/>
      <c r="WOH30" s="152"/>
      <c r="WOI30" s="152"/>
      <c r="WOJ30" s="152"/>
      <c r="WOK30" s="152"/>
      <c r="WOL30" s="152"/>
      <c r="WOM30" s="152"/>
      <c r="WON30" s="152"/>
      <c r="WOO30" s="152"/>
      <c r="WOP30" s="152"/>
      <c r="WOQ30" s="152"/>
      <c r="WOR30" s="152"/>
      <c r="WOS30" s="152"/>
      <c r="WOT30" s="152"/>
      <c r="WOU30" s="152"/>
      <c r="WOV30" s="152"/>
      <c r="WOW30" s="152"/>
      <c r="WOX30" s="152"/>
      <c r="WOY30" s="152"/>
      <c r="WOZ30" s="152"/>
      <c r="WPA30" s="152"/>
      <c r="WPB30" s="152"/>
      <c r="WPC30" s="152"/>
      <c r="WPD30" s="152"/>
      <c r="WPE30" s="152"/>
      <c r="WPF30" s="152"/>
      <c r="WPG30" s="152"/>
      <c r="WPH30" s="152"/>
      <c r="WPI30" s="152"/>
      <c r="WPJ30" s="152"/>
      <c r="WPK30" s="152"/>
      <c r="WPL30" s="152"/>
      <c r="WPM30" s="152"/>
      <c r="WPN30" s="152"/>
      <c r="WPO30" s="152"/>
      <c r="WPP30" s="152"/>
      <c r="WPQ30" s="152"/>
      <c r="WPR30" s="152"/>
      <c r="WPS30" s="152"/>
      <c r="WPT30" s="152"/>
      <c r="WPU30" s="152"/>
      <c r="WPV30" s="152"/>
      <c r="WPW30" s="152"/>
      <c r="WPX30" s="152"/>
      <c r="WPY30" s="152"/>
      <c r="WPZ30" s="152"/>
      <c r="WQA30" s="152"/>
      <c r="WQB30" s="152"/>
      <c r="WQC30" s="152"/>
      <c r="WQD30" s="152"/>
      <c r="WQE30" s="152"/>
      <c r="WQF30" s="152"/>
      <c r="WQG30" s="152"/>
      <c r="WQH30" s="152"/>
      <c r="WQI30" s="152"/>
      <c r="WQJ30" s="152"/>
      <c r="WQK30" s="152"/>
      <c r="WQL30" s="152"/>
      <c r="WQM30" s="152"/>
      <c r="WQN30" s="152"/>
      <c r="WQO30" s="152"/>
      <c r="WQP30" s="152"/>
      <c r="WQQ30" s="152"/>
      <c r="WQR30" s="152"/>
      <c r="WQS30" s="152"/>
      <c r="WQT30" s="152"/>
      <c r="WQU30" s="152"/>
      <c r="WQV30" s="152"/>
      <c r="WQW30" s="152"/>
      <c r="WQX30" s="152"/>
      <c r="WQY30" s="152"/>
      <c r="WQZ30" s="152"/>
      <c r="WRA30" s="152"/>
      <c r="WRB30" s="152"/>
      <c r="WRC30" s="152"/>
      <c r="WRD30" s="152"/>
      <c r="WRE30" s="152"/>
      <c r="WRF30" s="152"/>
      <c r="WRG30" s="152"/>
      <c r="WRH30" s="152"/>
      <c r="WRI30" s="152"/>
      <c r="WRJ30" s="152"/>
      <c r="WRK30" s="152"/>
      <c r="WRL30" s="152"/>
      <c r="WRM30" s="152"/>
      <c r="WRN30" s="152"/>
      <c r="WRO30" s="152"/>
      <c r="WRP30" s="152"/>
      <c r="WRQ30" s="152"/>
      <c r="WRR30" s="152"/>
      <c r="WRS30" s="152"/>
      <c r="WRT30" s="152"/>
      <c r="WRU30" s="152"/>
      <c r="WRV30" s="152"/>
      <c r="WRW30" s="152"/>
      <c r="WRX30" s="152"/>
      <c r="WRY30" s="152"/>
      <c r="WRZ30" s="152"/>
      <c r="WSA30" s="152"/>
      <c r="WSB30" s="152"/>
      <c r="WSC30" s="152"/>
      <c r="WSD30" s="152"/>
      <c r="WSE30" s="152"/>
      <c r="WSF30" s="152"/>
      <c r="WSG30" s="152"/>
      <c r="WSH30" s="152"/>
      <c r="WSI30" s="152"/>
      <c r="WSJ30" s="152"/>
      <c r="WSK30" s="152"/>
      <c r="WSL30" s="152"/>
      <c r="WSM30" s="152"/>
      <c r="WSN30" s="152"/>
      <c r="WSO30" s="152"/>
      <c r="WSP30" s="152"/>
      <c r="WSQ30" s="152"/>
      <c r="WSR30" s="152"/>
      <c r="WSS30" s="152"/>
      <c r="WST30" s="152"/>
      <c r="WSU30" s="152"/>
      <c r="WSV30" s="152"/>
      <c r="WSW30" s="152"/>
      <c r="WSX30" s="152"/>
      <c r="WSY30" s="152"/>
      <c r="WSZ30" s="152"/>
      <c r="WTA30" s="152"/>
      <c r="WTB30" s="152"/>
      <c r="WTC30" s="152"/>
      <c r="WTD30" s="152"/>
      <c r="WTE30" s="152"/>
      <c r="WTF30" s="152"/>
      <c r="WTG30" s="152"/>
      <c r="WTH30" s="152"/>
      <c r="WTI30" s="152"/>
      <c r="WTJ30" s="152"/>
      <c r="WTK30" s="152"/>
      <c r="WTL30" s="152"/>
      <c r="WTM30" s="152"/>
      <c r="WTN30" s="152"/>
      <c r="WTO30" s="152"/>
      <c r="WTP30" s="152"/>
      <c r="WTQ30" s="152"/>
      <c r="WTR30" s="152"/>
      <c r="WTS30" s="152"/>
      <c r="WTT30" s="152"/>
      <c r="WTU30" s="152"/>
      <c r="WTV30" s="152"/>
      <c r="WTW30" s="152"/>
      <c r="WTX30" s="152"/>
      <c r="WTY30" s="152"/>
      <c r="WTZ30" s="152"/>
      <c r="WUA30" s="152"/>
      <c r="WUB30" s="152"/>
      <c r="WUC30" s="152"/>
      <c r="WUD30" s="152"/>
      <c r="WUE30" s="152"/>
      <c r="WUF30" s="152"/>
      <c r="WUG30" s="152"/>
      <c r="WUH30" s="152"/>
      <c r="WUI30" s="152"/>
      <c r="WUJ30" s="152"/>
      <c r="WUK30" s="152"/>
      <c r="WUL30" s="152"/>
      <c r="WUM30" s="152"/>
      <c r="WUN30" s="152"/>
      <c r="WUO30" s="152"/>
      <c r="WUP30" s="152"/>
      <c r="WUQ30" s="152"/>
      <c r="WUR30" s="152"/>
      <c r="WUS30" s="152"/>
      <c r="WUT30" s="152"/>
      <c r="WUU30" s="152"/>
      <c r="WUV30" s="152"/>
      <c r="WUW30" s="152"/>
      <c r="WUX30" s="152"/>
      <c r="WUY30" s="152"/>
      <c r="WUZ30" s="152"/>
      <c r="WVA30" s="152"/>
      <c r="WVB30" s="152"/>
      <c r="WVC30" s="152"/>
      <c r="WVD30" s="152"/>
      <c r="WVE30" s="152"/>
      <c r="WVF30" s="152"/>
      <c r="WVG30" s="152"/>
      <c r="WVH30" s="152"/>
      <c r="WVI30" s="152"/>
      <c r="WVJ30" s="152"/>
      <c r="WVK30" s="152"/>
      <c r="WVL30" s="152"/>
      <c r="WVM30" s="152"/>
      <c r="WVN30" s="152"/>
      <c r="WVO30" s="152"/>
      <c r="WVP30" s="152"/>
      <c r="WVQ30" s="152"/>
      <c r="WVR30" s="152"/>
      <c r="WVS30" s="152"/>
      <c r="WVT30" s="152"/>
      <c r="WVU30" s="152"/>
      <c r="WVV30" s="152"/>
      <c r="WVW30" s="152"/>
      <c r="WVX30" s="152"/>
      <c r="WVY30" s="152"/>
      <c r="WVZ30" s="152"/>
      <c r="WWA30" s="152"/>
      <c r="WWB30" s="152"/>
      <c r="WWC30" s="152"/>
      <c r="WWD30" s="152"/>
      <c r="WWE30" s="152"/>
      <c r="WWF30" s="152"/>
      <c r="WWG30" s="152"/>
      <c r="WWH30" s="152"/>
      <c r="WWI30" s="152"/>
      <c r="WWJ30" s="152"/>
      <c r="WWK30" s="152"/>
      <c r="WWL30" s="152"/>
      <c r="WWM30" s="152"/>
      <c r="WWN30" s="152"/>
      <c r="WWO30" s="152"/>
      <c r="WWP30" s="152"/>
      <c r="WWQ30" s="152"/>
      <c r="WWR30" s="152"/>
      <c r="WWS30" s="152"/>
      <c r="WWT30" s="152"/>
      <c r="WWU30" s="152"/>
      <c r="WWV30" s="152"/>
      <c r="WWW30" s="152"/>
      <c r="WWX30" s="152"/>
      <c r="WWY30" s="152"/>
      <c r="WWZ30" s="152"/>
      <c r="WXA30" s="152"/>
      <c r="WXB30" s="152"/>
      <c r="WXC30" s="152"/>
      <c r="WXD30" s="152"/>
      <c r="WXE30" s="152"/>
      <c r="WXF30" s="152"/>
      <c r="WXG30" s="152"/>
      <c r="WXH30" s="152"/>
      <c r="WXI30" s="152"/>
      <c r="WXJ30" s="152"/>
      <c r="WXK30" s="152"/>
      <c r="WXL30" s="152"/>
      <c r="WXM30" s="152"/>
      <c r="WXN30" s="152"/>
      <c r="WXO30" s="152"/>
      <c r="WXP30" s="152"/>
      <c r="WXQ30" s="152"/>
      <c r="WXR30" s="152"/>
      <c r="WXS30" s="152"/>
      <c r="WXT30" s="152"/>
      <c r="WXU30" s="152"/>
      <c r="WXV30" s="152"/>
      <c r="WXW30" s="152"/>
      <c r="WXX30" s="152"/>
      <c r="WXY30" s="152"/>
      <c r="WXZ30" s="152"/>
      <c r="WYA30" s="152"/>
      <c r="WYB30" s="152"/>
      <c r="WYC30" s="152"/>
      <c r="WYD30" s="152"/>
      <c r="WYE30" s="152"/>
      <c r="WYF30" s="152"/>
      <c r="WYG30" s="152"/>
      <c r="WYH30" s="152"/>
      <c r="WYI30" s="152"/>
      <c r="WYJ30" s="152"/>
      <c r="WYK30" s="152"/>
      <c r="WYL30" s="152"/>
      <c r="WYM30" s="152"/>
      <c r="WYN30" s="152"/>
      <c r="WYO30" s="152"/>
      <c r="WYP30" s="152"/>
      <c r="WYQ30" s="152"/>
      <c r="WYR30" s="152"/>
      <c r="WYS30" s="152"/>
      <c r="WYT30" s="152"/>
      <c r="WYU30" s="152"/>
      <c r="WYV30" s="152"/>
      <c r="WYW30" s="152"/>
      <c r="WYX30" s="152"/>
      <c r="WYY30" s="152"/>
      <c r="WYZ30" s="152"/>
      <c r="WZA30" s="152"/>
      <c r="WZB30" s="152"/>
      <c r="WZC30" s="152"/>
      <c r="WZD30" s="152"/>
      <c r="WZE30" s="152"/>
      <c r="WZF30" s="152"/>
      <c r="WZG30" s="152"/>
      <c r="WZH30" s="152"/>
      <c r="WZI30" s="152"/>
      <c r="WZJ30" s="152"/>
      <c r="WZK30" s="152"/>
      <c r="WZL30" s="152"/>
      <c r="WZM30" s="152"/>
      <c r="WZN30" s="152"/>
      <c r="WZO30" s="152"/>
      <c r="WZP30" s="152"/>
      <c r="WZQ30" s="152"/>
      <c r="WZR30" s="152"/>
      <c r="WZS30" s="152"/>
      <c r="WZT30" s="152"/>
      <c r="WZU30" s="152"/>
      <c r="WZV30" s="152"/>
      <c r="WZW30" s="152"/>
      <c r="WZX30" s="152"/>
      <c r="WZY30" s="152"/>
      <c r="WZZ30" s="152"/>
      <c r="XAA30" s="152"/>
      <c r="XAB30" s="152"/>
      <c r="XAC30" s="152"/>
      <c r="XAD30" s="152"/>
      <c r="XAE30" s="152"/>
      <c r="XAF30" s="152"/>
      <c r="XAG30" s="152"/>
      <c r="XAH30" s="152"/>
      <c r="XAI30" s="152"/>
      <c r="XAJ30" s="152"/>
      <c r="XAK30" s="152"/>
      <c r="XAL30" s="152"/>
      <c r="XAM30" s="152"/>
      <c r="XAN30" s="152"/>
      <c r="XAO30" s="152"/>
      <c r="XAP30" s="152"/>
      <c r="XAQ30" s="152"/>
      <c r="XAR30" s="152"/>
      <c r="XAS30" s="152"/>
      <c r="XAT30" s="152"/>
      <c r="XAU30" s="152"/>
      <c r="XAV30" s="152"/>
      <c r="XAW30" s="152"/>
      <c r="XAX30" s="152"/>
      <c r="XAY30" s="152"/>
      <c r="XAZ30" s="152"/>
      <c r="XBA30" s="152"/>
      <c r="XBB30" s="152"/>
      <c r="XBC30" s="152"/>
      <c r="XBD30" s="152"/>
      <c r="XBE30" s="152"/>
      <c r="XBF30" s="152"/>
      <c r="XBG30" s="152"/>
      <c r="XBH30" s="152"/>
      <c r="XBI30" s="152"/>
      <c r="XBJ30" s="152"/>
      <c r="XBK30" s="152"/>
      <c r="XBL30" s="152"/>
      <c r="XBM30" s="152"/>
      <c r="XBN30" s="152"/>
      <c r="XBO30" s="152"/>
      <c r="XBP30" s="152"/>
      <c r="XBQ30" s="152"/>
      <c r="XBR30" s="152"/>
      <c r="XBS30" s="152"/>
      <c r="XBT30" s="152"/>
      <c r="XBU30" s="152"/>
      <c r="XBV30" s="152"/>
      <c r="XBW30" s="152"/>
      <c r="XBX30" s="152"/>
      <c r="XBY30" s="152"/>
      <c r="XBZ30" s="152"/>
      <c r="XCA30" s="152"/>
      <c r="XCB30" s="152"/>
      <c r="XCC30" s="152"/>
      <c r="XCD30" s="152"/>
      <c r="XCE30" s="152"/>
      <c r="XCF30" s="152"/>
      <c r="XCG30" s="152"/>
      <c r="XCH30" s="152"/>
      <c r="XCI30" s="152"/>
      <c r="XCJ30" s="152"/>
      <c r="XCK30" s="152"/>
      <c r="XCL30" s="152"/>
      <c r="XCM30" s="152"/>
      <c r="XCN30" s="152"/>
      <c r="XCO30" s="152"/>
      <c r="XCP30" s="152"/>
      <c r="XCQ30" s="152"/>
      <c r="XCR30" s="152"/>
      <c r="XCS30" s="152"/>
      <c r="XCT30" s="152"/>
      <c r="XCU30" s="152"/>
      <c r="XCV30" s="152"/>
      <c r="XCW30" s="152"/>
      <c r="XCX30" s="152"/>
      <c r="XCY30" s="152"/>
      <c r="XCZ30" s="152"/>
      <c r="XDA30" s="152"/>
      <c r="XDB30" s="152"/>
      <c r="XDC30" s="152"/>
      <c r="XDD30" s="152"/>
      <c r="XDE30" s="152"/>
      <c r="XDF30" s="152"/>
      <c r="XDG30" s="152"/>
      <c r="XDH30" s="152"/>
      <c r="XDI30" s="152"/>
      <c r="XDJ30" s="152"/>
      <c r="XDK30" s="152"/>
      <c r="XDL30" s="152"/>
      <c r="XDM30" s="152"/>
      <c r="XDN30" s="152"/>
      <c r="XDO30" s="152"/>
      <c r="XDP30" s="152"/>
      <c r="XDQ30" s="152"/>
      <c r="XDR30" s="152"/>
      <c r="XDS30" s="152"/>
      <c r="XDT30" s="152"/>
      <c r="XDU30" s="152"/>
      <c r="XDV30" s="152"/>
      <c r="XDW30" s="152"/>
    </row>
    <row r="31" spans="3:16351" ht="45.75" customHeight="1" x14ac:dyDescent="0.2">
      <c r="C31" s="5"/>
      <c r="D31" s="8" t="s">
        <v>254</v>
      </c>
      <c r="E31" s="252" t="s">
        <v>319</v>
      </c>
      <c r="F31" s="265"/>
      <c r="G31" s="161"/>
      <c r="I31" s="151"/>
    </row>
    <row r="32" spans="3:16351" x14ac:dyDescent="0.2">
      <c r="C32" s="154" t="s">
        <v>10</v>
      </c>
      <c r="D32" s="111" t="s">
        <v>244</v>
      </c>
      <c r="E32" s="249" t="s">
        <v>245</v>
      </c>
      <c r="F32" s="264" t="s">
        <v>394</v>
      </c>
      <c r="G32" s="160">
        <v>3</v>
      </c>
      <c r="I32" s="151"/>
    </row>
    <row r="33" spans="3:9" x14ac:dyDescent="0.2">
      <c r="C33" s="154" t="s">
        <v>11</v>
      </c>
      <c r="D33" s="111" t="s">
        <v>246</v>
      </c>
      <c r="E33" s="251" t="s">
        <v>247</v>
      </c>
      <c r="F33" s="264" t="s">
        <v>394</v>
      </c>
      <c r="G33" s="160">
        <v>3</v>
      </c>
      <c r="I33" s="151"/>
    </row>
    <row r="34" spans="3:9" x14ac:dyDescent="0.2">
      <c r="C34" s="154" t="s">
        <v>12</v>
      </c>
      <c r="D34" s="111" t="s">
        <v>248</v>
      </c>
      <c r="E34" s="249" t="s">
        <v>249</v>
      </c>
      <c r="F34" s="264" t="s">
        <v>394</v>
      </c>
      <c r="G34" s="160">
        <v>3</v>
      </c>
      <c r="I34" s="151"/>
    </row>
    <row r="35" spans="3:9" x14ac:dyDescent="0.2">
      <c r="C35" s="154" t="s">
        <v>13</v>
      </c>
      <c r="D35" s="111" t="s">
        <v>250</v>
      </c>
      <c r="E35" s="250" t="s">
        <v>251</v>
      </c>
      <c r="F35" s="264" t="s">
        <v>394</v>
      </c>
      <c r="G35" s="160">
        <v>3</v>
      </c>
      <c r="I35" s="151"/>
    </row>
    <row r="36" spans="3:9" ht="15" customHeight="1" x14ac:dyDescent="0.2">
      <c r="C36" s="154" t="s">
        <v>14</v>
      </c>
      <c r="D36" s="111" t="s">
        <v>252</v>
      </c>
      <c r="E36" s="250" t="s">
        <v>253</v>
      </c>
      <c r="F36" s="264" t="s">
        <v>394</v>
      </c>
      <c r="G36" s="160">
        <v>3</v>
      </c>
      <c r="I36" s="151"/>
    </row>
    <row r="37" spans="3:9" ht="76.5" x14ac:dyDescent="0.2">
      <c r="C37" s="5"/>
      <c r="D37" s="254" t="s">
        <v>259</v>
      </c>
      <c r="E37" s="252" t="s">
        <v>320</v>
      </c>
      <c r="F37" s="265"/>
      <c r="G37" s="161"/>
      <c r="I37" s="151"/>
    </row>
    <row r="38" spans="3:9" x14ac:dyDescent="0.2">
      <c r="C38" s="154" t="s">
        <v>15</v>
      </c>
      <c r="D38" s="255" t="s">
        <v>261</v>
      </c>
      <c r="E38" s="250" t="s">
        <v>270</v>
      </c>
      <c r="F38" s="264" t="s">
        <v>394</v>
      </c>
      <c r="G38" s="160">
        <v>3</v>
      </c>
      <c r="I38" s="151"/>
    </row>
    <row r="39" spans="3:9" x14ac:dyDescent="0.2">
      <c r="C39" s="154" t="s">
        <v>268</v>
      </c>
      <c r="D39" s="256" t="s">
        <v>260</v>
      </c>
      <c r="E39" s="250" t="s">
        <v>269</v>
      </c>
      <c r="F39" s="264" t="s">
        <v>394</v>
      </c>
      <c r="G39" s="160">
        <v>3</v>
      </c>
      <c r="I39" s="151"/>
    </row>
    <row r="40" spans="3:9" x14ac:dyDescent="0.2">
      <c r="C40" s="203">
        <v>3</v>
      </c>
      <c r="D40" s="257" t="s">
        <v>304</v>
      </c>
      <c r="E40" s="260"/>
      <c r="F40" s="267"/>
      <c r="G40" s="208"/>
      <c r="I40" s="151"/>
    </row>
    <row r="41" spans="3:9" x14ac:dyDescent="0.2">
      <c r="C41" s="155" t="s">
        <v>164</v>
      </c>
      <c r="D41" s="61" t="s">
        <v>153</v>
      </c>
      <c r="E41" s="250" t="s">
        <v>271</v>
      </c>
      <c r="F41" s="264" t="s">
        <v>394</v>
      </c>
      <c r="G41" s="160">
        <f>VLOOKUP(F41,AUX_Variables!$B$5:$D$8,3,FALSE)</f>
        <v>3</v>
      </c>
      <c r="I41" s="151"/>
    </row>
    <row r="42" spans="3:9" ht="25.5" x14ac:dyDescent="0.2">
      <c r="C42" s="155" t="s">
        <v>165</v>
      </c>
      <c r="D42" s="61" t="s">
        <v>154</v>
      </c>
      <c r="E42" s="250" t="s">
        <v>272</v>
      </c>
      <c r="F42" s="264" t="s">
        <v>394</v>
      </c>
      <c r="G42" s="160">
        <f>VLOOKUP(F42,AUX_Variables!$B$5:$D$8,3,FALSE)</f>
        <v>3</v>
      </c>
      <c r="I42" s="151"/>
    </row>
    <row r="43" spans="3:9" ht="36.75" customHeight="1" x14ac:dyDescent="0.2">
      <c r="C43" s="155" t="s">
        <v>166</v>
      </c>
      <c r="D43" s="61" t="s">
        <v>275</v>
      </c>
      <c r="E43" s="251" t="s">
        <v>273</v>
      </c>
      <c r="F43" s="264" t="s">
        <v>394</v>
      </c>
      <c r="G43" s="160">
        <f>VLOOKUP(F43,AUX_Variables!$B$5:$D$8,3,FALSE)</f>
        <v>3</v>
      </c>
      <c r="I43" s="151"/>
    </row>
    <row r="44" spans="3:9" ht="25.5" x14ac:dyDescent="0.2">
      <c r="C44" s="155" t="s">
        <v>201</v>
      </c>
      <c r="D44" s="258" t="s">
        <v>155</v>
      </c>
      <c r="E44" s="261" t="s">
        <v>274</v>
      </c>
      <c r="F44" s="264" t="s">
        <v>394</v>
      </c>
      <c r="G44" s="160">
        <f>VLOOKUP(F44,AUX_Variables!$B$5:$D$8,3,FALSE)</f>
        <v>3</v>
      </c>
      <c r="I44" s="151"/>
    </row>
    <row r="45" spans="3:9" x14ac:dyDescent="0.2">
      <c r="C45" s="203">
        <v>4</v>
      </c>
      <c r="D45" s="257" t="s">
        <v>305</v>
      </c>
      <c r="E45" s="260"/>
      <c r="F45" s="267"/>
      <c r="G45" s="208"/>
      <c r="I45" s="151"/>
    </row>
    <row r="46" spans="3:9" x14ac:dyDescent="0.2">
      <c r="C46" s="110" t="s">
        <v>167</v>
      </c>
      <c r="D46" s="61" t="s">
        <v>152</v>
      </c>
      <c r="E46" s="249" t="s">
        <v>276</v>
      </c>
      <c r="F46" s="264" t="s">
        <v>394</v>
      </c>
      <c r="G46" s="160">
        <f>VLOOKUP(F46,AUX_Variables!$B$5:$D$8,3,FALSE)</f>
        <v>3</v>
      </c>
      <c r="I46" s="151"/>
    </row>
    <row r="47" spans="3:9" ht="25.5" x14ac:dyDescent="0.2">
      <c r="C47" s="110" t="s">
        <v>168</v>
      </c>
      <c r="D47" s="61" t="s">
        <v>278</v>
      </c>
      <c r="E47" s="249" t="s">
        <v>277</v>
      </c>
      <c r="F47" s="264" t="s">
        <v>394</v>
      </c>
      <c r="G47" s="160">
        <f>VLOOKUP(F47,AUX_Variables!$B$5:$D$8,3,FALSE)</f>
        <v>3</v>
      </c>
      <c r="I47" s="151"/>
    </row>
    <row r="48" spans="3:9" ht="15" customHeight="1" x14ac:dyDescent="0.2">
      <c r="C48" s="110" t="s">
        <v>169</v>
      </c>
      <c r="D48" s="61" t="s">
        <v>279</v>
      </c>
      <c r="E48" s="249" t="s">
        <v>280</v>
      </c>
      <c r="F48" s="264" t="s">
        <v>394</v>
      </c>
      <c r="G48" s="160">
        <f>VLOOKUP(F48,AUX_Variables!$B$5:$D$8,3,FALSE)</f>
        <v>3</v>
      </c>
      <c r="I48" s="151"/>
    </row>
    <row r="49" spans="3:9" x14ac:dyDescent="0.2">
      <c r="C49" s="110" t="s">
        <v>294</v>
      </c>
      <c r="D49" s="61" t="s">
        <v>281</v>
      </c>
      <c r="E49" s="250" t="s">
        <v>282</v>
      </c>
      <c r="F49" s="264" t="s">
        <v>394</v>
      </c>
      <c r="G49" s="160">
        <f>VLOOKUP(F49,AUX_Variables!$B$5:$D$8,3,FALSE)</f>
        <v>3</v>
      </c>
      <c r="I49" s="151"/>
    </row>
    <row r="50" spans="3:9" ht="15" customHeight="1" x14ac:dyDescent="0.2">
      <c r="C50" s="110" t="s">
        <v>295</v>
      </c>
      <c r="D50" s="61" t="s">
        <v>156</v>
      </c>
      <c r="E50" s="250" t="s">
        <v>283</v>
      </c>
      <c r="F50" s="264" t="s">
        <v>394</v>
      </c>
      <c r="G50" s="160">
        <f>VLOOKUP(F50,AUX_Variables!$B$5:$D$8,3,FALSE)</f>
        <v>3</v>
      </c>
      <c r="I50" s="151"/>
    </row>
    <row r="51" spans="3:9" ht="15" customHeight="1" x14ac:dyDescent="0.2">
      <c r="C51" s="110" t="s">
        <v>296</v>
      </c>
      <c r="D51" s="61" t="s">
        <v>284</v>
      </c>
      <c r="E51" s="249" t="s">
        <v>285</v>
      </c>
      <c r="F51" s="264" t="s">
        <v>394</v>
      </c>
      <c r="G51" s="160">
        <f>VLOOKUP(F51,AUX_Variables!$B$5:$D$8,3,FALSE)</f>
        <v>3</v>
      </c>
      <c r="I51" s="151"/>
    </row>
    <row r="52" spans="3:9" ht="15" customHeight="1" x14ac:dyDescent="0.2">
      <c r="C52" s="110" t="s">
        <v>297</v>
      </c>
      <c r="D52" s="61" t="s">
        <v>286</v>
      </c>
      <c r="E52" s="250" t="s">
        <v>287</v>
      </c>
      <c r="F52" s="264" t="s">
        <v>394</v>
      </c>
      <c r="G52" s="160">
        <f>VLOOKUP(F52,AUX_Variables!$B$5:$D$8,3,FALSE)</f>
        <v>3</v>
      </c>
      <c r="I52" s="151"/>
    </row>
    <row r="53" spans="3:9" ht="15" customHeight="1" x14ac:dyDescent="0.2">
      <c r="C53" s="110" t="s">
        <v>298</v>
      </c>
      <c r="D53" s="61" t="s">
        <v>288</v>
      </c>
      <c r="E53" s="250" t="s">
        <v>289</v>
      </c>
      <c r="F53" s="264" t="s">
        <v>394</v>
      </c>
      <c r="G53" s="160">
        <f>VLOOKUP(F53,AUX_Variables!$B$5:$D$8,3,FALSE)</f>
        <v>3</v>
      </c>
      <c r="I53" s="151"/>
    </row>
    <row r="54" spans="3:9" ht="15" customHeight="1" x14ac:dyDescent="0.2">
      <c r="C54" s="110" t="s">
        <v>299</v>
      </c>
      <c r="D54" s="61" t="s">
        <v>290</v>
      </c>
      <c r="E54" s="250" t="s">
        <v>291</v>
      </c>
      <c r="F54" s="264" t="s">
        <v>394</v>
      </c>
      <c r="G54" s="160">
        <f>VLOOKUP(F54,AUX_Variables!$B$5:$D$8,3,FALSE)</f>
        <v>3</v>
      </c>
      <c r="I54" s="151"/>
    </row>
    <row r="55" spans="3:9" ht="15" customHeight="1" x14ac:dyDescent="0.2">
      <c r="C55" s="110" t="s">
        <v>300</v>
      </c>
      <c r="D55" s="61" t="s">
        <v>292</v>
      </c>
      <c r="E55" s="250" t="s">
        <v>293</v>
      </c>
      <c r="F55" s="264" t="s">
        <v>394</v>
      </c>
      <c r="G55" s="160">
        <f>VLOOKUP(F55,AUX_Variables!$B$5:$D$8,3,FALSE)</f>
        <v>3</v>
      </c>
      <c r="I55" s="151"/>
    </row>
    <row r="56" spans="3:9" x14ac:dyDescent="0.2">
      <c r="C56" s="310">
        <v>5</v>
      </c>
      <c r="D56" s="259" t="s">
        <v>337</v>
      </c>
      <c r="E56" s="262"/>
      <c r="F56" s="268"/>
      <c r="G56" s="162"/>
      <c r="I56" s="151"/>
    </row>
    <row r="57" spans="3:9" x14ac:dyDescent="0.2">
      <c r="C57" s="110" t="s">
        <v>170</v>
      </c>
      <c r="D57" s="61" t="s">
        <v>301</v>
      </c>
      <c r="E57" s="249" t="s">
        <v>302</v>
      </c>
      <c r="F57" s="264" t="s">
        <v>394</v>
      </c>
      <c r="G57" s="160">
        <f>VLOOKUP(F57,AUX_Variables!$B$5:$D$8,3,FALSE)</f>
        <v>3</v>
      </c>
      <c r="I57" s="151"/>
    </row>
    <row r="58" spans="3:9" x14ac:dyDescent="0.2">
      <c r="C58" s="310">
        <v>6</v>
      </c>
      <c r="D58" s="259" t="s">
        <v>303</v>
      </c>
      <c r="E58" s="262"/>
      <c r="F58" s="268"/>
      <c r="G58" s="162"/>
      <c r="I58" s="151"/>
    </row>
    <row r="59" spans="3:9" x14ac:dyDescent="0.2">
      <c r="C59" s="110" t="s">
        <v>175</v>
      </c>
      <c r="D59" s="61" t="s">
        <v>306</v>
      </c>
      <c r="E59" s="249" t="s">
        <v>321</v>
      </c>
      <c r="F59" s="264" t="s">
        <v>394</v>
      </c>
      <c r="G59" s="160">
        <f>VLOOKUP(F59,AUX_Variables!$B$5:$D$8,3,FALSE)</f>
        <v>3</v>
      </c>
      <c r="I59" s="151"/>
    </row>
    <row r="60" spans="3:9" ht="25.5" x14ac:dyDescent="0.2">
      <c r="C60" s="110" t="s">
        <v>176</v>
      </c>
      <c r="D60" s="61" t="s">
        <v>307</v>
      </c>
      <c r="E60" s="249" t="s">
        <v>308</v>
      </c>
      <c r="F60" s="264" t="s">
        <v>394</v>
      </c>
      <c r="G60" s="248">
        <f>VLOOKUP(F60,AUX_Variables!$B$5:$D$8,3,FALSE)</f>
        <v>3</v>
      </c>
      <c r="I60" s="151"/>
    </row>
    <row r="61" spans="3:9" ht="25.5" x14ac:dyDescent="0.2">
      <c r="C61" s="114" t="s">
        <v>311</v>
      </c>
      <c r="D61" s="61" t="s">
        <v>309</v>
      </c>
      <c r="E61" s="249" t="s">
        <v>310</v>
      </c>
      <c r="F61" s="264" t="s">
        <v>394</v>
      </c>
      <c r="G61" s="248">
        <f>VLOOKUP(F61,AUX_Variables!$B$5:$D$8,3,FALSE)</f>
        <v>3</v>
      </c>
      <c r="I61" s="151"/>
    </row>
    <row r="62" spans="3:9" ht="38.25" x14ac:dyDescent="0.2">
      <c r="C62" s="131" t="s">
        <v>312</v>
      </c>
      <c r="D62" s="258" t="s">
        <v>313</v>
      </c>
      <c r="E62" s="249" t="s">
        <v>314</v>
      </c>
      <c r="F62" s="264" t="s">
        <v>394</v>
      </c>
      <c r="G62" s="248">
        <f>VLOOKUP(F62,AUX_Variables!$B$5:$D$8,3,FALSE)</f>
        <v>3</v>
      </c>
      <c r="I62" s="151"/>
    </row>
    <row r="63" spans="3:9" x14ac:dyDescent="0.2">
      <c r="I63" s="151"/>
    </row>
    <row r="64" spans="3:9" x14ac:dyDescent="0.2">
      <c r="I64" s="151"/>
    </row>
    <row r="65" spans="9:9" x14ac:dyDescent="0.2">
      <c r="I65" s="151"/>
    </row>
    <row r="66" spans="9:9" x14ac:dyDescent="0.2">
      <c r="I66" s="151"/>
    </row>
    <row r="67" spans="9:9" x14ac:dyDescent="0.2">
      <c r="I67" s="151"/>
    </row>
    <row r="68" spans="9:9" x14ac:dyDescent="0.2">
      <c r="I68" s="151"/>
    </row>
    <row r="69" spans="9:9" x14ac:dyDescent="0.2">
      <c r="I69" s="151"/>
    </row>
    <row r="70" spans="9:9" x14ac:dyDescent="0.2">
      <c r="I70" s="151"/>
    </row>
    <row r="71" spans="9:9" x14ac:dyDescent="0.2">
      <c r="I71" s="151"/>
    </row>
    <row r="72" spans="9:9" x14ac:dyDescent="0.2">
      <c r="I72" s="151"/>
    </row>
    <row r="73" spans="9:9" x14ac:dyDescent="0.2">
      <c r="I73" s="151"/>
    </row>
    <row r="74" spans="9:9" x14ac:dyDescent="0.2">
      <c r="I74" s="151"/>
    </row>
    <row r="75" spans="9:9" x14ac:dyDescent="0.2">
      <c r="I75" s="151"/>
    </row>
    <row r="76" spans="9:9" x14ac:dyDescent="0.2">
      <c r="I76" s="151"/>
    </row>
    <row r="77" spans="9:9" x14ac:dyDescent="0.2">
      <c r="I77" s="151"/>
    </row>
    <row r="78" spans="9:9" x14ac:dyDescent="0.2">
      <c r="I78" s="151"/>
    </row>
    <row r="79" spans="9:9" x14ac:dyDescent="0.2">
      <c r="I79" s="151"/>
    </row>
    <row r="80" spans="9:9" x14ac:dyDescent="0.2">
      <c r="I80" s="151"/>
    </row>
    <row r="81" spans="9:9" x14ac:dyDescent="0.2">
      <c r="I81" s="151"/>
    </row>
    <row r="82" spans="9:9" x14ac:dyDescent="0.2">
      <c r="I82" s="151"/>
    </row>
    <row r="83" spans="9:9" x14ac:dyDescent="0.2">
      <c r="I83" s="151"/>
    </row>
    <row r="84" spans="9:9" x14ac:dyDescent="0.2">
      <c r="I84" s="151"/>
    </row>
    <row r="85" spans="9:9" x14ac:dyDescent="0.2">
      <c r="I85" s="151"/>
    </row>
    <row r="86" spans="9:9" x14ac:dyDescent="0.2">
      <c r="I86" s="151"/>
    </row>
    <row r="87" spans="9:9" x14ac:dyDescent="0.2">
      <c r="I87" s="151"/>
    </row>
    <row r="88" spans="9:9" x14ac:dyDescent="0.2">
      <c r="I88" s="151"/>
    </row>
    <row r="89" spans="9:9" x14ac:dyDescent="0.2">
      <c r="I89" s="151"/>
    </row>
    <row r="90" spans="9:9" x14ac:dyDescent="0.2">
      <c r="I90" s="151"/>
    </row>
    <row r="91" spans="9:9" x14ac:dyDescent="0.2">
      <c r="I91" s="151"/>
    </row>
    <row r="92" spans="9:9" x14ac:dyDescent="0.2">
      <c r="I92" s="151"/>
    </row>
    <row r="93" spans="9:9" x14ac:dyDescent="0.2">
      <c r="I93" s="151"/>
    </row>
    <row r="94" spans="9:9" x14ac:dyDescent="0.2">
      <c r="I94" s="151"/>
    </row>
    <row r="95" spans="9:9" x14ac:dyDescent="0.2">
      <c r="I95" s="151"/>
    </row>
    <row r="96" spans="9:9" x14ac:dyDescent="0.2">
      <c r="I96" s="151"/>
    </row>
    <row r="97" spans="9:9" x14ac:dyDescent="0.2">
      <c r="I97" s="151"/>
    </row>
    <row r="98" spans="9:9" x14ac:dyDescent="0.2">
      <c r="I98" s="151"/>
    </row>
    <row r="99" spans="9:9" x14ac:dyDescent="0.2">
      <c r="I99" s="151"/>
    </row>
    <row r="100" spans="9:9" x14ac:dyDescent="0.2">
      <c r="I100" s="151"/>
    </row>
    <row r="101" spans="9:9" x14ac:dyDescent="0.2">
      <c r="I101" s="151"/>
    </row>
    <row r="102" spans="9:9" x14ac:dyDescent="0.2">
      <c r="I102" s="151"/>
    </row>
    <row r="103" spans="9:9" x14ac:dyDescent="0.2">
      <c r="I103" s="151"/>
    </row>
    <row r="104" spans="9:9" x14ac:dyDescent="0.2">
      <c r="I104" s="151"/>
    </row>
    <row r="105" spans="9:9" x14ac:dyDescent="0.2">
      <c r="I105" s="151"/>
    </row>
    <row r="106" spans="9:9" x14ac:dyDescent="0.2">
      <c r="I106" s="151"/>
    </row>
    <row r="107" spans="9:9" x14ac:dyDescent="0.2">
      <c r="I107" s="151"/>
    </row>
    <row r="108" spans="9:9" x14ac:dyDescent="0.2">
      <c r="I108" s="151"/>
    </row>
    <row r="109" spans="9:9" x14ac:dyDescent="0.2">
      <c r="I109" s="151"/>
    </row>
    <row r="110" spans="9:9" x14ac:dyDescent="0.2">
      <c r="I110" s="151"/>
    </row>
    <row r="111" spans="9:9" x14ac:dyDescent="0.2">
      <c r="I111" s="151"/>
    </row>
    <row r="112" spans="9:9" x14ac:dyDescent="0.2">
      <c r="I112" s="151"/>
    </row>
    <row r="113" spans="9:9" x14ac:dyDescent="0.2">
      <c r="I113" s="151"/>
    </row>
    <row r="114" spans="9:9" x14ac:dyDescent="0.2">
      <c r="I114" s="151"/>
    </row>
    <row r="115" spans="9:9" x14ac:dyDescent="0.2">
      <c r="I115" s="151"/>
    </row>
    <row r="116" spans="9:9" x14ac:dyDescent="0.2">
      <c r="I116" s="151"/>
    </row>
    <row r="117" spans="9:9" x14ac:dyDescent="0.2">
      <c r="I117" s="151"/>
    </row>
  </sheetData>
  <sheetProtection password="9690" sheet="1" objects="1" scenarios="1"/>
  <mergeCells count="1">
    <mergeCell ref="F2:G2"/>
  </mergeCells>
  <hyperlinks>
    <hyperlink ref="E6" r:id="rId1"/>
    <hyperlink ref="E7" r:id="rId2"/>
    <hyperlink ref="E8" r:id="rId3"/>
    <hyperlink ref="E9" r:id="rId4"/>
    <hyperlink ref="E10" r:id="rId5"/>
    <hyperlink ref="E11" r:id="rId6"/>
    <hyperlink ref="E12" r:id="rId7"/>
    <hyperlink ref="E14" r:id="rId8" display="https://www.loc.gov/ead/"/>
    <hyperlink ref="E16" r:id="rId9" display="https://www.loc.gov/ead/index.html"/>
    <hyperlink ref="E17" r:id="rId10" display="http://apex-project.eu/images/docs/EAG_2012_guide_2013-05-27.pdf"/>
    <hyperlink ref="E18" r:id="rId11" display="http://www.archives.org.uk/images/documents/DSG_docs/DSG_Standards/web_standards_for_archives_dublinc.pdf"/>
    <hyperlink ref="E19" r:id="rId12" display="https://www.loc.gov/marc/marc.html"/>
    <hyperlink ref="E21" r:id="rId13"/>
    <hyperlink ref="E22" r:id="rId14" display="http://id.loc.gov/authorities/subjects.html"/>
    <hyperlink ref="E24" r:id="rId15" display="https://www.loc.gov/catdir/cpso/lcc.html"/>
    <hyperlink ref="E25" r:id="rId16" display="https://viaf.org/"/>
    <hyperlink ref="E26" r:id="rId17" display="http://www.ukat.org.uk/"/>
    <hyperlink ref="E27" r:id="rId18" display="http://vocabularies.unesco.org/thesaurus"/>
    <hyperlink ref="E28" r:id="rId19" display="http://www.getty.edu/research/tools/vocabularies/tgn/index.html"/>
    <hyperlink ref="E29" r:id="rId20"/>
    <hyperlink ref="E32" r:id="rId21"/>
    <hyperlink ref="E33" r:id="rId22"/>
    <hyperlink ref="E34" r:id="rId23" location="w3c_all" display="https://www.w3.org/standards/techs/owl - w3c_all"/>
    <hyperlink ref="E35" r:id="rId24" display="https://www.w3.org/2004/02/skos/"/>
    <hyperlink ref="E36" r:id="rId25"/>
    <hyperlink ref="E39" r:id="rId26" display="https://www.openarchives.org/ore/"/>
    <hyperlink ref="E38" r:id="rId27" display="https://www.openarchives.org/pmh/"/>
    <hyperlink ref="E41" r:id="rId28"/>
    <hyperlink ref="E42" r:id="rId29" location="iso:std:iso:30300:ed-1:v1:en" display="https://www.iso.org/obp/ui/ - iso:std:iso:30300:ed-1:v1:en"/>
    <hyperlink ref="E43" r:id="rId30"/>
    <hyperlink ref="E44" r:id="rId31" display="http://www.archives.org.uk/images/documents/DSG_docs/DSG_Standards/standards_for_archives_iso_23081.pdf"/>
    <hyperlink ref="E46" r:id="rId32" display="https://www.iso.org/standard/57284.html"/>
    <hyperlink ref="E47" r:id="rId33" display="https://www.iso.org/standard/39577.html"/>
    <hyperlink ref="E48" r:id="rId34" display="https://www.loc.gov/standards/premis/"/>
    <hyperlink ref="E49" r:id="rId35"/>
    <hyperlink ref="D50" r:id="rId36" display="http://www.loc.gov/standards/mods/ "/>
    <hyperlink ref="E50" r:id="rId37"/>
    <hyperlink ref="E51" r:id="rId38"/>
    <hyperlink ref="E52" r:id="rId39"/>
    <hyperlink ref="E53" r:id="rId40"/>
    <hyperlink ref="E54" r:id="rId41"/>
    <hyperlink ref="E57" r:id="rId42" display="https://www.iso.org/standard/44382.html"/>
  </hyperlinks>
  <pageMargins left="0.7" right="0.7" top="0.75" bottom="0.75" header="0.3" footer="0.3"/>
  <pageSetup paperSize="9" orientation="portrait" r:id="rId43"/>
  <drawing r:id="rId44"/>
  <extLst>
    <ext xmlns:x14="http://schemas.microsoft.com/office/spreadsheetml/2009/9/main" uri="{CCE6A557-97BC-4b89-ADB6-D9C93CAAB3DF}">
      <x14:dataValidations xmlns:xm="http://schemas.microsoft.com/office/excel/2006/main" count="1">
        <x14:dataValidation type="list" allowBlank="1" showInputMessage="1" showErrorMessage="1">
          <x14:formula1>
            <xm:f>AUX_Variables!$B$5:$B$8</xm:f>
          </x14:formula1>
          <xm:sqref>F5:F62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B3BC38"/>
  </sheetPr>
  <dimension ref="B1:F33"/>
  <sheetViews>
    <sheetView zoomScale="80" zoomScaleNormal="80" workbookViewId="0">
      <pane ySplit="3" topLeftCell="A4" activePane="bottomLeft" state="frozen"/>
      <selection pane="bottomLeft"/>
    </sheetView>
  </sheetViews>
  <sheetFormatPr defaultColWidth="8.85546875" defaultRowHeight="15" x14ac:dyDescent="0.25"/>
  <cols>
    <col min="2" max="2" width="11.28515625" bestFit="1" customWidth="1"/>
    <col min="3" max="3" width="32.5703125" customWidth="1"/>
    <col min="4" max="4" width="113.140625" customWidth="1"/>
    <col min="5" max="6" width="11.42578125" bestFit="1" customWidth="1"/>
  </cols>
  <sheetData>
    <row r="1" spans="2:6" ht="21" x14ac:dyDescent="0.25">
      <c r="B1" s="126"/>
      <c r="C1" s="127" t="s">
        <v>157</v>
      </c>
      <c r="D1" s="124"/>
      <c r="E1" s="124"/>
      <c r="F1" s="125"/>
    </row>
    <row r="2" spans="2:6" ht="25.5" x14ac:dyDescent="0.25">
      <c r="B2" s="200" t="s">
        <v>2</v>
      </c>
      <c r="C2" s="201" t="s">
        <v>183</v>
      </c>
      <c r="D2" s="202" t="s">
        <v>184</v>
      </c>
      <c r="E2" s="338" t="s">
        <v>185</v>
      </c>
      <c r="F2" s="339"/>
    </row>
    <row r="3" spans="2:6" x14ac:dyDescent="0.25">
      <c r="B3" s="3" t="s">
        <v>161</v>
      </c>
      <c r="C3" s="3" t="s">
        <v>162</v>
      </c>
      <c r="D3" s="3" t="s">
        <v>3</v>
      </c>
      <c r="E3" s="3" t="s">
        <v>5</v>
      </c>
      <c r="F3" s="3" t="s">
        <v>16</v>
      </c>
    </row>
    <row r="4" spans="2:6" x14ac:dyDescent="0.25">
      <c r="B4" s="5">
        <v>1</v>
      </c>
      <c r="C4" s="8" t="s">
        <v>439</v>
      </c>
      <c r="D4" s="8" t="s">
        <v>441</v>
      </c>
      <c r="E4" s="8"/>
      <c r="F4" s="9"/>
    </row>
    <row r="5" spans="2:6" ht="31.5" customHeight="1" x14ac:dyDescent="0.25">
      <c r="B5" s="48" t="s">
        <v>6</v>
      </c>
      <c r="C5" s="111" t="s">
        <v>479</v>
      </c>
      <c r="D5" s="289" t="s">
        <v>453</v>
      </c>
      <c r="E5" s="269" t="s">
        <v>394</v>
      </c>
      <c r="F5" s="160">
        <f>VLOOKUP(E5,AUX_Variables!$B$5:$D$8,3,FALSE)</f>
        <v>3</v>
      </c>
    </row>
    <row r="6" spans="2:6" ht="51" x14ac:dyDescent="0.25">
      <c r="B6" s="48" t="s">
        <v>7</v>
      </c>
      <c r="C6" s="61" t="s">
        <v>478</v>
      </c>
      <c r="D6" s="289" t="s">
        <v>471</v>
      </c>
      <c r="E6" s="269" t="s">
        <v>394</v>
      </c>
      <c r="F6" s="160">
        <f>VLOOKUP(E6,AUX_Variables!$B$5:$D$8,3,FALSE)</f>
        <v>3</v>
      </c>
    </row>
    <row r="7" spans="2:6" ht="25.5" x14ac:dyDescent="0.25">
      <c r="B7" s="48" t="s">
        <v>8</v>
      </c>
      <c r="C7" s="61" t="s">
        <v>440</v>
      </c>
      <c r="D7" s="289" t="s">
        <v>454</v>
      </c>
      <c r="E7" s="269" t="s">
        <v>394</v>
      </c>
      <c r="F7" s="160">
        <f>VLOOKUP(E7,AUX_Variables!$B$5:$D$8,3,FALSE)</f>
        <v>3</v>
      </c>
    </row>
    <row r="8" spans="2:6" x14ac:dyDescent="0.25">
      <c r="B8" s="5">
        <v>2</v>
      </c>
      <c r="C8" s="8" t="s">
        <v>426</v>
      </c>
      <c r="D8" s="8" t="s">
        <v>444</v>
      </c>
      <c r="E8" s="265"/>
      <c r="F8" s="9"/>
    </row>
    <row r="9" spans="2:6" ht="76.5" x14ac:dyDescent="0.25">
      <c r="B9" s="49" t="s">
        <v>10</v>
      </c>
      <c r="C9" s="47" t="s">
        <v>476</v>
      </c>
      <c r="D9" s="289" t="s">
        <v>472</v>
      </c>
      <c r="E9" s="269" t="s">
        <v>394</v>
      </c>
      <c r="F9" s="160">
        <f>VLOOKUP(E9,AUX_Variables!$B$5:$D$8,3,FALSE)</f>
        <v>3</v>
      </c>
    </row>
    <row r="10" spans="2:6" ht="51" x14ac:dyDescent="0.25">
      <c r="B10" s="64" t="s">
        <v>11</v>
      </c>
      <c r="C10" s="47" t="s">
        <v>477</v>
      </c>
      <c r="D10" s="289" t="s">
        <v>473</v>
      </c>
      <c r="E10" s="269" t="s">
        <v>394</v>
      </c>
      <c r="F10" s="160">
        <f>VLOOKUP(E10,AUX_Variables!$B$5:$D$8,3,FALSE)</f>
        <v>3</v>
      </c>
    </row>
    <row r="11" spans="2:6" ht="25.5" x14ac:dyDescent="0.25">
      <c r="B11" s="5">
        <v>3</v>
      </c>
      <c r="C11" s="8" t="s">
        <v>442</v>
      </c>
      <c r="D11" s="8" t="s">
        <v>445</v>
      </c>
      <c r="E11" s="265"/>
      <c r="F11" s="9"/>
    </row>
    <row r="12" spans="2:6" ht="140.25" x14ac:dyDescent="0.25">
      <c r="B12" s="64" t="s">
        <v>164</v>
      </c>
      <c r="C12" s="7" t="s">
        <v>163</v>
      </c>
      <c r="D12" s="290" t="s">
        <v>455</v>
      </c>
      <c r="E12" s="269" t="s">
        <v>394</v>
      </c>
      <c r="F12" s="160">
        <f>VLOOKUP(E12,AUX_Variables!$B$5:$D$8,3,FALSE)</f>
        <v>3</v>
      </c>
    </row>
    <row r="13" spans="2:6" ht="25.5" x14ac:dyDescent="0.25">
      <c r="B13" s="64" t="s">
        <v>165</v>
      </c>
      <c r="C13" s="7" t="s">
        <v>474</v>
      </c>
      <c r="D13" s="290" t="s">
        <v>456</v>
      </c>
      <c r="E13" s="269" t="s">
        <v>394</v>
      </c>
      <c r="F13" s="160">
        <f>VLOOKUP(E13,AUX_Variables!$B$5:$D$8,3,FALSE)</f>
        <v>3</v>
      </c>
    </row>
    <row r="14" spans="2:6" ht="76.5" x14ac:dyDescent="0.25">
      <c r="B14" s="64" t="s">
        <v>166</v>
      </c>
      <c r="C14" s="47" t="s">
        <v>443</v>
      </c>
      <c r="D14" s="290" t="s">
        <v>457</v>
      </c>
      <c r="E14" s="269" t="s">
        <v>394</v>
      </c>
      <c r="F14" s="160">
        <f>VLOOKUP(E14,AUX_Variables!$B$5:$D$8,3,FALSE)</f>
        <v>3</v>
      </c>
    </row>
    <row r="15" spans="2:6" ht="25.5" x14ac:dyDescent="0.25">
      <c r="B15" s="5">
        <v>4</v>
      </c>
      <c r="C15" s="8" t="s">
        <v>427</v>
      </c>
      <c r="D15" s="8" t="s">
        <v>447</v>
      </c>
      <c r="E15" s="265"/>
      <c r="F15" s="9"/>
    </row>
    <row r="16" spans="2:6" ht="51" x14ac:dyDescent="0.25">
      <c r="B16" s="49" t="s">
        <v>167</v>
      </c>
      <c r="C16" s="7" t="s">
        <v>428</v>
      </c>
      <c r="D16" s="291" t="s">
        <v>460</v>
      </c>
      <c r="E16" s="269" t="s">
        <v>394</v>
      </c>
      <c r="F16" s="160">
        <f>VLOOKUP(E16,AUX_Variables!$B$5:$D$8,3,FALSE)</f>
        <v>3</v>
      </c>
    </row>
    <row r="17" spans="2:6" ht="25.5" x14ac:dyDescent="0.25">
      <c r="B17" s="64" t="s">
        <v>168</v>
      </c>
      <c r="C17" s="111" t="s">
        <v>429</v>
      </c>
      <c r="D17" s="291" t="s">
        <v>461</v>
      </c>
      <c r="E17" s="269" t="s">
        <v>394</v>
      </c>
      <c r="F17" s="160">
        <f>VLOOKUP(E17,AUX_Variables!$B$5:$D$8,3,FALSE)</f>
        <v>3</v>
      </c>
    </row>
    <row r="18" spans="2:6" ht="51" x14ac:dyDescent="0.25">
      <c r="B18" s="64" t="s">
        <v>169</v>
      </c>
      <c r="C18" s="111" t="s">
        <v>452</v>
      </c>
      <c r="D18" s="291" t="s">
        <v>462</v>
      </c>
      <c r="E18" s="269" t="s">
        <v>394</v>
      </c>
      <c r="F18" s="160">
        <f>VLOOKUP(E18,AUX_Variables!$B$5:$D$8,3,FALSE)</f>
        <v>3</v>
      </c>
    </row>
    <row r="19" spans="2:6" ht="25.5" x14ac:dyDescent="0.25">
      <c r="B19" s="64" t="s">
        <v>294</v>
      </c>
      <c r="C19" s="288" t="s">
        <v>438</v>
      </c>
      <c r="D19" s="293" t="s">
        <v>468</v>
      </c>
      <c r="E19" s="269" t="s">
        <v>394</v>
      </c>
      <c r="F19" s="248">
        <f>VLOOKUP(E19,AUX_Variables!$B$5:$D$8,3,FALSE)</f>
        <v>3</v>
      </c>
    </row>
    <row r="20" spans="2:6" ht="25.5" x14ac:dyDescent="0.25">
      <c r="B20" s="5">
        <v>5</v>
      </c>
      <c r="C20" s="8" t="s">
        <v>305</v>
      </c>
      <c r="D20" s="8" t="s">
        <v>446</v>
      </c>
      <c r="E20" s="265"/>
      <c r="F20" s="9"/>
    </row>
    <row r="21" spans="2:6" ht="28.5" customHeight="1" x14ac:dyDescent="0.25">
      <c r="B21" s="49" t="s">
        <v>170</v>
      </c>
      <c r="C21" s="111" t="s">
        <v>480</v>
      </c>
      <c r="D21" s="289" t="s">
        <v>481</v>
      </c>
      <c r="E21" s="269" t="s">
        <v>394</v>
      </c>
      <c r="F21" s="160">
        <f>VLOOKUP(E21,AUX_Variables!$B$5:$D$8,3,FALSE)</f>
        <v>3</v>
      </c>
    </row>
    <row r="22" spans="2:6" ht="29.25" customHeight="1" x14ac:dyDescent="0.25">
      <c r="B22" s="64" t="s">
        <v>171</v>
      </c>
      <c r="C22" s="111" t="s">
        <v>475</v>
      </c>
      <c r="D22" s="291" t="s">
        <v>458</v>
      </c>
      <c r="E22" s="269" t="s">
        <v>394</v>
      </c>
      <c r="F22" s="160">
        <f>VLOOKUP(E22,AUX_Variables!$B$5:$D$8,3,FALSE)</f>
        <v>3</v>
      </c>
    </row>
    <row r="23" spans="2:6" ht="25.5" x14ac:dyDescent="0.25">
      <c r="B23" s="64" t="s">
        <v>172</v>
      </c>
      <c r="C23" s="111" t="s">
        <v>436</v>
      </c>
      <c r="D23" s="291" t="s">
        <v>459</v>
      </c>
      <c r="E23" s="269" t="s">
        <v>394</v>
      </c>
      <c r="F23" s="160">
        <f>VLOOKUP(E23,AUX_Variables!$B$5:$D$8,3,FALSE)</f>
        <v>3</v>
      </c>
    </row>
    <row r="24" spans="2:6" x14ac:dyDescent="0.25">
      <c r="B24" s="5">
        <v>6</v>
      </c>
      <c r="C24" s="8" t="s">
        <v>182</v>
      </c>
      <c r="D24" s="8" t="s">
        <v>448</v>
      </c>
      <c r="E24" s="265"/>
      <c r="F24" s="9"/>
    </row>
    <row r="25" spans="2:6" ht="38.25" x14ac:dyDescent="0.25">
      <c r="B25" s="64" t="s">
        <v>175</v>
      </c>
      <c r="C25" s="111" t="s">
        <v>434</v>
      </c>
      <c r="D25" s="291" t="s">
        <v>482</v>
      </c>
      <c r="E25" s="269" t="s">
        <v>394</v>
      </c>
      <c r="F25" s="160">
        <f>VLOOKUP(E25,AUX_Variables!$B$5:$D$8,3,FALSE)</f>
        <v>3</v>
      </c>
    </row>
    <row r="26" spans="2:6" ht="38.25" x14ac:dyDescent="0.25">
      <c r="B26" s="64" t="s">
        <v>176</v>
      </c>
      <c r="C26" s="288" t="s">
        <v>435</v>
      </c>
      <c r="D26" s="293" t="s">
        <v>467</v>
      </c>
      <c r="E26" s="269" t="s">
        <v>394</v>
      </c>
      <c r="F26" s="160">
        <f>VLOOKUP(E26,AUX_Variables!$B$5:$D$8,3,FALSE)</f>
        <v>3</v>
      </c>
    </row>
    <row r="27" spans="2:6" x14ac:dyDescent="0.25">
      <c r="B27" s="5">
        <v>7</v>
      </c>
      <c r="C27" s="8" t="s">
        <v>181</v>
      </c>
      <c r="D27" s="8" t="s">
        <v>449</v>
      </c>
      <c r="E27" s="265"/>
      <c r="F27" s="9"/>
    </row>
    <row r="28" spans="2:6" ht="25.5" x14ac:dyDescent="0.25">
      <c r="B28" s="64" t="s">
        <v>177</v>
      </c>
      <c r="C28" s="57" t="s">
        <v>430</v>
      </c>
      <c r="D28" s="292" t="s">
        <v>493</v>
      </c>
      <c r="E28" s="269" t="s">
        <v>394</v>
      </c>
      <c r="F28" s="160">
        <f>VLOOKUP(E28,AUX_Variables!$B$5:$D$8,3,FALSE)</f>
        <v>3</v>
      </c>
    </row>
    <row r="29" spans="2:6" ht="38.25" x14ac:dyDescent="0.25">
      <c r="B29" s="64" t="s">
        <v>178</v>
      </c>
      <c r="C29" s="57" t="s">
        <v>431</v>
      </c>
      <c r="D29" s="292" t="s">
        <v>464</v>
      </c>
      <c r="E29" s="269" t="s">
        <v>394</v>
      </c>
      <c r="F29" s="160">
        <f>VLOOKUP(E29,AUX_Variables!$B$5:$D$8,3,FALSE)</f>
        <v>3</v>
      </c>
    </row>
    <row r="30" spans="2:6" ht="38.25" x14ac:dyDescent="0.25">
      <c r="B30" s="64" t="s">
        <v>179</v>
      </c>
      <c r="C30" s="57" t="s">
        <v>432</v>
      </c>
      <c r="D30" s="292" t="s">
        <v>463</v>
      </c>
      <c r="E30" s="269" t="s">
        <v>394</v>
      </c>
      <c r="F30" s="160">
        <f>VLOOKUP(E30,AUX_Variables!$B$5:$D$8,3,FALSE)</f>
        <v>3</v>
      </c>
    </row>
    <row r="31" spans="2:6" x14ac:dyDescent="0.25">
      <c r="B31" s="5">
        <v>8</v>
      </c>
      <c r="C31" s="8" t="s">
        <v>433</v>
      </c>
      <c r="D31" s="8"/>
      <c r="E31" s="265"/>
      <c r="F31" s="9"/>
    </row>
    <row r="32" spans="2:6" ht="63.75" x14ac:dyDescent="0.25">
      <c r="B32" s="287" t="s">
        <v>180</v>
      </c>
      <c r="C32" s="288" t="s">
        <v>437</v>
      </c>
      <c r="D32" s="293" t="s">
        <v>465</v>
      </c>
      <c r="E32" s="269" t="s">
        <v>394</v>
      </c>
      <c r="F32" s="248">
        <f>VLOOKUP(E32,AUX_Variables!$B$5:$D$8,3,FALSE)</f>
        <v>3</v>
      </c>
    </row>
    <row r="33" spans="2:6" ht="38.25" x14ac:dyDescent="0.25">
      <c r="B33" s="287" t="s">
        <v>450</v>
      </c>
      <c r="C33" s="288" t="s">
        <v>451</v>
      </c>
      <c r="D33" s="293" t="s">
        <v>466</v>
      </c>
      <c r="E33" s="269" t="s">
        <v>394</v>
      </c>
      <c r="F33" s="248">
        <f>VLOOKUP(E33,AUX_Variables!$B$5:$D$8,3,FALSE)</f>
        <v>3</v>
      </c>
    </row>
  </sheetData>
  <mergeCells count="1">
    <mergeCell ref="E2:F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AUX_Variables!$B$5:$B$8</xm:f>
          </x14:formula1>
          <xm:sqref>E4:E33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B3BC38"/>
  </sheetPr>
  <dimension ref="B1:F36"/>
  <sheetViews>
    <sheetView showGridLines="0" showRowColHeaders="0" topLeftCell="A4" zoomScale="80" zoomScaleNormal="80" workbookViewId="0">
      <selection activeCell="A4" sqref="A4"/>
    </sheetView>
  </sheetViews>
  <sheetFormatPr defaultColWidth="8.85546875" defaultRowHeight="15" x14ac:dyDescent="0.25"/>
  <cols>
    <col min="2" max="2" width="11.42578125" bestFit="1" customWidth="1"/>
    <col min="3" max="3" width="46.85546875" customWidth="1"/>
    <col min="4" max="4" width="104.42578125" customWidth="1"/>
    <col min="5" max="6" width="11.42578125" bestFit="1" customWidth="1"/>
  </cols>
  <sheetData>
    <row r="1" spans="2:6" ht="21" x14ac:dyDescent="0.25">
      <c r="B1" s="126"/>
      <c r="C1" s="127" t="s">
        <v>330</v>
      </c>
      <c r="D1" s="124"/>
      <c r="E1" s="124"/>
      <c r="F1" s="125"/>
    </row>
    <row r="2" spans="2:6" ht="15" customHeight="1" x14ac:dyDescent="0.25">
      <c r="B2" s="200" t="s">
        <v>2</v>
      </c>
      <c r="C2" s="200" t="s">
        <v>186</v>
      </c>
      <c r="D2" s="202"/>
      <c r="E2" s="338" t="s">
        <v>185</v>
      </c>
      <c r="F2" s="339"/>
    </row>
    <row r="3" spans="2:6" x14ac:dyDescent="0.25">
      <c r="B3" s="3" t="s">
        <v>161</v>
      </c>
      <c r="C3" s="3" t="s">
        <v>162</v>
      </c>
      <c r="D3" s="3" t="s">
        <v>3</v>
      </c>
      <c r="E3" s="3" t="s">
        <v>5</v>
      </c>
      <c r="F3" s="3" t="s">
        <v>16</v>
      </c>
    </row>
    <row r="4" spans="2:6" ht="37.5" customHeight="1" x14ac:dyDescent="0.25">
      <c r="B4" s="5">
        <v>1</v>
      </c>
      <c r="C4" s="8" t="s">
        <v>207</v>
      </c>
      <c r="D4" s="6" t="s">
        <v>203</v>
      </c>
      <c r="E4" s="8"/>
      <c r="F4" s="9"/>
    </row>
    <row r="5" spans="2:6" ht="25.5" x14ac:dyDescent="0.25">
      <c r="B5" s="48" t="s">
        <v>6</v>
      </c>
      <c r="C5" s="7" t="s">
        <v>188</v>
      </c>
      <c r="D5" s="52" t="s">
        <v>208</v>
      </c>
      <c r="E5" s="269" t="s">
        <v>394</v>
      </c>
      <c r="F5" s="160">
        <f>VLOOKUP(E5,AUX_Variables!$B$5:$D$8,3,FALSE)</f>
        <v>3</v>
      </c>
    </row>
    <row r="6" spans="2:6" x14ac:dyDescent="0.25">
      <c r="B6" s="48" t="s">
        <v>7</v>
      </c>
      <c r="C6" s="7" t="s">
        <v>194</v>
      </c>
      <c r="D6" s="52" t="s">
        <v>187</v>
      </c>
      <c r="E6" s="269" t="s">
        <v>394</v>
      </c>
      <c r="F6" s="160">
        <f>VLOOKUP(E6,AUX_Variables!$B$5:$D$8,3,FALSE)</f>
        <v>3</v>
      </c>
    </row>
    <row r="7" spans="2:6" x14ac:dyDescent="0.25">
      <c r="B7" s="48" t="s">
        <v>8</v>
      </c>
      <c r="C7" s="128" t="s">
        <v>195</v>
      </c>
      <c r="D7" s="52" t="s">
        <v>189</v>
      </c>
      <c r="E7" s="269" t="s">
        <v>394</v>
      </c>
      <c r="F7" s="160">
        <f>VLOOKUP(E7,AUX_Variables!$B$5:$D$8,3,FALSE)</f>
        <v>3</v>
      </c>
    </row>
    <row r="8" spans="2:6" x14ac:dyDescent="0.25">
      <c r="B8" s="48" t="s">
        <v>9</v>
      </c>
      <c r="C8" s="128" t="s">
        <v>196</v>
      </c>
      <c r="D8" s="52" t="s">
        <v>190</v>
      </c>
      <c r="E8" s="269" t="s">
        <v>394</v>
      </c>
      <c r="F8" s="160">
        <f>VLOOKUP(E8,AUX_Variables!$B$5:$D$8,3,FALSE)</f>
        <v>3</v>
      </c>
    </row>
    <row r="9" spans="2:6" x14ac:dyDescent="0.25">
      <c r="B9" s="48" t="s">
        <v>18</v>
      </c>
      <c r="C9" s="7" t="s">
        <v>197</v>
      </c>
      <c r="D9" s="52" t="s">
        <v>191</v>
      </c>
      <c r="E9" s="269" t="s">
        <v>394</v>
      </c>
      <c r="F9" s="160">
        <f>VLOOKUP(E9,AUX_Variables!$B$5:$D$8,3,FALSE)</f>
        <v>3</v>
      </c>
    </row>
    <row r="10" spans="2:6" x14ac:dyDescent="0.25">
      <c r="B10" s="48" t="s">
        <v>19</v>
      </c>
      <c r="C10" s="57" t="s">
        <v>483</v>
      </c>
      <c r="D10" s="52" t="s">
        <v>105</v>
      </c>
      <c r="E10" s="269" t="s">
        <v>394</v>
      </c>
      <c r="F10" s="160">
        <f>VLOOKUP(E10,AUX_Variables!$B$5:$D$8,3,FALSE)</f>
        <v>3</v>
      </c>
    </row>
    <row r="11" spans="2:6" x14ac:dyDescent="0.25">
      <c r="B11" s="48" t="s">
        <v>20</v>
      </c>
      <c r="C11" s="112" t="s">
        <v>101</v>
      </c>
      <c r="D11" s="52" t="s">
        <v>102</v>
      </c>
      <c r="E11" s="269" t="s">
        <v>394</v>
      </c>
      <c r="F11" s="160">
        <f>VLOOKUP(E11,AUX_Variables!$B$5:$D$8,3,FALSE)</f>
        <v>3</v>
      </c>
    </row>
    <row r="12" spans="2:6" x14ac:dyDescent="0.25">
      <c r="B12" s="48" t="s">
        <v>21</v>
      </c>
      <c r="C12" s="112" t="s">
        <v>103</v>
      </c>
      <c r="D12" s="52" t="s">
        <v>104</v>
      </c>
      <c r="E12" s="269" t="s">
        <v>394</v>
      </c>
      <c r="F12" s="160">
        <f>VLOOKUP(E12,AUX_Variables!$B$5:$D$8,3,FALSE)</f>
        <v>3</v>
      </c>
    </row>
    <row r="13" spans="2:6" ht="25.5" x14ac:dyDescent="0.25">
      <c r="B13" s="48" t="s">
        <v>62</v>
      </c>
      <c r="C13" s="112" t="s">
        <v>205</v>
      </c>
      <c r="D13" s="52" t="s">
        <v>206</v>
      </c>
      <c r="E13" s="269" t="s">
        <v>394</v>
      </c>
      <c r="F13" s="160">
        <f>VLOOKUP(E13,AUX_Variables!$B$5:$D$8,3,FALSE)</f>
        <v>3</v>
      </c>
    </row>
    <row r="14" spans="2:6" x14ac:dyDescent="0.25">
      <c r="B14" s="5">
        <v>2</v>
      </c>
      <c r="C14" s="8" t="s">
        <v>72</v>
      </c>
      <c r="D14" s="6" t="s">
        <v>73</v>
      </c>
      <c r="E14" s="265"/>
      <c r="F14" s="9"/>
    </row>
    <row r="15" spans="2:6" x14ac:dyDescent="0.25">
      <c r="B15" s="64" t="s">
        <v>10</v>
      </c>
      <c r="C15" s="47" t="s">
        <v>486</v>
      </c>
      <c r="D15" s="52" t="s">
        <v>485</v>
      </c>
      <c r="E15" s="269" t="s">
        <v>394</v>
      </c>
      <c r="F15" s="160">
        <f>VLOOKUP(E15,AUX_Variables!$B$5:$D$8,3,FALSE)</f>
        <v>3</v>
      </c>
    </row>
    <row r="16" spans="2:6" x14ac:dyDescent="0.25">
      <c r="B16" s="64" t="s">
        <v>11</v>
      </c>
      <c r="C16" s="47" t="s">
        <v>17</v>
      </c>
      <c r="D16" s="53" t="s">
        <v>74</v>
      </c>
      <c r="E16" s="269" t="s">
        <v>394</v>
      </c>
      <c r="F16" s="160">
        <f>VLOOKUP(E16,AUX_Variables!$B$5:$D$8,3,FALSE)</f>
        <v>3</v>
      </c>
    </row>
    <row r="17" spans="2:6" x14ac:dyDescent="0.25">
      <c r="B17" s="64" t="s">
        <v>12</v>
      </c>
      <c r="C17" s="62" t="s">
        <v>192</v>
      </c>
      <c r="D17" s="53" t="s">
        <v>484</v>
      </c>
      <c r="E17" s="269" t="s">
        <v>394</v>
      </c>
      <c r="F17" s="160">
        <f>VLOOKUP(E17,AUX_Variables!$B$5:$D$8,3,FALSE)</f>
        <v>3</v>
      </c>
    </row>
    <row r="18" spans="2:6" x14ac:dyDescent="0.25">
      <c r="B18" s="5">
        <v>3</v>
      </c>
      <c r="C18" s="8" t="s">
        <v>75</v>
      </c>
      <c r="D18" s="6" t="s">
        <v>489</v>
      </c>
      <c r="E18" s="265"/>
      <c r="F18" s="9"/>
    </row>
    <row r="19" spans="2:6" ht="25.5" x14ac:dyDescent="0.25">
      <c r="B19" s="64" t="s">
        <v>164</v>
      </c>
      <c r="C19" s="7" t="s">
        <v>76</v>
      </c>
      <c r="D19" s="52" t="s">
        <v>77</v>
      </c>
      <c r="E19" s="269" t="s">
        <v>394</v>
      </c>
      <c r="F19" s="160">
        <f>VLOOKUP(E19,AUX_Variables!$B$5:$D$8,3,FALSE)</f>
        <v>3</v>
      </c>
    </row>
    <row r="20" spans="2:6" x14ac:dyDescent="0.25">
      <c r="B20" s="64" t="s">
        <v>165</v>
      </c>
      <c r="C20" s="7" t="s">
        <v>78</v>
      </c>
      <c r="D20" s="52" t="s">
        <v>79</v>
      </c>
      <c r="E20" s="269" t="s">
        <v>394</v>
      </c>
      <c r="F20" s="160">
        <f>VLOOKUP(E20,AUX_Variables!$B$5:$D$8,3,FALSE)</f>
        <v>3</v>
      </c>
    </row>
    <row r="21" spans="2:6" x14ac:dyDescent="0.25">
      <c r="B21" s="64" t="s">
        <v>166</v>
      </c>
      <c r="C21" s="111" t="s">
        <v>80</v>
      </c>
      <c r="D21" s="52" t="s">
        <v>81</v>
      </c>
      <c r="E21" s="269" t="s">
        <v>394</v>
      </c>
      <c r="F21" s="160">
        <f>VLOOKUP(E21,AUX_Variables!$B$5:$D$8,3,FALSE)</f>
        <v>3</v>
      </c>
    </row>
    <row r="22" spans="2:6" x14ac:dyDescent="0.25">
      <c r="B22" s="64" t="s">
        <v>201</v>
      </c>
      <c r="C22" s="111" t="s">
        <v>82</v>
      </c>
      <c r="D22" s="52" t="s">
        <v>83</v>
      </c>
      <c r="E22" s="269" t="s">
        <v>394</v>
      </c>
      <c r="F22" s="160">
        <f>VLOOKUP(E22,AUX_Variables!$B$5:$D$8,3,FALSE)</f>
        <v>3</v>
      </c>
    </row>
    <row r="23" spans="2:6" ht="25.5" x14ac:dyDescent="0.25">
      <c r="B23" s="64" t="s">
        <v>202</v>
      </c>
      <c r="C23" s="7" t="s">
        <v>84</v>
      </c>
      <c r="D23" s="52" t="s">
        <v>85</v>
      </c>
      <c r="E23" s="269" t="s">
        <v>394</v>
      </c>
      <c r="F23" s="160">
        <f>VLOOKUP(E23,AUX_Variables!$B$5:$D$8,3,FALSE)</f>
        <v>3</v>
      </c>
    </row>
    <row r="24" spans="2:6" x14ac:dyDescent="0.25">
      <c r="B24" s="5">
        <v>4</v>
      </c>
      <c r="C24" s="8" t="s">
        <v>86</v>
      </c>
      <c r="D24" s="6" t="s">
        <v>87</v>
      </c>
      <c r="E24" s="265"/>
      <c r="F24" s="9"/>
    </row>
    <row r="25" spans="2:6" x14ac:dyDescent="0.25">
      <c r="B25" s="54" t="s">
        <v>167</v>
      </c>
      <c r="C25" s="111" t="s">
        <v>88</v>
      </c>
      <c r="D25" s="52" t="s">
        <v>193</v>
      </c>
      <c r="E25" s="269" t="s">
        <v>394</v>
      </c>
      <c r="F25" s="160">
        <f>VLOOKUP(E25,AUX_Variables!$B$5:$D$8,3,FALSE)</f>
        <v>3</v>
      </c>
    </row>
    <row r="26" spans="2:6" ht="25.5" x14ac:dyDescent="0.25">
      <c r="B26" s="54" t="s">
        <v>168</v>
      </c>
      <c r="C26" s="111" t="s">
        <v>200</v>
      </c>
      <c r="D26" s="52" t="s">
        <v>199</v>
      </c>
      <c r="E26" s="269" t="s">
        <v>394</v>
      </c>
      <c r="F26" s="160">
        <f>VLOOKUP(E26,AUX_Variables!$B$5:$D$8,3,FALSE)</f>
        <v>3</v>
      </c>
    </row>
    <row r="27" spans="2:6" ht="25.5" x14ac:dyDescent="0.25">
      <c r="B27" s="54" t="s">
        <v>169</v>
      </c>
      <c r="C27" s="61" t="s">
        <v>198</v>
      </c>
      <c r="D27" s="52" t="s">
        <v>490</v>
      </c>
      <c r="E27" s="269" t="s">
        <v>394</v>
      </c>
      <c r="F27" s="160">
        <f>VLOOKUP(E27,AUX_Variables!$B$5:$D$8,3,FALSE)</f>
        <v>3</v>
      </c>
    </row>
    <row r="28" spans="2:6" x14ac:dyDescent="0.25">
      <c r="B28" s="5">
        <v>5</v>
      </c>
      <c r="C28" s="5" t="s">
        <v>89</v>
      </c>
      <c r="D28" s="130" t="s">
        <v>90</v>
      </c>
      <c r="E28" s="265"/>
      <c r="F28" s="9"/>
    </row>
    <row r="29" spans="2:6" ht="25.5" x14ac:dyDescent="0.25">
      <c r="B29" s="64" t="s">
        <v>170</v>
      </c>
      <c r="C29" s="111" t="s">
        <v>91</v>
      </c>
      <c r="D29" s="52" t="s">
        <v>92</v>
      </c>
      <c r="E29" s="269" t="s">
        <v>394</v>
      </c>
      <c r="F29" s="160">
        <f>VLOOKUP(E29,AUX_Variables!$B$5:$D$8,3,FALSE)</f>
        <v>3</v>
      </c>
    </row>
    <row r="30" spans="2:6" ht="24.75" customHeight="1" x14ac:dyDescent="0.25">
      <c r="B30" s="64" t="s">
        <v>171</v>
      </c>
      <c r="C30" s="111" t="s">
        <v>93</v>
      </c>
      <c r="D30" s="52" t="s">
        <v>94</v>
      </c>
      <c r="E30" s="269" t="s">
        <v>394</v>
      </c>
      <c r="F30" s="160">
        <f>VLOOKUP(E30,AUX_Variables!$B$5:$D$8,3,FALSE)</f>
        <v>3</v>
      </c>
    </row>
    <row r="31" spans="2:6" ht="25.5" x14ac:dyDescent="0.25">
      <c r="B31" s="64" t="s">
        <v>172</v>
      </c>
      <c r="C31" s="111" t="s">
        <v>95</v>
      </c>
      <c r="D31" s="55" t="s">
        <v>96</v>
      </c>
      <c r="E31" s="269" t="s">
        <v>394</v>
      </c>
      <c r="F31" s="160">
        <f>VLOOKUP(E31,AUX_Variables!$B$5:$D$8,3,FALSE)</f>
        <v>3</v>
      </c>
    </row>
    <row r="32" spans="2:6" x14ac:dyDescent="0.25">
      <c r="B32" s="64" t="s">
        <v>173</v>
      </c>
      <c r="C32" s="111" t="s">
        <v>97</v>
      </c>
      <c r="D32" s="52" t="s">
        <v>98</v>
      </c>
      <c r="E32" s="269" t="s">
        <v>394</v>
      </c>
      <c r="F32" s="160">
        <f>VLOOKUP(E32,AUX_Variables!$B$5:$D$8,3,FALSE)</f>
        <v>3</v>
      </c>
    </row>
    <row r="33" spans="2:6" x14ac:dyDescent="0.25">
      <c r="B33" s="64" t="s">
        <v>174</v>
      </c>
      <c r="C33" s="112" t="s">
        <v>99</v>
      </c>
      <c r="D33" s="52" t="s">
        <v>100</v>
      </c>
      <c r="E33" s="269" t="s">
        <v>394</v>
      </c>
      <c r="F33" s="160">
        <f>VLOOKUP(E33,AUX_Variables!$B$5:$D$8,3,FALSE)</f>
        <v>3</v>
      </c>
    </row>
    <row r="34" spans="2:6" x14ac:dyDescent="0.25">
      <c r="B34" s="5">
        <v>6</v>
      </c>
      <c r="C34" s="8" t="s">
        <v>106</v>
      </c>
      <c r="D34" s="129" t="s">
        <v>491</v>
      </c>
      <c r="E34" s="270"/>
      <c r="F34" s="63"/>
    </row>
    <row r="35" spans="2:6" x14ac:dyDescent="0.25">
      <c r="B35" s="64" t="s">
        <v>175</v>
      </c>
      <c r="C35" s="112" t="s">
        <v>492</v>
      </c>
      <c r="D35" s="77" t="s">
        <v>487</v>
      </c>
      <c r="E35" s="271" t="s">
        <v>394</v>
      </c>
      <c r="F35" s="160">
        <f>VLOOKUP(E35,AUX_Variables!$B$5:$D$8,3,FALSE)</f>
        <v>3</v>
      </c>
    </row>
    <row r="36" spans="2:6" x14ac:dyDescent="0.25">
      <c r="B36" s="56" t="s">
        <v>176</v>
      </c>
      <c r="C36" s="57" t="s">
        <v>204</v>
      </c>
      <c r="D36" s="77" t="s">
        <v>488</v>
      </c>
      <c r="E36" s="272" t="s">
        <v>394</v>
      </c>
      <c r="F36" s="189">
        <f>VLOOKUP(E36,AUX_Variables!$B$5:$D$8,3,FALSE)</f>
        <v>3</v>
      </c>
    </row>
  </sheetData>
  <mergeCells count="1">
    <mergeCell ref="E2:F2"/>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AUX_Variables!$B$5:$B$8</xm:f>
          </x14:formula1>
          <xm:sqref>E4:E36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B3BC38"/>
  </sheetPr>
  <dimension ref="A1:AA32"/>
  <sheetViews>
    <sheetView showGridLines="0" zoomScale="80" zoomScaleNormal="80" workbookViewId="0">
      <pane xSplit="3" ySplit="3" topLeftCell="D4" activePane="bottomRight" state="frozen"/>
      <selection pane="topRight" activeCell="D1" sqref="D1"/>
      <selection pane="bottomLeft" activeCell="A5" sqref="A5"/>
      <selection pane="bottomRight"/>
    </sheetView>
  </sheetViews>
  <sheetFormatPr defaultColWidth="11.42578125" defaultRowHeight="15" outlineLevelCol="1" x14ac:dyDescent="0.25"/>
  <cols>
    <col min="1" max="1" width="11.42578125" style="2"/>
    <col min="2" max="2" width="5.7109375" style="2" customWidth="1"/>
    <col min="3" max="3" width="41.5703125" style="183" bestFit="1" customWidth="1"/>
    <col min="4" max="4" width="46.42578125" style="18" bestFit="1" customWidth="1"/>
    <col min="5" max="5" width="46" style="19" hidden="1" customWidth="1" outlineLevel="1"/>
    <col min="6" max="6" width="14.42578125" style="2" customWidth="1" collapsed="1"/>
    <col min="7" max="7" width="30.85546875" style="2" customWidth="1"/>
    <col min="8" max="8" width="26.28515625" style="20" customWidth="1"/>
    <col min="9" max="16384" width="11.42578125" style="2"/>
  </cols>
  <sheetData>
    <row r="1" spans="1:27" s="10" customFormat="1" ht="21" x14ac:dyDescent="0.25">
      <c r="A1" s="2"/>
      <c r="B1" s="123"/>
      <c r="C1" s="124" t="s">
        <v>160</v>
      </c>
      <c r="D1" s="124"/>
      <c r="E1" s="125"/>
      <c r="F1" s="124"/>
      <c r="G1" s="124"/>
      <c r="H1" s="124"/>
      <c r="I1" s="123"/>
      <c r="J1" s="123"/>
      <c r="K1" s="123"/>
      <c r="L1" s="123"/>
      <c r="M1" s="123"/>
      <c r="N1" s="123"/>
      <c r="O1" s="123"/>
      <c r="P1" s="123"/>
      <c r="Q1" s="123"/>
      <c r="R1" s="123"/>
      <c r="S1" s="123"/>
      <c r="T1" s="123"/>
      <c r="U1" s="123"/>
      <c r="V1" s="123"/>
      <c r="W1" s="123"/>
      <c r="X1" s="123"/>
      <c r="Y1" s="123"/>
      <c r="Z1" s="123"/>
      <c r="AA1" s="123"/>
    </row>
    <row r="3" spans="1:27" ht="30" x14ac:dyDescent="0.25">
      <c r="B3" s="209" t="s">
        <v>29</v>
      </c>
      <c r="C3" s="209" t="s">
        <v>338</v>
      </c>
      <c r="D3" s="209" t="s">
        <v>134</v>
      </c>
      <c r="E3" s="274" t="s">
        <v>30</v>
      </c>
      <c r="F3" s="275" t="s">
        <v>31</v>
      </c>
      <c r="G3" s="274" t="s">
        <v>423</v>
      </c>
      <c r="H3" s="210" t="s">
        <v>32</v>
      </c>
    </row>
    <row r="4" spans="1:27" x14ac:dyDescent="0.25">
      <c r="B4" s="276" t="s">
        <v>33</v>
      </c>
      <c r="C4" s="277" t="s">
        <v>499</v>
      </c>
      <c r="D4" s="277" t="s">
        <v>339</v>
      </c>
      <c r="E4" s="278"/>
      <c r="F4" s="263" t="s">
        <v>340</v>
      </c>
      <c r="G4" s="279"/>
      <c r="H4" s="280"/>
    </row>
    <row r="5" spans="1:27" x14ac:dyDescent="0.25">
      <c r="B5" s="276" t="s">
        <v>34</v>
      </c>
      <c r="C5" s="277" t="s">
        <v>499</v>
      </c>
      <c r="D5" s="277" t="s">
        <v>341</v>
      </c>
      <c r="E5" s="278"/>
      <c r="F5" s="263" t="s">
        <v>340</v>
      </c>
      <c r="G5" s="279"/>
      <c r="H5" s="280"/>
    </row>
    <row r="6" spans="1:27" x14ac:dyDescent="0.25">
      <c r="B6" s="276" t="s">
        <v>35</v>
      </c>
      <c r="C6" s="277" t="s">
        <v>499</v>
      </c>
      <c r="D6" s="277" t="s">
        <v>342</v>
      </c>
      <c r="E6" s="278"/>
      <c r="F6" s="263" t="s">
        <v>340</v>
      </c>
      <c r="G6" s="279"/>
      <c r="H6" s="280"/>
    </row>
    <row r="7" spans="1:27" x14ac:dyDescent="0.25">
      <c r="B7" s="276" t="s">
        <v>36</v>
      </c>
      <c r="C7" s="277" t="s">
        <v>499</v>
      </c>
      <c r="D7" s="277" t="s">
        <v>343</v>
      </c>
      <c r="E7" s="278"/>
      <c r="F7" s="263" t="s">
        <v>340</v>
      </c>
      <c r="G7" s="279"/>
      <c r="H7" s="280"/>
    </row>
    <row r="8" spans="1:27" s="19" customFormat="1" x14ac:dyDescent="0.25">
      <c r="B8" s="276" t="s">
        <v>37</v>
      </c>
      <c r="C8" s="277" t="s">
        <v>499</v>
      </c>
      <c r="D8" s="277" t="s">
        <v>344</v>
      </c>
      <c r="E8" s="281"/>
      <c r="F8" s="263" t="s">
        <v>340</v>
      </c>
      <c r="G8" s="279"/>
      <c r="H8" s="280"/>
    </row>
    <row r="9" spans="1:27" x14ac:dyDescent="0.25">
      <c r="B9" s="282" t="s">
        <v>39</v>
      </c>
      <c r="C9" s="277" t="s">
        <v>499</v>
      </c>
      <c r="D9" s="277" t="s">
        <v>345</v>
      </c>
      <c r="E9" s="278"/>
      <c r="F9" s="263" t="s">
        <v>340</v>
      </c>
      <c r="G9" s="279"/>
      <c r="H9" s="280"/>
    </row>
    <row r="10" spans="1:27" x14ac:dyDescent="0.25">
      <c r="B10" s="282" t="s">
        <v>40</v>
      </c>
      <c r="C10" s="277" t="s">
        <v>499</v>
      </c>
      <c r="D10" s="298" t="s">
        <v>496</v>
      </c>
      <c r="E10" s="283"/>
      <c r="F10" s="263" t="s">
        <v>340</v>
      </c>
      <c r="G10" s="279"/>
      <c r="H10" s="280"/>
    </row>
    <row r="11" spans="1:27" x14ac:dyDescent="0.25">
      <c r="B11" s="282" t="s">
        <v>41</v>
      </c>
      <c r="C11" s="277" t="s">
        <v>499</v>
      </c>
      <c r="D11" s="298" t="s">
        <v>346</v>
      </c>
      <c r="E11" s="306"/>
      <c r="F11" s="263" t="s">
        <v>340</v>
      </c>
      <c r="G11" s="300"/>
      <c r="H11" s="301"/>
    </row>
    <row r="12" spans="1:27" x14ac:dyDescent="0.25">
      <c r="B12" s="282" t="s">
        <v>42</v>
      </c>
      <c r="C12" s="277" t="s">
        <v>497</v>
      </c>
      <c r="D12" s="277" t="s">
        <v>347</v>
      </c>
      <c r="E12" s="278"/>
      <c r="F12" s="263" t="s">
        <v>340</v>
      </c>
      <c r="G12" s="279"/>
      <c r="H12" s="284"/>
    </row>
    <row r="13" spans="1:27" x14ac:dyDescent="0.25">
      <c r="B13" s="282" t="s">
        <v>44</v>
      </c>
      <c r="C13" s="277" t="s">
        <v>497</v>
      </c>
      <c r="D13" s="277" t="s">
        <v>348</v>
      </c>
      <c r="E13" s="278"/>
      <c r="F13" s="263" t="s">
        <v>340</v>
      </c>
      <c r="G13" s="279"/>
      <c r="H13" s="280"/>
    </row>
    <row r="14" spans="1:27" x14ac:dyDescent="0.25">
      <c r="B14" s="282" t="s">
        <v>45</v>
      </c>
      <c r="C14" s="277" t="s">
        <v>497</v>
      </c>
      <c r="D14" s="277" t="s">
        <v>349</v>
      </c>
      <c r="E14" s="285"/>
      <c r="F14" s="263" t="s">
        <v>340</v>
      </c>
      <c r="G14" s="279"/>
      <c r="H14" s="280"/>
    </row>
    <row r="15" spans="1:27" x14ac:dyDescent="0.25">
      <c r="B15" s="282" t="s">
        <v>351</v>
      </c>
      <c r="C15" s="277" t="s">
        <v>497</v>
      </c>
      <c r="D15" s="277" t="s">
        <v>350</v>
      </c>
      <c r="E15" s="285"/>
      <c r="F15" s="263" t="s">
        <v>340</v>
      </c>
      <c r="G15" s="279"/>
      <c r="H15" s="280"/>
    </row>
    <row r="16" spans="1:27" x14ac:dyDescent="0.25">
      <c r="B16" s="282" t="s">
        <v>353</v>
      </c>
      <c r="C16" s="277" t="s">
        <v>497</v>
      </c>
      <c r="D16" s="277" t="s">
        <v>352</v>
      </c>
      <c r="E16" s="285"/>
      <c r="F16" s="263" t="s">
        <v>340</v>
      </c>
      <c r="G16" s="279"/>
      <c r="H16" s="280"/>
    </row>
    <row r="17" spans="2:8" x14ac:dyDescent="0.25">
      <c r="B17" s="282" t="s">
        <v>355</v>
      </c>
      <c r="C17" s="277" t="s">
        <v>497</v>
      </c>
      <c r="D17" s="277" t="s">
        <v>354</v>
      </c>
      <c r="E17" s="285"/>
      <c r="F17" s="263" t="s">
        <v>340</v>
      </c>
      <c r="G17" s="279"/>
      <c r="H17" s="280"/>
    </row>
    <row r="18" spans="2:8" x14ac:dyDescent="0.25">
      <c r="B18" s="282" t="s">
        <v>357</v>
      </c>
      <c r="C18" s="277" t="s">
        <v>497</v>
      </c>
      <c r="D18" s="277" t="s">
        <v>356</v>
      </c>
      <c r="E18" s="285"/>
      <c r="F18" s="263" t="s">
        <v>340</v>
      </c>
      <c r="G18" s="279"/>
      <c r="H18" s="280"/>
    </row>
    <row r="19" spans="2:8" x14ac:dyDescent="0.25">
      <c r="B19" s="282" t="s">
        <v>359</v>
      </c>
      <c r="C19" s="277" t="s">
        <v>497</v>
      </c>
      <c r="D19" s="277" t="s">
        <v>358</v>
      </c>
      <c r="E19" s="285"/>
      <c r="F19" s="263" t="s">
        <v>340</v>
      </c>
      <c r="G19" s="279"/>
      <c r="H19" s="280"/>
    </row>
    <row r="20" spans="2:8" x14ac:dyDescent="0.25">
      <c r="B20" s="282" t="s">
        <v>361</v>
      </c>
      <c r="C20" s="277" t="s">
        <v>500</v>
      </c>
      <c r="D20" s="277" t="s">
        <v>360</v>
      </c>
      <c r="E20" s="285"/>
      <c r="F20" s="263" t="s">
        <v>340</v>
      </c>
      <c r="G20" s="279"/>
      <c r="H20" s="280"/>
    </row>
    <row r="21" spans="2:8" x14ac:dyDescent="0.25">
      <c r="B21" s="282" t="s">
        <v>363</v>
      </c>
      <c r="C21" s="277" t="s">
        <v>500</v>
      </c>
      <c r="D21" s="277" t="s">
        <v>362</v>
      </c>
      <c r="E21" s="285"/>
      <c r="F21" s="263" t="s">
        <v>340</v>
      </c>
      <c r="G21" s="279"/>
      <c r="H21" s="280"/>
    </row>
    <row r="22" spans="2:8" x14ac:dyDescent="0.25">
      <c r="B22" s="282" t="s">
        <v>365</v>
      </c>
      <c r="C22" s="277" t="s">
        <v>500</v>
      </c>
      <c r="D22" s="277" t="s">
        <v>364</v>
      </c>
      <c r="E22" s="285"/>
      <c r="F22" s="263" t="s">
        <v>340</v>
      </c>
      <c r="G22" s="279"/>
      <c r="H22" s="280"/>
    </row>
    <row r="23" spans="2:8" x14ac:dyDescent="0.25">
      <c r="B23" s="282" t="s">
        <v>368</v>
      </c>
      <c r="C23" s="277" t="s">
        <v>500</v>
      </c>
      <c r="D23" s="298" t="s">
        <v>470</v>
      </c>
      <c r="E23" s="299"/>
      <c r="F23" s="263" t="s">
        <v>340</v>
      </c>
      <c r="G23" s="300"/>
      <c r="H23" s="301"/>
    </row>
    <row r="24" spans="2:8" x14ac:dyDescent="0.25">
      <c r="B24" s="282" t="s">
        <v>370</v>
      </c>
      <c r="C24" s="277" t="s">
        <v>366</v>
      </c>
      <c r="D24" s="277" t="s">
        <v>367</v>
      </c>
      <c r="E24" s="285"/>
      <c r="F24" s="263" t="s">
        <v>340</v>
      </c>
      <c r="G24" s="279"/>
      <c r="H24" s="280"/>
    </row>
    <row r="25" spans="2:8" x14ac:dyDescent="0.25">
      <c r="B25" s="282" t="s">
        <v>372</v>
      </c>
      <c r="C25" s="277" t="s">
        <v>366</v>
      </c>
      <c r="D25" s="277" t="s">
        <v>369</v>
      </c>
      <c r="E25" s="285"/>
      <c r="F25" s="263" t="s">
        <v>340</v>
      </c>
      <c r="G25" s="279"/>
      <c r="H25" s="280"/>
    </row>
    <row r="26" spans="2:8" x14ac:dyDescent="0.25">
      <c r="B26" s="282" t="s">
        <v>375</v>
      </c>
      <c r="C26" s="277" t="s">
        <v>366</v>
      </c>
      <c r="D26" s="277" t="s">
        <v>371</v>
      </c>
      <c r="E26" s="285"/>
      <c r="F26" s="263" t="s">
        <v>340</v>
      </c>
      <c r="G26" s="279"/>
      <c r="H26" s="280"/>
    </row>
    <row r="27" spans="2:8" x14ac:dyDescent="0.25">
      <c r="B27" s="282" t="s">
        <v>377</v>
      </c>
      <c r="C27" s="277" t="s">
        <v>373</v>
      </c>
      <c r="D27" s="277" t="s">
        <v>374</v>
      </c>
      <c r="E27" s="285"/>
      <c r="F27" s="263" t="s">
        <v>340</v>
      </c>
      <c r="G27" s="279"/>
      <c r="H27" s="280"/>
    </row>
    <row r="28" spans="2:8" x14ac:dyDescent="0.25">
      <c r="B28" s="282" t="s">
        <v>379</v>
      </c>
      <c r="C28" s="277" t="s">
        <v>373</v>
      </c>
      <c r="D28" s="277" t="s">
        <v>376</v>
      </c>
      <c r="E28" s="285"/>
      <c r="F28" s="263" t="s">
        <v>340</v>
      </c>
      <c r="G28" s="279"/>
      <c r="H28" s="280"/>
    </row>
    <row r="29" spans="2:8" x14ac:dyDescent="0.25">
      <c r="B29" s="282" t="s">
        <v>381</v>
      </c>
      <c r="C29" s="277" t="s">
        <v>373</v>
      </c>
      <c r="D29" s="277" t="s">
        <v>378</v>
      </c>
      <c r="E29" s="285"/>
      <c r="F29" s="263" t="s">
        <v>340</v>
      </c>
      <c r="G29" s="279"/>
      <c r="H29" s="280"/>
    </row>
    <row r="30" spans="2:8" x14ac:dyDescent="0.25">
      <c r="B30" s="282" t="s">
        <v>383</v>
      </c>
      <c r="C30" s="277" t="s">
        <v>373</v>
      </c>
      <c r="D30" s="277" t="s">
        <v>380</v>
      </c>
      <c r="E30" s="285"/>
      <c r="F30" s="263" t="s">
        <v>340</v>
      </c>
      <c r="G30" s="279"/>
      <c r="H30" s="280"/>
    </row>
    <row r="31" spans="2:8" x14ac:dyDescent="0.25">
      <c r="B31" s="282" t="s">
        <v>469</v>
      </c>
      <c r="C31" s="277" t="s">
        <v>498</v>
      </c>
      <c r="D31" s="277" t="s">
        <v>382</v>
      </c>
      <c r="E31" s="285"/>
      <c r="F31" s="263" t="s">
        <v>340</v>
      </c>
      <c r="G31" s="279"/>
      <c r="H31" s="280"/>
    </row>
    <row r="32" spans="2:8" x14ac:dyDescent="0.25">
      <c r="B32" s="282" t="s">
        <v>495</v>
      </c>
      <c r="C32" s="277" t="s">
        <v>498</v>
      </c>
      <c r="D32" s="277" t="s">
        <v>384</v>
      </c>
      <c r="E32" s="285"/>
      <c r="F32" s="263" t="s">
        <v>340</v>
      </c>
      <c r="G32" s="279"/>
      <c r="H32" s="280"/>
    </row>
  </sheetData>
  <autoFilter ref="B3:H3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B3BC38"/>
    <outlinePr summaryBelow="0" summaryRight="0"/>
  </sheetPr>
  <dimension ref="A1:DQ135"/>
  <sheetViews>
    <sheetView zoomScale="90" zoomScaleNormal="90" workbookViewId="0">
      <pane xSplit="2" ySplit="6" topLeftCell="C7" activePane="bottomRight" state="frozen"/>
      <selection pane="topRight" activeCell="C1" sqref="C1"/>
      <selection pane="bottomLeft" activeCell="A6" sqref="A6"/>
      <selection pane="bottomRight"/>
    </sheetView>
  </sheetViews>
  <sheetFormatPr defaultColWidth="11.42578125" defaultRowHeight="12" x14ac:dyDescent="0.2"/>
  <cols>
    <col min="1" max="1" width="4.140625" style="26" customWidth="1"/>
    <col min="2" max="2" width="43.42578125" style="135" customWidth="1"/>
    <col min="3" max="3" width="10.7109375" style="28" customWidth="1"/>
    <col min="4" max="5" width="10.7109375" style="27" customWidth="1"/>
    <col min="6" max="9" width="11.5703125" style="27" customWidth="1"/>
    <col min="10" max="121" width="9.140625" style="27" customWidth="1"/>
    <col min="122" max="16384" width="11.42578125" style="27"/>
  </cols>
  <sheetData>
    <row r="1" spans="1:121" s="146" customFormat="1" ht="18" x14ac:dyDescent="0.25">
      <c r="A1" s="126"/>
      <c r="B1" s="142" t="s">
        <v>47</v>
      </c>
      <c r="C1" s="143"/>
      <c r="D1" s="144"/>
      <c r="E1" s="144"/>
      <c r="F1" s="144"/>
      <c r="G1" s="144"/>
      <c r="H1" s="144"/>
      <c r="I1" s="144"/>
      <c r="J1" s="144"/>
      <c r="K1" s="144"/>
      <c r="L1" s="144"/>
      <c r="M1" s="144"/>
      <c r="N1" s="144"/>
      <c r="O1" s="144"/>
      <c r="P1" s="144"/>
      <c r="Q1" s="144"/>
      <c r="R1" s="126"/>
      <c r="S1" s="126"/>
      <c r="T1" s="126"/>
      <c r="U1" s="126"/>
      <c r="V1" s="126"/>
      <c r="W1" s="126"/>
      <c r="X1" s="126"/>
      <c r="Y1" s="126"/>
      <c r="Z1" s="144"/>
      <c r="AA1" s="144"/>
      <c r="AB1" s="144"/>
      <c r="AC1" s="144"/>
      <c r="AD1" s="144"/>
      <c r="AE1" s="144"/>
      <c r="AF1" s="144"/>
      <c r="AG1" s="144"/>
      <c r="AH1" s="144"/>
      <c r="AI1" s="144"/>
      <c r="AJ1" s="144"/>
      <c r="AK1" s="144"/>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126"/>
      <c r="DN1" s="126"/>
      <c r="DO1" s="126"/>
      <c r="DP1" s="126"/>
      <c r="DQ1" s="126"/>
    </row>
    <row r="2" spans="1:121" s="16" customFormat="1" ht="15" x14ac:dyDescent="0.25">
      <c r="A2" s="22"/>
      <c r="B2" s="133"/>
      <c r="C2" s="23"/>
      <c r="D2" s="66"/>
      <c r="E2" s="66"/>
      <c r="F2" s="23"/>
      <c r="G2" s="66"/>
      <c r="H2" s="66"/>
      <c r="I2" s="23"/>
      <c r="J2" s="66"/>
      <c r="K2" s="66"/>
      <c r="L2" s="23"/>
      <c r="M2" s="66"/>
      <c r="N2" s="66"/>
      <c r="O2" s="23"/>
      <c r="P2" s="66"/>
      <c r="Q2" s="66"/>
      <c r="R2" s="23"/>
      <c r="S2" s="66"/>
      <c r="T2" s="66"/>
      <c r="U2" s="23"/>
      <c r="V2" s="66"/>
      <c r="W2" s="66"/>
      <c r="X2" s="23"/>
      <c r="Y2" s="66"/>
      <c r="Z2" s="66"/>
      <c r="AA2" s="23"/>
      <c r="AB2" s="66"/>
      <c r="AC2" s="66"/>
      <c r="AD2" s="23"/>
      <c r="AE2" s="66"/>
      <c r="AF2" s="66"/>
      <c r="AG2" s="23"/>
      <c r="AH2" s="23"/>
      <c r="AI2" s="66"/>
      <c r="AJ2" s="66"/>
      <c r="AK2" s="23"/>
      <c r="AL2" s="66"/>
      <c r="AM2" s="66"/>
      <c r="AN2" s="23"/>
      <c r="AO2" s="66"/>
      <c r="AP2" s="66"/>
      <c r="AQ2" s="23"/>
      <c r="AR2" s="66"/>
      <c r="AS2" s="66"/>
      <c r="AT2" s="23"/>
      <c r="AU2" s="66"/>
      <c r="AV2" s="66"/>
      <c r="AW2" s="23"/>
      <c r="AX2" s="66"/>
      <c r="AY2" s="66"/>
      <c r="AZ2" s="23"/>
      <c r="BA2" s="66"/>
      <c r="BB2" s="66"/>
      <c r="BC2" s="66"/>
      <c r="BD2" s="23"/>
      <c r="BE2" s="66"/>
      <c r="BF2" s="66"/>
      <c r="BG2" s="66"/>
      <c r="BH2" s="23"/>
      <c r="BI2" s="66"/>
      <c r="BJ2" s="66"/>
      <c r="BK2" s="66"/>
      <c r="BL2" s="23"/>
      <c r="BM2" s="66"/>
      <c r="BN2" s="66"/>
      <c r="BO2" s="66"/>
      <c r="BP2" s="23"/>
      <c r="BQ2" s="66"/>
      <c r="BR2" s="66"/>
      <c r="BS2" s="66"/>
      <c r="BT2" s="23"/>
      <c r="BU2" s="66"/>
      <c r="BV2" s="66"/>
      <c r="BW2" s="66"/>
      <c r="BX2" s="23"/>
      <c r="BY2" s="66"/>
      <c r="BZ2" s="66"/>
      <c r="CA2" s="66"/>
      <c r="CB2" s="23"/>
      <c r="CC2" s="66"/>
      <c r="CD2" s="66"/>
      <c r="CE2" s="66"/>
      <c r="CF2" s="66"/>
      <c r="CG2" s="66"/>
      <c r="CH2" s="66"/>
      <c r="CI2" s="66"/>
      <c r="CJ2" s="23"/>
      <c r="CK2" s="66"/>
      <c r="CL2" s="66"/>
      <c r="CM2" s="66"/>
      <c r="CN2" s="23"/>
      <c r="CO2" s="66"/>
      <c r="CP2" s="66"/>
      <c r="CQ2" s="66"/>
      <c r="CR2" s="23"/>
      <c r="CS2" s="66"/>
      <c r="CT2" s="66"/>
      <c r="CU2" s="66"/>
      <c r="CV2" s="23"/>
      <c r="CW2" s="66"/>
      <c r="CX2" s="66"/>
      <c r="CY2" s="66"/>
      <c r="CZ2" s="23"/>
      <c r="DA2" s="66"/>
      <c r="DB2" s="66"/>
      <c r="DC2" s="66"/>
      <c r="DD2" s="23"/>
      <c r="DE2" s="66"/>
      <c r="DF2" s="66"/>
      <c r="DG2" s="66"/>
      <c r="DH2" s="23"/>
      <c r="DI2" s="66"/>
      <c r="DJ2" s="66"/>
      <c r="DK2" s="66"/>
      <c r="DL2" s="23"/>
      <c r="DM2" s="66"/>
      <c r="DN2" s="66"/>
      <c r="DO2" s="66"/>
      <c r="DP2" s="23"/>
      <c r="DQ2" s="66"/>
    </row>
    <row r="3" spans="1:121" s="16" customFormat="1" ht="15.75" x14ac:dyDescent="0.25">
      <c r="A3" s="22"/>
      <c r="B3" s="134"/>
      <c r="C3" s="34"/>
      <c r="D3" s="34"/>
      <c r="E3" s="76" t="s">
        <v>115</v>
      </c>
      <c r="F3" s="340" t="str">
        <f>'04_IT-Tools'!D4</f>
        <v>ArchivesSpace</v>
      </c>
      <c r="G3" s="340"/>
      <c r="H3" s="340"/>
      <c r="I3" s="69">
        <f>IFERROR(SUM(I8+I34+I44+I48+I49+I60+I62+I68+I72+I75+I79+I84+I88+I91+I95),"TBC")</f>
        <v>0.29026573426573421</v>
      </c>
      <c r="J3" s="340" t="str">
        <f>'04_IT-Tools'!D5</f>
        <v>AtoM</v>
      </c>
      <c r="K3" s="340"/>
      <c r="L3" s="340" t="e">
        <f>AVERAGE(L8,L17,L32,L42,L48,L54,L68,L72,#REF!,L88)</f>
        <v>#REF!</v>
      </c>
      <c r="M3" s="69">
        <f>IFERROR(SUM(M8+M34+M44+M48+M49+M60+M62+M68+M72+M75+M79+M84+M88+M91+M95),"TBC")</f>
        <v>0.28869230769230769</v>
      </c>
      <c r="N3" s="340" t="str">
        <f>'04_IT-Tools'!D6</f>
        <v>Cuadra Star/Archives</v>
      </c>
      <c r="O3" s="340"/>
      <c r="P3" s="340" t="e">
        <f>AVERAGE(P8,P17,P32,P42,P48,P54,P68,P72,#REF!,P88)</f>
        <v>#REF!</v>
      </c>
      <c r="Q3" s="69">
        <f>IFERROR(SUM(Q8+Q34+Q44+Q48+Q49+Q60+Q62+Q68+Q72+Q75+Q79+Q84+Q88+Q91+Q95),"TBC")</f>
        <v>0.26611888111888105</v>
      </c>
      <c r="R3" s="340" t="str">
        <f>'04_IT-Tools'!D7</f>
        <v>Eloquent Archives</v>
      </c>
      <c r="S3" s="340"/>
      <c r="T3" s="340"/>
      <c r="U3" s="69">
        <f>IFERROR(SUM(U8+U34+U44+U48+U49+U60+U62+U68+U72+U75+U79+U84+U88+U91+U95),"TBC")</f>
        <v>0.26611888111888105</v>
      </c>
      <c r="V3" s="340" t="str">
        <f>'04_IT-Tools'!D8</f>
        <v>Axiell CALM</v>
      </c>
      <c r="W3" s="340"/>
      <c r="X3" s="340"/>
      <c r="Y3" s="69">
        <f>IFERROR(SUM(Y8+Y34+Y44+Y48+Y49+Y60+Y62+Y68+Y72+Y75+Y79+Y84+Y88+Y91+Y95),"TBC")</f>
        <v>0.28869230769230769</v>
      </c>
      <c r="Z3" s="340" t="str">
        <f>'04_IT-Tools'!D9</f>
        <v>scopeArchiv</v>
      </c>
      <c r="AA3" s="340"/>
      <c r="AB3" s="340"/>
      <c r="AC3" s="69">
        <f>IFERROR(SUM(AC8+AC34+AC44+AC48+AC49+AC60+AC62+AC68+AC72+AC75+AC79+AC84+AC88+AC91+AC95),"TBC")</f>
        <v>0.29381118881118884</v>
      </c>
      <c r="AD3" s="340" t="str">
        <f>'04_IT-Tools'!D10</f>
        <v>Archidoc</v>
      </c>
      <c r="AE3" s="340"/>
      <c r="AF3" s="340"/>
      <c r="AG3" s="69">
        <f>IFERROR(SUM(AG8+AG34+AG44+AG48+AG49+AG60+AG62+AG68+AG72+AG75+AG79+AG84+AG88+AG91+AG95),"TBC")</f>
        <v>0.20545454545454545</v>
      </c>
      <c r="AH3" s="340" t="str">
        <f>'04_IT-Tools'!D11</f>
        <v>Archeevo</v>
      </c>
      <c r="AI3" s="340"/>
      <c r="AJ3" s="340"/>
      <c r="AK3" s="69">
        <f>IFERROR(SUM(AK8+AK34+AK44+AK48+AK49+AK60+AK62+AK68+AK72+AK75+AK79+AK84+AK88+AK91+AK95),"TBC")</f>
        <v>0.34676223776223775</v>
      </c>
      <c r="AL3" s="340" t="str">
        <f>'04_IT-Tools'!D12</f>
        <v>Preservica ArchivesSpace Connector</v>
      </c>
      <c r="AM3" s="340"/>
      <c r="AN3" s="340"/>
      <c r="AO3" s="69">
        <f>IFERROR(SUM(AO8+AO34+AO44+AO48+AO49+AO60+AO62+AO68+AO72+AO75+AO79+AO84+AO88+AO91+AO95),"TBC")</f>
        <v>0</v>
      </c>
      <c r="AP3" s="340" t="str">
        <f>'04_IT-Tools'!D13</f>
        <v>Preservica Axiell CALM Connector</v>
      </c>
      <c r="AQ3" s="340"/>
      <c r="AR3" s="340"/>
      <c r="AS3" s="69">
        <f>IFERROR(SUM(AS8+AS34+AS44+AS48+AS49+AS60+AS62+AS68+AS72+AS75+AS79+AS84+AS88+AS91+AS95),"TBC")</f>
        <v>0</v>
      </c>
      <c r="AT3" s="340" t="str">
        <f>'04_IT-Tools'!D14</f>
        <v>ArchivesSpace – AtoM – Archivematica Connector</v>
      </c>
      <c r="AU3" s="340"/>
      <c r="AV3" s="340"/>
      <c r="AW3" s="69">
        <f>IFERROR(SUM(AW8+AW34+AW44+AW48+AW49+AW60+AW62+AW68+AW72+AW75+AW79+AW84+AW88+AW91+AW95),"TBC")</f>
        <v>0</v>
      </c>
      <c r="AX3" s="340" t="str">
        <f>'04_IT-Tools'!D15</f>
        <v>E-ARK Extraction Tools</v>
      </c>
      <c r="AY3" s="340"/>
      <c r="AZ3" s="340"/>
      <c r="BA3" s="69">
        <f>IFERROR(SUM(BA8+BA34+BA44+BA48+BA49+BA60+BA62+BA68+BA72+BA75+BA79+BA84+BA88+BA91+BA95),"TBC")</f>
        <v>8.2307692307692304E-2</v>
      </c>
      <c r="BB3" s="340" t="str">
        <f>'04_IT-Tools'!D16</f>
        <v>E-ARK Access tools</v>
      </c>
      <c r="BC3" s="340"/>
      <c r="BD3" s="340"/>
      <c r="BE3" s="69">
        <f>IFERROR(SUM(BE8+BE34+BE44+BE48+BE49+BE60+BE62+BE68+BE72+BE75+BE79+BE84+BE88+BE91+BE95),"TBC")</f>
        <v>6.2307692307692307E-2</v>
      </c>
      <c r="BF3" s="340" t="str">
        <f>'04_IT-Tools'!D17</f>
        <v>Archivematica (DIP provider)</v>
      </c>
      <c r="BG3" s="340"/>
      <c r="BH3" s="340"/>
      <c r="BI3" s="69">
        <f>IFERROR(SUM(BI8+BI34+BI44+BI48+BI49+BI60+BI62+BI68+BI72+BI75+BI79+BI84+BI88+BI91+BI95),"TBC")</f>
        <v>6.2307692307692307E-2</v>
      </c>
      <c r="BJ3" s="340" t="str">
        <f>'04_IT-Tools'!D18</f>
        <v>Preservica OAI-PMH API</v>
      </c>
      <c r="BK3" s="340"/>
      <c r="BL3" s="340"/>
      <c r="BM3" s="69">
        <f>IFERROR(SUM(BM8+BM34+BM44+BM48+BM49+BM60+BM62+BM68+BM72+BM75+BM79+BM84+BM88+BM91+BM95),"TBC")</f>
        <v>0.12523076923076923</v>
      </c>
      <c r="BN3" s="340" t="str">
        <f>'04_IT-Tools'!D19</f>
        <v>AtoM OAI-PMH plugin</v>
      </c>
      <c r="BO3" s="340"/>
      <c r="BP3" s="340"/>
      <c r="BQ3" s="69">
        <f>IFERROR(SUM(BQ8+BQ34+BQ44+BQ48+BQ49+BQ60+BQ62+BQ68+BQ72+BQ75+BQ79+BQ84+BQ88+BQ91+BQ95),"TBC")</f>
        <v>0.12523076923076923</v>
      </c>
      <c r="BR3" s="340" t="str">
        <f>'04_IT-Tools'!D20</f>
        <v>AMLAD</v>
      </c>
      <c r="BS3" s="340"/>
      <c r="BT3" s="340"/>
      <c r="BU3" s="69">
        <f>IFERROR(SUM(BU8+BU34+BU44+BU48+BU49+BU60+BU62+BU68+BU72+BU75+BU79+BU84+BU88+BU91+BU95),"TBC")</f>
        <v>0.27827272727272723</v>
      </c>
      <c r="BV3" s="340" t="str">
        <f>'04_IT-Tools'!D21</f>
        <v>Archivematica</v>
      </c>
      <c r="BW3" s="340"/>
      <c r="BX3" s="340"/>
      <c r="BY3" s="69">
        <f>IFERROR(SUM(BY8+BY34+BY44+BY48+BY49+BY60+BY62+BY68+BY72+BY75+BY79+BY84+BY88+BY91+BY95),"TBC")</f>
        <v>0.27816083916083911</v>
      </c>
      <c r="BZ3" s="340" t="str">
        <f>'04_IT-Tools'!D22</f>
        <v>Preservica</v>
      </c>
      <c r="CA3" s="340"/>
      <c r="CB3" s="340"/>
      <c r="CC3" s="69">
        <f>IFERROR(SUM(CC8+CC34+CC44+CC48+CC49+CC60+CC62+CC68+CC72+CC75+CC79+CC84+CC88+CC91+CC95),"TBC")</f>
        <v>0.24438461538461534</v>
      </c>
      <c r="CD3" s="340" t="str">
        <f>'04_IT-Tools'!D23</f>
        <v>RODA</v>
      </c>
      <c r="CE3" s="340"/>
      <c r="CF3" s="340"/>
      <c r="CG3" s="69">
        <f>IFERROR(SUM(CG8+CG34+CG44+CG48+CG49+CG60+CG62+CG68+CG72+CG75+CG79+CG84+CG88+CG91+CG95),"TBC")</f>
        <v>0.27270629370629368</v>
      </c>
      <c r="CH3" s="340" t="str">
        <f>'04_IT-Tools'!D24</f>
        <v>CONTENTdm</v>
      </c>
      <c r="CI3" s="340"/>
      <c r="CJ3" s="340"/>
      <c r="CK3" s="69">
        <f>IFERROR(SUM(CK8+CK34+CK44+CK48+CK49+CK60+CK62+CK68+CK72+CK75+CK79+CK84+CK88+CK91+CK95),"TBC")</f>
        <v>0.19344405594405592</v>
      </c>
      <c r="CL3" s="340" t="str">
        <f>'04_IT-Tools'!D25</f>
        <v>Omeka</v>
      </c>
      <c r="CM3" s="340"/>
      <c r="CN3" s="340"/>
      <c r="CO3" s="69">
        <f>IFERROR(SUM(CO8+CO34+CO44+CO48+CO49+CO60+CO62+CO68+CO72+CO75+CO79+CO84+CO88+CO91+CO95),"TBC")</f>
        <v>0.19344405594405592</v>
      </c>
      <c r="CP3" s="340" t="str">
        <f>'04_IT-Tools'!D26</f>
        <v>Neatline</v>
      </c>
      <c r="CQ3" s="340"/>
      <c r="CR3" s="340"/>
      <c r="CS3" s="69">
        <f>IFERROR(SUM(CS8+CS34+CS44+CS48+CS49+CS60+CS62+CS68+CS72+CS75+CS79+CS84+CS88+CS91+CS95),"TBC")</f>
        <v>0.13795454545454544</v>
      </c>
      <c r="CT3" s="340" t="str">
        <f>'04_IT-Tools'!D27</f>
        <v>HPE-Control Point</v>
      </c>
      <c r="CU3" s="340"/>
      <c r="CV3" s="340"/>
      <c r="CW3" s="69">
        <f>IFERROR(SUM(CW8+CW34+CW44+CW48+CW49+CW60+CW62+CW68+CW72+CW75+CW79+CW84+CW88+CW91+CW95),"TBC")</f>
        <v>1.3999999999999997E-2</v>
      </c>
      <c r="CX3" s="340" t="str">
        <f>'04_IT-Tools'!D28</f>
        <v>IBM Watson</v>
      </c>
      <c r="CY3" s="340"/>
      <c r="CZ3" s="340"/>
      <c r="DA3" s="69">
        <f>IFERROR(SUM(DA8+DA34+DA44+DA48+DA49+DA60+DA62+DA68+DA72+DA75+DA79+DA84+DA88+DA91+DA95),"TBC")</f>
        <v>1.3999999999999997E-2</v>
      </c>
      <c r="DB3" s="340" t="str">
        <f>'04_IT-Tools'!D29</f>
        <v>Moriarty</v>
      </c>
      <c r="DC3" s="340"/>
      <c r="DD3" s="340"/>
      <c r="DE3" s="69">
        <f>IFERROR(SUM(DE8+DE34+DE44+DE48+DE49+DE60+DE62+DE68+DE72+DE75+DE79+DE84+DE88+DE91+DE95),"TBC")</f>
        <v>1.3999999999999997E-2</v>
      </c>
      <c r="DF3" s="340" t="str">
        <f>'04_IT-Tools'!D30</f>
        <v>SAS</v>
      </c>
      <c r="DG3" s="340"/>
      <c r="DH3" s="340"/>
      <c r="DI3" s="69">
        <f>IFERROR(SUM(DI8+DI34+DI44+DI48+DI49+DI60+DI62+DI68+DI72+DI75+DI79+DI84+DI88+DI91+DI95),"TBC")</f>
        <v>1.3999999999999997E-2</v>
      </c>
      <c r="DJ3" s="340" t="str">
        <f>'04_IT-Tools'!D31</f>
        <v>Blancoo</v>
      </c>
      <c r="DK3" s="340"/>
      <c r="DL3" s="340"/>
      <c r="DM3" s="69">
        <f>IFERROR(SUM(DM8+DM34+DM44+DM48+DM49+DM60+DM62+DM68+DM72+DM75+DM79+DM84+DM88+DM91+DM95),"TBC")</f>
        <v>1.8615384615384614E-2</v>
      </c>
      <c r="DN3" s="340" t="str">
        <f>'04_IT-Tools'!D32</f>
        <v>Redact-it</v>
      </c>
      <c r="DO3" s="340"/>
      <c r="DP3" s="340"/>
      <c r="DQ3" s="69">
        <f>IFERROR(SUM(DQ8+DQ34+DQ44+DQ48+DQ49+DQ60+DQ62+DQ68+DQ72+DQ75+DQ79+DQ84+DQ88+DQ91+DQ95),"TBC")</f>
        <v>2.4615384615384612E-2</v>
      </c>
    </row>
    <row r="4" spans="1:121" s="25" customFormat="1" ht="15.75" x14ac:dyDescent="0.2">
      <c r="A4" s="24"/>
      <c r="B4" s="34"/>
      <c r="C4" s="34"/>
      <c r="D4" s="34"/>
      <c r="E4" s="76" t="s">
        <v>332</v>
      </c>
      <c r="F4" s="340"/>
      <c r="G4" s="340"/>
      <c r="H4" s="340"/>
      <c r="I4" s="69">
        <f>IFERROR(SUM(I98+I108+I112+I117+I120+I122+I128),"TBC")</f>
        <v>0.19091733333333333</v>
      </c>
      <c r="J4" s="340" t="s">
        <v>26</v>
      </c>
      <c r="K4" s="340"/>
      <c r="L4" s="340" t="e">
        <f>AVERAGE(L99,L107,L122,#REF!,L136,L142,L155,L160,L165,L169)</f>
        <v>#REF!</v>
      </c>
      <c r="M4" s="69">
        <f>IFERROR(SUM(M98+M108+M112+M117+M120+M122+M128),"TBC")</f>
        <v>0.14491733333333334</v>
      </c>
      <c r="N4" s="340" t="s">
        <v>22</v>
      </c>
      <c r="O4" s="340"/>
      <c r="P4" s="340" t="e">
        <f>AVERAGE(P99,P107,P122,#REF!,P136,P142,P155,P160,P165,P169)</f>
        <v>#REF!</v>
      </c>
      <c r="Q4" s="69">
        <f>IFERROR(SUM(Q98+Q108+Q112+Q117+Q120+Q122+Q128),"TBC")</f>
        <v>0.16491733333333336</v>
      </c>
      <c r="R4" s="340" t="s">
        <v>46</v>
      </c>
      <c r="S4" s="340"/>
      <c r="T4" s="340"/>
      <c r="U4" s="69">
        <f>IFERROR(SUM(U98+U108+U112+U117+U120+U122+U128),"TBC")</f>
        <v>8.7589333333333352E-2</v>
      </c>
      <c r="V4" s="340" t="s">
        <v>68</v>
      </c>
      <c r="W4" s="340"/>
      <c r="X4" s="340"/>
      <c r="Y4" s="69">
        <f>IFERROR(SUM(Y98+Y108+Y112+Y117+Y120+Y122+Y128),"TBC")</f>
        <v>0.14491733333333334</v>
      </c>
      <c r="Z4" s="340"/>
      <c r="AA4" s="340"/>
      <c r="AB4" s="340"/>
      <c r="AC4" s="69">
        <f>IFERROR(SUM(AC98+AC108+AC112+AC117+AC120+AC122+AC128),"TBC")</f>
        <v>0.17691733333333332</v>
      </c>
      <c r="AD4" s="340" t="s">
        <v>43</v>
      </c>
      <c r="AE4" s="340"/>
      <c r="AF4" s="340"/>
      <c r="AG4" s="69">
        <f>IFERROR(SUM(AG98+AG108+AG112+AG117+AG120+AG122+AG128),"TBC")</f>
        <v>0.1482506666666667</v>
      </c>
      <c r="AH4" s="340" t="s">
        <v>43</v>
      </c>
      <c r="AI4" s="340"/>
      <c r="AJ4" s="340"/>
      <c r="AK4" s="69">
        <f>IFERROR(SUM(AK98+AK108+AK112+AK117+AK120+AK122+AK128),"TBC")</f>
        <v>0.18958399999999997</v>
      </c>
      <c r="AL4" s="340" t="s">
        <v>67</v>
      </c>
      <c r="AM4" s="340"/>
      <c r="AN4" s="340"/>
      <c r="AO4" s="69">
        <f>IFERROR(SUM(AO98+AO108+AO112+AO117+AO120+AO122+AO128),"TBC")</f>
        <v>4.466666666666666E-2</v>
      </c>
      <c r="AP4" s="340" t="s">
        <v>63</v>
      </c>
      <c r="AQ4" s="340"/>
      <c r="AR4" s="340"/>
      <c r="AS4" s="69">
        <f>IFERROR(SUM(AS98+AS108+AS112+AS117+AS120+AS122+AS128),"TBC")</f>
        <v>4.466666666666666E-2</v>
      </c>
      <c r="AT4" s="340" t="s">
        <v>38</v>
      </c>
      <c r="AU4" s="340"/>
      <c r="AV4" s="340"/>
      <c r="AW4" s="69">
        <f>IFERROR(SUM(AW98+AW108+AW112+AW117+AW120+AW122+AW128),"TBC")</f>
        <v>4.466666666666666E-2</v>
      </c>
      <c r="AX4" s="340" t="s">
        <v>69</v>
      </c>
      <c r="AY4" s="340"/>
      <c r="AZ4" s="340"/>
      <c r="BA4" s="69">
        <f>IFERROR(SUM(BA98+BA108+BA112+BA117+BA120+BA122+BA128),"TBC")</f>
        <v>4.6666666666666662E-2</v>
      </c>
      <c r="BB4" s="340" t="s">
        <v>69</v>
      </c>
      <c r="BC4" s="340"/>
      <c r="BD4" s="340"/>
      <c r="BE4" s="69">
        <f>IFERROR(SUM(BE98+BE108+BE112+BE117+BE120+BE122+BE128),"TBC")</f>
        <v>3.9999999999999994E-2</v>
      </c>
      <c r="BF4" s="340" t="s">
        <v>69</v>
      </c>
      <c r="BG4" s="340"/>
      <c r="BH4" s="340"/>
      <c r="BI4" s="69">
        <f>IFERROR(SUM(BI98+BI108+BI112+BI117+BI120+BI122+BI128),"TBC")</f>
        <v>3.9999999999999994E-2</v>
      </c>
      <c r="BJ4" s="340" t="s">
        <v>69</v>
      </c>
      <c r="BK4" s="340"/>
      <c r="BL4" s="340"/>
      <c r="BM4" s="69">
        <f>IFERROR(SUM(BM98+BM108+BM112+BM117+BM120+BM122+BM128),"TBC")</f>
        <v>3.9999999999999994E-2</v>
      </c>
      <c r="BN4" s="340" t="s">
        <v>69</v>
      </c>
      <c r="BO4" s="340"/>
      <c r="BP4" s="340"/>
      <c r="BQ4" s="69">
        <f>IFERROR(SUM(BQ98+BQ108+BQ112+BQ117+BQ120+BQ122+BQ128),"TBC")</f>
        <v>3.9999999999999994E-2</v>
      </c>
      <c r="BR4" s="340" t="s">
        <v>69</v>
      </c>
      <c r="BS4" s="340"/>
      <c r="BT4" s="340"/>
      <c r="BU4" s="69">
        <f>IFERROR(SUM(BU98+BU108+BU112+BU117+BU120+BU122+BU128),"TBC")</f>
        <v>0.18785760000000001</v>
      </c>
      <c r="BV4" s="340" t="s">
        <v>69</v>
      </c>
      <c r="BW4" s="340"/>
      <c r="BX4" s="340"/>
      <c r="BY4" s="69">
        <f>IFERROR(SUM(BY98+BY108+BY112+BY117+BY120+BY122+BY128),"TBC")</f>
        <v>0.20185280000000003</v>
      </c>
      <c r="BZ4" s="340" t="s">
        <v>69</v>
      </c>
      <c r="CA4" s="340"/>
      <c r="CB4" s="340"/>
      <c r="CC4" s="69">
        <f>IFERROR(SUM(CC98+CC108+CC112+CC117+CC120+CC122+CC128),"TBC")</f>
        <v>0.23374933333333334</v>
      </c>
      <c r="CD4" s="340" t="s">
        <v>69</v>
      </c>
      <c r="CE4" s="340"/>
      <c r="CF4" s="340"/>
      <c r="CG4" s="69">
        <f>IFERROR(SUM(CG98+CG108+CG112+CG117+CG120+CG122+CG128),"TBC")</f>
        <v>0.21908746666666667</v>
      </c>
      <c r="CH4" s="340" t="s">
        <v>69</v>
      </c>
      <c r="CI4" s="340"/>
      <c r="CJ4" s="340"/>
      <c r="CK4" s="69">
        <f>IFERROR(SUM(CK98+CK108+CK112+CK117+CK120+CK122+CK128),"TBC")</f>
        <v>6.2848000000000001E-2</v>
      </c>
      <c r="CL4" s="340" t="s">
        <v>69</v>
      </c>
      <c r="CM4" s="340"/>
      <c r="CN4" s="340"/>
      <c r="CO4" s="69">
        <f>IFERROR(SUM(CO98+CO108+CO112+CO117+CO120+CO122+CO128),"TBC")</f>
        <v>6.2848000000000001E-2</v>
      </c>
      <c r="CP4" s="340" t="s">
        <v>69</v>
      </c>
      <c r="CQ4" s="340"/>
      <c r="CR4" s="340"/>
      <c r="CS4" s="69">
        <f>IFERROR(SUM(CS98+CS108+CS112+CS117+CS120+CS122+CS128),"TBC")</f>
        <v>6.2848000000000001E-2</v>
      </c>
      <c r="CT4" s="340" t="s">
        <v>69</v>
      </c>
      <c r="CU4" s="340"/>
      <c r="CV4" s="340"/>
      <c r="CW4" s="69">
        <f>IFERROR(SUM(CW98+CW108+CW112+CW117+CW120+CW122+CW128),"TBC")</f>
        <v>3.9999999999999994E-2</v>
      </c>
      <c r="CX4" s="340" t="s">
        <v>69</v>
      </c>
      <c r="CY4" s="340"/>
      <c r="CZ4" s="340"/>
      <c r="DA4" s="69">
        <f>IFERROR(SUM(DA98+DA108+DA112+DA117+DA120+DA122+DA128),"TBC")</f>
        <v>3.9999999999999994E-2</v>
      </c>
      <c r="DB4" s="340" t="s">
        <v>69</v>
      </c>
      <c r="DC4" s="340"/>
      <c r="DD4" s="340"/>
      <c r="DE4" s="69">
        <f>IFERROR(SUM(DE98+DE108+DE112+DE117+DE120+DE122+DE128),"TBC")</f>
        <v>3.9999999999999994E-2</v>
      </c>
      <c r="DF4" s="340" t="s">
        <v>69</v>
      </c>
      <c r="DG4" s="340"/>
      <c r="DH4" s="340"/>
      <c r="DI4" s="69">
        <f>IFERROR(SUM(DI98+DI108+DI112+DI117+DI120+DI122+DI128),"TBC")</f>
        <v>5.1423999999999997E-2</v>
      </c>
      <c r="DJ4" s="340" t="s">
        <v>69</v>
      </c>
      <c r="DK4" s="340"/>
      <c r="DL4" s="340"/>
      <c r="DM4" s="69">
        <f>IFERROR(SUM(DM98+DM108+DM112+DM117+DM120+DM122+DM128),"TBC")</f>
        <v>3.9999999999999994E-2</v>
      </c>
      <c r="DN4" s="340" t="s">
        <v>69</v>
      </c>
      <c r="DO4" s="340"/>
      <c r="DP4" s="340"/>
      <c r="DQ4" s="69">
        <f>IFERROR(SUM(DQ98+DQ108+DQ112+DQ117+DQ120+DQ122+DQ128),"TBC")</f>
        <v>3.9999999999999994E-2</v>
      </c>
    </row>
    <row r="5" spans="1:121" s="1" customFormat="1" ht="15" x14ac:dyDescent="0.25">
      <c r="B5" s="132"/>
      <c r="C5" s="21"/>
    </row>
    <row r="6" spans="1:121" s="175" customFormat="1" ht="38.25" x14ac:dyDescent="0.2">
      <c r="A6" s="173"/>
      <c r="B6" s="180" t="s">
        <v>49</v>
      </c>
      <c r="C6" s="181" t="s">
        <v>53</v>
      </c>
      <c r="D6" s="180" t="s">
        <v>54</v>
      </c>
      <c r="E6" s="182" t="s">
        <v>51</v>
      </c>
      <c r="F6" s="182" t="s">
        <v>59</v>
      </c>
      <c r="G6" s="182" t="s">
        <v>60</v>
      </c>
      <c r="H6" s="182" t="s">
        <v>61</v>
      </c>
      <c r="I6" s="182" t="s">
        <v>64</v>
      </c>
      <c r="J6" s="182" t="s">
        <v>59</v>
      </c>
      <c r="K6" s="182" t="s">
        <v>60</v>
      </c>
      <c r="L6" s="182" t="s">
        <v>61</v>
      </c>
      <c r="M6" s="182" t="s">
        <v>64</v>
      </c>
      <c r="N6" s="182" t="s">
        <v>59</v>
      </c>
      <c r="O6" s="182" t="s">
        <v>60</v>
      </c>
      <c r="P6" s="182" t="s">
        <v>61</v>
      </c>
      <c r="Q6" s="182" t="s">
        <v>64</v>
      </c>
      <c r="R6" s="182" t="s">
        <v>59</v>
      </c>
      <c r="S6" s="182" t="s">
        <v>60</v>
      </c>
      <c r="T6" s="182" t="s">
        <v>61</v>
      </c>
      <c r="U6" s="182" t="s">
        <v>64</v>
      </c>
      <c r="V6" s="182" t="s">
        <v>59</v>
      </c>
      <c r="W6" s="182" t="s">
        <v>60</v>
      </c>
      <c r="X6" s="182" t="s">
        <v>61</v>
      </c>
      <c r="Y6" s="182" t="s">
        <v>64</v>
      </c>
      <c r="Z6" s="182" t="s">
        <v>59</v>
      </c>
      <c r="AA6" s="182" t="s">
        <v>60</v>
      </c>
      <c r="AB6" s="182" t="s">
        <v>61</v>
      </c>
      <c r="AC6" s="182" t="s">
        <v>64</v>
      </c>
      <c r="AD6" s="182" t="s">
        <v>59</v>
      </c>
      <c r="AE6" s="182" t="s">
        <v>60</v>
      </c>
      <c r="AF6" s="182" t="s">
        <v>61</v>
      </c>
      <c r="AG6" s="182" t="s">
        <v>64</v>
      </c>
      <c r="AH6" s="182" t="s">
        <v>59</v>
      </c>
      <c r="AI6" s="182" t="s">
        <v>60</v>
      </c>
      <c r="AJ6" s="182" t="s">
        <v>61</v>
      </c>
      <c r="AK6" s="182" t="s">
        <v>64</v>
      </c>
      <c r="AL6" s="182" t="s">
        <v>59</v>
      </c>
      <c r="AM6" s="182" t="s">
        <v>60</v>
      </c>
      <c r="AN6" s="182" t="s">
        <v>61</v>
      </c>
      <c r="AO6" s="182" t="s">
        <v>64</v>
      </c>
      <c r="AP6" s="182" t="s">
        <v>59</v>
      </c>
      <c r="AQ6" s="182" t="s">
        <v>60</v>
      </c>
      <c r="AR6" s="182" t="s">
        <v>61</v>
      </c>
      <c r="AS6" s="182" t="s">
        <v>64</v>
      </c>
      <c r="AT6" s="182" t="s">
        <v>59</v>
      </c>
      <c r="AU6" s="182" t="s">
        <v>60</v>
      </c>
      <c r="AV6" s="182" t="s">
        <v>61</v>
      </c>
      <c r="AW6" s="182" t="s">
        <v>64</v>
      </c>
      <c r="AX6" s="182" t="s">
        <v>59</v>
      </c>
      <c r="AY6" s="182" t="s">
        <v>60</v>
      </c>
      <c r="AZ6" s="182" t="s">
        <v>61</v>
      </c>
      <c r="BA6" s="182" t="s">
        <v>64</v>
      </c>
      <c r="BB6" s="182" t="s">
        <v>59</v>
      </c>
      <c r="BC6" s="182" t="s">
        <v>60</v>
      </c>
      <c r="BD6" s="182" t="s">
        <v>61</v>
      </c>
      <c r="BE6" s="182" t="s">
        <v>64</v>
      </c>
      <c r="BF6" s="182" t="s">
        <v>59</v>
      </c>
      <c r="BG6" s="182" t="s">
        <v>60</v>
      </c>
      <c r="BH6" s="182" t="s">
        <v>61</v>
      </c>
      <c r="BI6" s="182" t="s">
        <v>64</v>
      </c>
      <c r="BJ6" s="182" t="s">
        <v>59</v>
      </c>
      <c r="BK6" s="182" t="s">
        <v>60</v>
      </c>
      <c r="BL6" s="182" t="s">
        <v>61</v>
      </c>
      <c r="BM6" s="182" t="s">
        <v>64</v>
      </c>
      <c r="BN6" s="182" t="s">
        <v>59</v>
      </c>
      <c r="BO6" s="182" t="s">
        <v>60</v>
      </c>
      <c r="BP6" s="182" t="s">
        <v>61</v>
      </c>
      <c r="BQ6" s="182" t="s">
        <v>64</v>
      </c>
      <c r="BR6" s="182" t="s">
        <v>59</v>
      </c>
      <c r="BS6" s="182" t="s">
        <v>60</v>
      </c>
      <c r="BT6" s="182" t="s">
        <v>61</v>
      </c>
      <c r="BU6" s="182" t="s">
        <v>64</v>
      </c>
      <c r="BV6" s="182" t="s">
        <v>59</v>
      </c>
      <c r="BW6" s="182" t="s">
        <v>60</v>
      </c>
      <c r="BX6" s="182" t="s">
        <v>61</v>
      </c>
      <c r="BY6" s="182" t="s">
        <v>64</v>
      </c>
      <c r="BZ6" s="182" t="s">
        <v>59</v>
      </c>
      <c r="CA6" s="182" t="s">
        <v>60</v>
      </c>
      <c r="CB6" s="182" t="s">
        <v>61</v>
      </c>
      <c r="CC6" s="182" t="s">
        <v>64</v>
      </c>
      <c r="CD6" s="182" t="s">
        <v>59</v>
      </c>
      <c r="CE6" s="182" t="s">
        <v>60</v>
      </c>
      <c r="CF6" s="182" t="s">
        <v>61</v>
      </c>
      <c r="CG6" s="182" t="s">
        <v>64</v>
      </c>
      <c r="CH6" s="182" t="s">
        <v>59</v>
      </c>
      <c r="CI6" s="182" t="s">
        <v>60</v>
      </c>
      <c r="CJ6" s="182" t="s">
        <v>61</v>
      </c>
      <c r="CK6" s="182" t="s">
        <v>64</v>
      </c>
      <c r="CL6" s="182" t="s">
        <v>59</v>
      </c>
      <c r="CM6" s="182" t="s">
        <v>60</v>
      </c>
      <c r="CN6" s="182" t="s">
        <v>61</v>
      </c>
      <c r="CO6" s="182" t="s">
        <v>64</v>
      </c>
      <c r="CP6" s="182" t="s">
        <v>59</v>
      </c>
      <c r="CQ6" s="182" t="s">
        <v>60</v>
      </c>
      <c r="CR6" s="182" t="s">
        <v>61</v>
      </c>
      <c r="CS6" s="182" t="s">
        <v>64</v>
      </c>
      <c r="CT6" s="182" t="s">
        <v>59</v>
      </c>
      <c r="CU6" s="182" t="s">
        <v>60</v>
      </c>
      <c r="CV6" s="182" t="s">
        <v>61</v>
      </c>
      <c r="CW6" s="182" t="s">
        <v>64</v>
      </c>
      <c r="CX6" s="182" t="s">
        <v>59</v>
      </c>
      <c r="CY6" s="182" t="s">
        <v>60</v>
      </c>
      <c r="CZ6" s="182" t="s">
        <v>61</v>
      </c>
      <c r="DA6" s="182" t="s">
        <v>64</v>
      </c>
      <c r="DB6" s="182" t="s">
        <v>59</v>
      </c>
      <c r="DC6" s="182" t="s">
        <v>60</v>
      </c>
      <c r="DD6" s="182" t="s">
        <v>61</v>
      </c>
      <c r="DE6" s="182" t="s">
        <v>64</v>
      </c>
      <c r="DF6" s="182" t="s">
        <v>59</v>
      </c>
      <c r="DG6" s="182" t="s">
        <v>60</v>
      </c>
      <c r="DH6" s="182" t="s">
        <v>61</v>
      </c>
      <c r="DI6" s="182" t="s">
        <v>64</v>
      </c>
      <c r="DJ6" s="182" t="s">
        <v>59</v>
      </c>
      <c r="DK6" s="182" t="s">
        <v>60</v>
      </c>
      <c r="DL6" s="182" t="s">
        <v>61</v>
      </c>
      <c r="DM6" s="182" t="s">
        <v>64</v>
      </c>
      <c r="DN6" s="182" t="s">
        <v>59</v>
      </c>
      <c r="DO6" s="182" t="s">
        <v>60</v>
      </c>
      <c r="DP6" s="182" t="s">
        <v>61</v>
      </c>
      <c r="DQ6" s="182" t="s">
        <v>64</v>
      </c>
    </row>
    <row r="7" spans="1:121" s="175" customFormat="1" ht="25.5" x14ac:dyDescent="0.2">
      <c r="A7" s="173"/>
      <c r="B7" s="174" t="s">
        <v>322</v>
      </c>
      <c r="C7" s="30"/>
      <c r="D7" s="29"/>
      <c r="E7" s="29"/>
      <c r="F7" s="42"/>
      <c r="G7" s="41"/>
      <c r="H7" s="41"/>
      <c r="I7" s="43"/>
      <c r="J7" s="42"/>
      <c r="K7" s="41"/>
      <c r="L7" s="41"/>
      <c r="M7" s="43"/>
      <c r="N7" s="42"/>
      <c r="O7" s="41"/>
      <c r="P7" s="41"/>
      <c r="Q7" s="43"/>
      <c r="R7" s="42"/>
      <c r="S7" s="41"/>
      <c r="T7" s="41"/>
      <c r="U7" s="43"/>
      <c r="V7" s="42"/>
      <c r="W7" s="41"/>
      <c r="X7" s="41"/>
      <c r="Y7" s="43"/>
      <c r="Z7" s="42"/>
      <c r="AA7" s="41"/>
      <c r="AB7" s="41"/>
      <c r="AC7" s="43"/>
      <c r="AD7" s="42"/>
      <c r="AE7" s="41"/>
      <c r="AF7" s="41"/>
      <c r="AG7" s="43"/>
      <c r="AH7" s="42"/>
      <c r="AI7" s="41"/>
      <c r="AJ7" s="41"/>
      <c r="AK7" s="43"/>
      <c r="AL7" s="42"/>
      <c r="AM7" s="41"/>
      <c r="AN7" s="41"/>
      <c r="AO7" s="43"/>
      <c r="AP7" s="42"/>
      <c r="AQ7" s="41"/>
      <c r="AR7" s="41"/>
      <c r="AS7" s="43"/>
      <c r="AT7" s="42"/>
      <c r="AU7" s="41"/>
      <c r="AV7" s="41"/>
      <c r="AW7" s="43"/>
      <c r="AX7" s="42"/>
      <c r="AY7" s="41"/>
      <c r="AZ7" s="41"/>
      <c r="BA7" s="43"/>
      <c r="BB7" s="42"/>
      <c r="BC7" s="41"/>
      <c r="BD7" s="41"/>
      <c r="BE7" s="43"/>
      <c r="BF7" s="42"/>
      <c r="BG7" s="41"/>
      <c r="BH7" s="41"/>
      <c r="BI7" s="43"/>
      <c r="BJ7" s="42"/>
      <c r="BK7" s="41"/>
      <c r="BL7" s="41"/>
      <c r="BM7" s="43"/>
      <c r="BN7" s="42"/>
      <c r="BO7" s="41"/>
      <c r="BP7" s="41"/>
      <c r="BQ7" s="43"/>
      <c r="BR7" s="42"/>
      <c r="BS7" s="41"/>
      <c r="BT7" s="41"/>
      <c r="BU7" s="43"/>
      <c r="BV7" s="42"/>
      <c r="BW7" s="41"/>
      <c r="BX7" s="41"/>
      <c r="BY7" s="43"/>
      <c r="BZ7" s="42"/>
      <c r="CA7" s="41"/>
      <c r="CB7" s="41"/>
      <c r="CC7" s="43"/>
      <c r="CD7" s="303"/>
      <c r="CE7" s="303"/>
      <c r="CF7" s="303"/>
      <c r="CG7" s="303"/>
      <c r="CH7" s="42"/>
      <c r="CI7" s="41"/>
      <c r="CJ7" s="41"/>
      <c r="CK7" s="43"/>
      <c r="CL7" s="42"/>
      <c r="CM7" s="41"/>
      <c r="CN7" s="41"/>
      <c r="CO7" s="43"/>
      <c r="CP7" s="42"/>
      <c r="CQ7" s="41"/>
      <c r="CR7" s="41"/>
      <c r="CS7" s="43"/>
      <c r="CT7" s="42"/>
      <c r="CU7" s="41"/>
      <c r="CV7" s="41"/>
      <c r="CW7" s="43"/>
      <c r="CX7" s="42"/>
      <c r="CY7" s="41"/>
      <c r="CZ7" s="41"/>
      <c r="DA7" s="43"/>
      <c r="DB7" s="42"/>
      <c r="DC7" s="41"/>
      <c r="DD7" s="41"/>
      <c r="DE7" s="43"/>
      <c r="DF7" s="42"/>
      <c r="DG7" s="41"/>
      <c r="DH7" s="41"/>
      <c r="DI7" s="43"/>
      <c r="DJ7" s="42"/>
      <c r="DK7" s="41"/>
      <c r="DL7" s="41"/>
      <c r="DM7" s="43"/>
      <c r="DN7" s="42"/>
      <c r="DO7" s="41"/>
      <c r="DP7" s="41"/>
      <c r="DQ7" s="43"/>
    </row>
    <row r="8" spans="1:121" s="175" customFormat="1" ht="12.75" x14ac:dyDescent="0.2">
      <c r="A8" s="173"/>
      <c r="B8" s="165" t="str">
        <f>'01_Standards Req.'!D4</f>
        <v>Archival description</v>
      </c>
      <c r="C8" s="172"/>
      <c r="D8" s="168">
        <v>0.1</v>
      </c>
      <c r="E8" s="166">
        <f>D8*$C$134</f>
        <v>0.06</v>
      </c>
      <c r="F8" s="172"/>
      <c r="G8" s="172"/>
      <c r="H8" s="168">
        <f>SUM(H10:H33)</f>
        <v>0.3954545454545455</v>
      </c>
      <c r="I8" s="168">
        <f>SUM(I10:I33)</f>
        <v>2.3727272727272725E-2</v>
      </c>
      <c r="J8" s="172"/>
      <c r="K8" s="172"/>
      <c r="L8" s="168">
        <f>SUM(L10:L33)</f>
        <v>0.69999999999999973</v>
      </c>
      <c r="M8" s="168">
        <f>SUM(M10:M33)</f>
        <v>4.2000000000000003E-2</v>
      </c>
      <c r="N8" s="172"/>
      <c r="O8" s="172"/>
      <c r="P8" s="168">
        <f>SUM(P10:P33)</f>
        <v>0.45454545454545464</v>
      </c>
      <c r="Q8" s="168">
        <f>SUM(Q10:Q33)</f>
        <v>2.7272727272727271E-2</v>
      </c>
      <c r="R8" s="172"/>
      <c r="S8" s="172"/>
      <c r="T8" s="168">
        <f>SUM(T10:T33)</f>
        <v>0.45454545454545464</v>
      </c>
      <c r="U8" s="168">
        <f>SUM(U10:U33)</f>
        <v>2.7272727272727271E-2</v>
      </c>
      <c r="V8" s="172"/>
      <c r="W8" s="172"/>
      <c r="X8" s="168">
        <f>SUM(X10:X33)</f>
        <v>0.69999999999999973</v>
      </c>
      <c r="Y8" s="168">
        <f>SUM(Y10:Y33)</f>
        <v>4.2000000000000003E-2</v>
      </c>
      <c r="Z8" s="172"/>
      <c r="AA8" s="172"/>
      <c r="AB8" s="168">
        <f>SUM(AB10:AB33)</f>
        <v>0.45454545454545464</v>
      </c>
      <c r="AC8" s="168">
        <f>SUM(AC10:AC33)</f>
        <v>2.7272727272727271E-2</v>
      </c>
      <c r="AD8" s="172"/>
      <c r="AE8" s="172"/>
      <c r="AF8" s="168">
        <f>SUM(AF10:AF33)</f>
        <v>0.19090909090909086</v>
      </c>
      <c r="AG8" s="168">
        <f>SUM(AG10:AG33)</f>
        <v>1.1454545454545453E-2</v>
      </c>
      <c r="AH8" s="172"/>
      <c r="AI8" s="172"/>
      <c r="AJ8" s="168">
        <f>SUM(AJ10:AJ33)</f>
        <v>0.74090909090909129</v>
      </c>
      <c r="AK8" s="168">
        <f>SUM(AK10:AK33)</f>
        <v>4.4454545454545455E-2</v>
      </c>
      <c r="AL8" s="172"/>
      <c r="AM8" s="172"/>
      <c r="AN8" s="168">
        <f>SUM(AN10:AN33)</f>
        <v>0</v>
      </c>
      <c r="AO8" s="168">
        <f>SUM(AO10:AO33)</f>
        <v>0</v>
      </c>
      <c r="AP8" s="172"/>
      <c r="AQ8" s="172"/>
      <c r="AR8" s="168">
        <f>SUM(AR10:AR33)</f>
        <v>0</v>
      </c>
      <c r="AS8" s="168">
        <f>SUM(AS10:AS33)</f>
        <v>0</v>
      </c>
      <c r="AT8" s="172"/>
      <c r="AU8" s="172"/>
      <c r="AV8" s="168">
        <f>SUM(AV10:AV33)</f>
        <v>0</v>
      </c>
      <c r="AW8" s="168">
        <f>SUM(AW10:AW33)</f>
        <v>0</v>
      </c>
      <c r="AX8" s="172"/>
      <c r="AY8" s="172"/>
      <c r="AZ8" s="168">
        <f>SUM(AZ10:AZ33)</f>
        <v>0</v>
      </c>
      <c r="BA8" s="168">
        <f>SUM(BA10:BA33)</f>
        <v>0</v>
      </c>
      <c r="BB8" s="172"/>
      <c r="BC8" s="172"/>
      <c r="BD8" s="168">
        <f>SUM(BD10:BD33)</f>
        <v>0</v>
      </c>
      <c r="BE8" s="168">
        <f>SUM(BE10:BE33)</f>
        <v>0</v>
      </c>
      <c r="BF8" s="172"/>
      <c r="BG8" s="172"/>
      <c r="BH8" s="168">
        <f>SUM(BH10:BH33)</f>
        <v>0</v>
      </c>
      <c r="BI8" s="168">
        <f>SUM(BI10:BI33)</f>
        <v>0</v>
      </c>
      <c r="BJ8" s="172"/>
      <c r="BK8" s="172"/>
      <c r="BL8" s="168">
        <f>SUM(BL10:BL33)</f>
        <v>0</v>
      </c>
      <c r="BM8" s="168">
        <f>SUM(BM10:BM33)</f>
        <v>0</v>
      </c>
      <c r="BN8" s="172"/>
      <c r="BO8" s="172"/>
      <c r="BP8" s="168">
        <f>SUM(BP10:BP33)</f>
        <v>0</v>
      </c>
      <c r="BQ8" s="168">
        <f>SUM(BQ10:BQ33)</f>
        <v>0</v>
      </c>
      <c r="BR8" s="172"/>
      <c r="BS8" s="172"/>
      <c r="BT8" s="168">
        <f>SUM(BT10:BT33)</f>
        <v>0.25454545454545446</v>
      </c>
      <c r="BU8" s="168">
        <f>SUM(BU10:BU33)</f>
        <v>1.5272727272727271E-2</v>
      </c>
      <c r="BV8" s="172"/>
      <c r="BW8" s="172"/>
      <c r="BX8" s="168">
        <f>SUM(BX10:BX33)</f>
        <v>0.40909090909090917</v>
      </c>
      <c r="BY8" s="168">
        <f>SUM(BY10:BY33)</f>
        <v>2.4545454545454544E-2</v>
      </c>
      <c r="BZ8" s="172"/>
      <c r="CA8" s="172"/>
      <c r="CB8" s="168">
        <f>SUM(CB10:CB33)</f>
        <v>0</v>
      </c>
      <c r="CC8" s="168">
        <f>SUM(CC10:CC33)</f>
        <v>0</v>
      </c>
      <c r="CD8" s="304"/>
      <c r="CE8" s="304"/>
      <c r="CF8" s="168">
        <f>SUM(CF10:CF33)</f>
        <v>0.31818181818181823</v>
      </c>
      <c r="CG8" s="168">
        <f>SUM(CG10:CG33)</f>
        <v>1.9090909090909089E-2</v>
      </c>
      <c r="CH8" s="172"/>
      <c r="CI8" s="172"/>
      <c r="CJ8" s="168">
        <f>SUM(CJ10:CJ33)</f>
        <v>0.37727272727272715</v>
      </c>
      <c r="CK8" s="168">
        <f>SUM(CK10:CK33)</f>
        <v>2.2636363636363635E-2</v>
      </c>
      <c r="CL8" s="172"/>
      <c r="CM8" s="172"/>
      <c r="CN8" s="168">
        <f>SUM(CN10:CN33)</f>
        <v>0.37727272727272715</v>
      </c>
      <c r="CO8" s="168">
        <f>SUM(CO10:CO33)</f>
        <v>2.2636363636363635E-2</v>
      </c>
      <c r="CP8" s="172"/>
      <c r="CQ8" s="172"/>
      <c r="CR8" s="168">
        <f>SUM(CR10:CR33)</f>
        <v>9.0909090909090912E-2</v>
      </c>
      <c r="CS8" s="168">
        <f>SUM(CS10:CS33)</f>
        <v>5.4545454545454541E-3</v>
      </c>
      <c r="CT8" s="172"/>
      <c r="CU8" s="172"/>
      <c r="CV8" s="168">
        <f>SUM(CV10:CV33)</f>
        <v>0</v>
      </c>
      <c r="CW8" s="168">
        <f>SUM(CW10:CW33)</f>
        <v>0</v>
      </c>
      <c r="CX8" s="172"/>
      <c r="CY8" s="172"/>
      <c r="CZ8" s="168">
        <f>SUM(CZ10:CZ33)</f>
        <v>0</v>
      </c>
      <c r="DA8" s="168">
        <f>SUM(DA10:DA33)</f>
        <v>0</v>
      </c>
      <c r="DB8" s="172"/>
      <c r="DC8" s="172"/>
      <c r="DD8" s="168">
        <f>SUM(DD10:DD33)</f>
        <v>0</v>
      </c>
      <c r="DE8" s="168">
        <f>SUM(DE10:DE33)</f>
        <v>0</v>
      </c>
      <c r="DF8" s="172"/>
      <c r="DG8" s="172"/>
      <c r="DH8" s="168">
        <f>SUM(DH10:DH33)</f>
        <v>0</v>
      </c>
      <c r="DI8" s="168">
        <f>SUM(DI10:DI33)</f>
        <v>0</v>
      </c>
      <c r="DJ8" s="172"/>
      <c r="DK8" s="172"/>
      <c r="DL8" s="168">
        <f>SUM(DL10:DL33)</f>
        <v>0</v>
      </c>
      <c r="DM8" s="168">
        <f>SUM(DM10:DM33)</f>
        <v>0</v>
      </c>
      <c r="DN8" s="172"/>
      <c r="DO8" s="172"/>
      <c r="DP8" s="168">
        <f>SUM(DP10:DP33)</f>
        <v>0</v>
      </c>
      <c r="DQ8" s="168">
        <f>SUM(DQ10:DQ33)</f>
        <v>0</v>
      </c>
    </row>
    <row r="9" spans="1:121" s="151" customFormat="1" ht="12.75" x14ac:dyDescent="0.2">
      <c r="A9" s="176"/>
      <c r="B9" s="185" t="str">
        <f>'01_Standards Req.'!D5</f>
        <v>Data content standards</v>
      </c>
      <c r="C9" s="184"/>
      <c r="D9" s="184"/>
      <c r="E9" s="184"/>
      <c r="F9" s="184"/>
      <c r="G9" s="184"/>
      <c r="H9" s="184"/>
      <c r="I9" s="184"/>
      <c r="J9" s="184"/>
      <c r="K9" s="184"/>
      <c r="L9" s="184"/>
      <c r="M9" s="184"/>
      <c r="N9" s="184"/>
      <c r="O9" s="184"/>
      <c r="P9" s="184"/>
      <c r="Q9" s="184"/>
      <c r="R9" s="184"/>
      <c r="S9" s="184"/>
      <c r="T9" s="184"/>
      <c r="U9" s="184"/>
      <c r="V9" s="184"/>
      <c r="W9" s="184"/>
      <c r="X9" s="184"/>
      <c r="Y9" s="184"/>
      <c r="Z9" s="184"/>
      <c r="AA9" s="184"/>
      <c r="AB9" s="184"/>
      <c r="AC9" s="184"/>
      <c r="AD9" s="184"/>
      <c r="AE9" s="184"/>
      <c r="AF9" s="184"/>
      <c r="AG9" s="184"/>
      <c r="AH9" s="184"/>
      <c r="AI9" s="184"/>
      <c r="AJ9" s="184"/>
      <c r="AK9" s="184"/>
      <c r="AL9" s="184"/>
      <c r="AM9" s="184"/>
      <c r="AN9" s="184"/>
      <c r="AO9" s="184"/>
      <c r="AP9" s="184"/>
      <c r="AQ9" s="184"/>
      <c r="AR9" s="184"/>
      <c r="AS9" s="184"/>
      <c r="AT9" s="184"/>
      <c r="AU9" s="184"/>
      <c r="AV9" s="184"/>
      <c r="AW9" s="184"/>
      <c r="AX9" s="184"/>
      <c r="AY9" s="184"/>
      <c r="AZ9" s="184"/>
      <c r="BA9" s="184"/>
      <c r="BB9" s="184"/>
      <c r="BC9" s="184"/>
      <c r="BD9" s="184"/>
      <c r="BE9" s="184"/>
      <c r="BF9" s="184"/>
      <c r="BG9" s="184"/>
      <c r="BH9" s="184"/>
      <c r="BI9" s="184"/>
      <c r="BJ9" s="184"/>
      <c r="BK9" s="184"/>
      <c r="BL9" s="184"/>
      <c r="BM9" s="184"/>
      <c r="BN9" s="184"/>
      <c r="BO9" s="184"/>
      <c r="BP9" s="184"/>
      <c r="BQ9" s="184"/>
      <c r="BR9" s="184"/>
      <c r="BS9" s="184"/>
      <c r="BT9" s="184"/>
      <c r="BU9" s="184"/>
      <c r="BV9" s="184"/>
      <c r="BW9" s="184"/>
      <c r="BX9" s="184"/>
      <c r="BY9" s="184"/>
      <c r="BZ9" s="184"/>
      <c r="CA9" s="184"/>
      <c r="CB9" s="184"/>
      <c r="CC9" s="184"/>
      <c r="CD9" s="305"/>
      <c r="CE9" s="305"/>
      <c r="CF9" s="305"/>
      <c r="CG9" s="305"/>
      <c r="CH9" s="184"/>
      <c r="CI9" s="184"/>
      <c r="CJ9" s="184"/>
      <c r="CK9" s="184"/>
      <c r="CL9" s="184"/>
      <c r="CM9" s="184"/>
      <c r="CN9" s="184"/>
      <c r="CO9" s="184"/>
      <c r="CP9" s="184"/>
      <c r="CQ9" s="184"/>
      <c r="CR9" s="184"/>
      <c r="CS9" s="184"/>
      <c r="CT9" s="184"/>
      <c r="CU9" s="184"/>
      <c r="CV9" s="184"/>
      <c r="CW9" s="184"/>
      <c r="CX9" s="184"/>
      <c r="CY9" s="184"/>
      <c r="CZ9" s="184"/>
      <c r="DA9" s="184"/>
      <c r="DB9" s="184"/>
      <c r="DC9" s="184"/>
      <c r="DD9" s="184"/>
      <c r="DE9" s="184"/>
      <c r="DF9" s="184"/>
      <c r="DG9" s="184"/>
      <c r="DH9" s="184"/>
      <c r="DI9" s="184"/>
      <c r="DJ9" s="184"/>
      <c r="DK9" s="184"/>
      <c r="DL9" s="184"/>
      <c r="DM9" s="184"/>
      <c r="DN9" s="184"/>
      <c r="DO9" s="184"/>
      <c r="DP9" s="184"/>
      <c r="DQ9" s="184"/>
    </row>
    <row r="10" spans="1:121" s="151" customFormat="1" ht="25.5" x14ac:dyDescent="0.2">
      <c r="A10" s="176"/>
      <c r="B10" s="115" t="str">
        <f>'01_Standards Req.'!D6</f>
        <v>General International Standard Archival Description (ISAD(G))</v>
      </c>
      <c r="C10" s="32">
        <f>'01_Standards Req.'!G6</f>
        <v>3</v>
      </c>
      <c r="D10" s="31">
        <f>C10/SUM($C$10:$C$33)</f>
        <v>4.5454545454545456E-2</v>
      </c>
      <c r="E10" s="40">
        <f t="shared" ref="E10:E33" si="0">D10*$E$8</f>
        <v>2.7272727272727271E-3</v>
      </c>
      <c r="F10" s="37" t="str">
        <f>'07_Values'!B10</f>
        <v>Y</v>
      </c>
      <c r="G10" s="31">
        <f>VLOOKUP('07_Values'!B10,AUX_Variables!$B$12:$D$16,3,FALSE)</f>
        <v>1</v>
      </c>
      <c r="H10" s="31">
        <f t="shared" ref="H10:H16" si="1">$D10*G10</f>
        <v>4.5454545454545456E-2</v>
      </c>
      <c r="I10" s="38">
        <f t="shared" ref="I10:I16" si="2">G10*$E10</f>
        <v>2.7272727272727271E-3</v>
      </c>
      <c r="J10" s="37" t="str">
        <f>'07_Values'!C10</f>
        <v>Y</v>
      </c>
      <c r="K10" s="31">
        <f>VLOOKUP('07_Values'!C10,AUX_Variables!$B$12:$D$16,3,FALSE)</f>
        <v>1</v>
      </c>
      <c r="L10" s="31">
        <f>$D10*K10</f>
        <v>4.5454545454545456E-2</v>
      </c>
      <c r="M10" s="38">
        <f>K10*$E10</f>
        <v>2.7272727272727271E-3</v>
      </c>
      <c r="N10" s="37" t="str">
        <f>'07_Values'!D10</f>
        <v>Y</v>
      </c>
      <c r="O10" s="31">
        <f>VLOOKUP('07_Values'!D10,AUX_Variables!$B$12:$D$16,3,FALSE)</f>
        <v>1</v>
      </c>
      <c r="P10" s="31">
        <f>$D10*O10</f>
        <v>4.5454545454545456E-2</v>
      </c>
      <c r="Q10" s="38">
        <f t="shared" ref="Q10:Q16" si="3">O10*$E10</f>
        <v>2.7272727272727271E-3</v>
      </c>
      <c r="R10" s="37" t="str">
        <f>'07_Values'!E10</f>
        <v>Y</v>
      </c>
      <c r="S10" s="31">
        <f>VLOOKUP('07_Values'!E10,AUX_Variables!$B$12:$D$16,3,FALSE)</f>
        <v>1</v>
      </c>
      <c r="T10" s="31">
        <f>$D10*S10</f>
        <v>4.5454545454545456E-2</v>
      </c>
      <c r="U10" s="38">
        <f t="shared" ref="U10:U16" si="4">S10*$E10</f>
        <v>2.7272727272727271E-3</v>
      </c>
      <c r="V10" s="37" t="str">
        <f>'07_Values'!F10</f>
        <v>Y</v>
      </c>
      <c r="W10" s="31">
        <f>VLOOKUP('07_Values'!F10,AUX_Variables!$B$12:$D$16,3,FALSE)</f>
        <v>1</v>
      </c>
      <c r="X10" s="31">
        <f>$D10*W10</f>
        <v>4.5454545454545456E-2</v>
      </c>
      <c r="Y10" s="38">
        <f t="shared" ref="Y10:Y16" si="5">W10*$E10</f>
        <v>2.7272727272727271E-3</v>
      </c>
      <c r="Z10" s="37" t="str">
        <f>'07_Values'!G10</f>
        <v>Y</v>
      </c>
      <c r="AA10" s="31">
        <f>VLOOKUP('07_Values'!G10,AUX_Variables!$B$12:$D$16,3,FALSE)</f>
        <v>1</v>
      </c>
      <c r="AB10" s="31">
        <f>$D10*AA10</f>
        <v>4.5454545454545456E-2</v>
      </c>
      <c r="AC10" s="38">
        <f t="shared" ref="AC10:AC16" si="6">AA10*$E10</f>
        <v>2.7272727272727271E-3</v>
      </c>
      <c r="AD10" s="37" t="str">
        <f>'07_Values'!H10</f>
        <v>A</v>
      </c>
      <c r="AE10" s="31">
        <f>VLOOKUP('07_Values'!H10,AUX_Variables!$B$12:$D$16,3,FALSE)</f>
        <v>0.7</v>
      </c>
      <c r="AF10" s="31">
        <f>$D10*AE10</f>
        <v>3.1818181818181815E-2</v>
      </c>
      <c r="AG10" s="38">
        <f t="shared" ref="AG10:AG16" si="7">AE10*$E10</f>
        <v>1.9090909090909089E-3</v>
      </c>
      <c r="AH10" s="37" t="str">
        <f>'07_Values'!I10</f>
        <v>Y</v>
      </c>
      <c r="AI10" s="31">
        <f>VLOOKUP('07_Values'!I10,AUX_Variables!$B$12:$D$16,3,FALSE)</f>
        <v>1</v>
      </c>
      <c r="AJ10" s="31">
        <f>$D10*AI10</f>
        <v>4.5454545454545456E-2</v>
      </c>
      <c r="AK10" s="38">
        <f t="shared" ref="AK10:AK16" si="8">AI10*$E10</f>
        <v>2.7272727272727271E-3</v>
      </c>
      <c r="AL10" s="37" t="str">
        <f>'07_Values'!J10</f>
        <v>N</v>
      </c>
      <c r="AM10" s="31">
        <f>VLOOKUP('07_Values'!J10,AUX_Variables!$B$12:$D$16,3,FALSE)</f>
        <v>0</v>
      </c>
      <c r="AN10" s="31">
        <f>$D10*AM10</f>
        <v>0</v>
      </c>
      <c r="AO10" s="38">
        <f t="shared" ref="AO10:AO16" si="9">AM10*$E10</f>
        <v>0</v>
      </c>
      <c r="AP10" s="37" t="str">
        <f>'07_Values'!K10</f>
        <v>N</v>
      </c>
      <c r="AQ10" s="31">
        <f>VLOOKUP('07_Values'!K10,AUX_Variables!$B$12:$D$16,3,FALSE)</f>
        <v>0</v>
      </c>
      <c r="AR10" s="31">
        <f>$D10*AQ10</f>
        <v>0</v>
      </c>
      <c r="AS10" s="38">
        <f t="shared" ref="AS10:AS16" si="10">AQ10*$E10</f>
        <v>0</v>
      </c>
      <c r="AT10" s="37" t="str">
        <f>'07_Values'!L10</f>
        <v>N</v>
      </c>
      <c r="AU10" s="31">
        <f>VLOOKUP('07_Values'!L10,AUX_Variables!$B$12:$D$16,3,FALSE)</f>
        <v>0</v>
      </c>
      <c r="AV10" s="31">
        <f>$D10*AU10</f>
        <v>0</v>
      </c>
      <c r="AW10" s="38">
        <f t="shared" ref="AW10:AW16" si="11">AU10*$E10</f>
        <v>0</v>
      </c>
      <c r="AX10" s="37" t="str">
        <f>'07_Values'!M10</f>
        <v>N</v>
      </c>
      <c r="AY10" s="31">
        <f>VLOOKUP('07_Values'!M10,AUX_Variables!$B$12:$D$16,3,FALSE)</f>
        <v>0</v>
      </c>
      <c r="AZ10" s="31">
        <f>$D10*AY10</f>
        <v>0</v>
      </c>
      <c r="BA10" s="38">
        <f t="shared" ref="BA10:BA16" si="12">AY10*$E10</f>
        <v>0</v>
      </c>
      <c r="BB10" s="37" t="str">
        <f>'07_Values'!N10</f>
        <v>N</v>
      </c>
      <c r="BC10" s="31">
        <f>VLOOKUP('07_Values'!N10,AUX_Variables!$B$12:$D$16,3,FALSE)</f>
        <v>0</v>
      </c>
      <c r="BD10" s="31">
        <f>$D10*BC10</f>
        <v>0</v>
      </c>
      <c r="BE10" s="38">
        <f t="shared" ref="BE10:BE16" si="13">BC10*$E10</f>
        <v>0</v>
      </c>
      <c r="BF10" s="37" t="str">
        <f>'07_Values'!O10</f>
        <v>N</v>
      </c>
      <c r="BG10" s="31">
        <f>VLOOKUP('07_Values'!O10,AUX_Variables!$B$12:$D$16,3,FALSE)</f>
        <v>0</v>
      </c>
      <c r="BH10" s="31">
        <f>$D10*BG10</f>
        <v>0</v>
      </c>
      <c r="BI10" s="38">
        <f t="shared" ref="BI10:BI16" si="14">BG10*$E10</f>
        <v>0</v>
      </c>
      <c r="BJ10" s="37" t="str">
        <f>'07_Values'!P10</f>
        <v>N</v>
      </c>
      <c r="BK10" s="31">
        <f>VLOOKUP('07_Values'!P10,AUX_Variables!$B$12:$D$16,3,FALSE)</f>
        <v>0</v>
      </c>
      <c r="BL10" s="31">
        <f>$D10*BK10</f>
        <v>0</v>
      </c>
      <c r="BM10" s="38">
        <f t="shared" ref="BM10:BM16" si="15">BK10*$E10</f>
        <v>0</v>
      </c>
      <c r="BN10" s="37" t="str">
        <f>'07_Values'!Q10</f>
        <v>N</v>
      </c>
      <c r="BO10" s="31">
        <f>VLOOKUP('07_Values'!Q10,AUX_Variables!$B$12:$D$16,3,FALSE)</f>
        <v>0</v>
      </c>
      <c r="BP10" s="31">
        <f>$D10*BO10</f>
        <v>0</v>
      </c>
      <c r="BQ10" s="38">
        <f t="shared" ref="BQ10:BQ16" si="16">BO10*$E10</f>
        <v>0</v>
      </c>
      <c r="BR10" s="37" t="str">
        <f>'07_Values'!R10</f>
        <v>A</v>
      </c>
      <c r="BS10" s="31">
        <f>VLOOKUP('07_Values'!R10,AUX_Variables!$B$12:$D$16,3,FALSE)</f>
        <v>0.7</v>
      </c>
      <c r="BT10" s="31">
        <f>$D10*BS10</f>
        <v>3.1818181818181815E-2</v>
      </c>
      <c r="BU10" s="38">
        <f t="shared" ref="BU10:BU16" si="17">BS10*$E10</f>
        <v>1.9090909090909089E-3</v>
      </c>
      <c r="BV10" s="37" t="str">
        <f>'07_Values'!S10</f>
        <v>Y</v>
      </c>
      <c r="BW10" s="31">
        <f>VLOOKUP('07_Values'!S10,AUX_Variables!$B$12:$D$16,3,FALSE)</f>
        <v>1</v>
      </c>
      <c r="BX10" s="31">
        <f>$D10*BW10</f>
        <v>4.5454545454545456E-2</v>
      </c>
      <c r="BY10" s="38">
        <f t="shared" ref="BY10:BY16" si="18">BW10*$E10</f>
        <v>2.7272727272727271E-3</v>
      </c>
      <c r="BZ10" s="37" t="str">
        <f>'07_Values'!T10</f>
        <v>NA</v>
      </c>
      <c r="CA10" s="31">
        <f>VLOOKUP('07_Values'!T10,AUX_Variables!$B$12:$D$16,3,FALSE)</f>
        <v>0</v>
      </c>
      <c r="CB10" s="31">
        <f>$D10*CA10</f>
        <v>0</v>
      </c>
      <c r="CC10" s="38">
        <f t="shared" ref="CC10:CC16" si="19">CA10*$E10</f>
        <v>0</v>
      </c>
      <c r="CD10" s="37" t="str">
        <f>'07_Values'!U10</f>
        <v>Y</v>
      </c>
      <c r="CE10" s="31">
        <f>VLOOKUP('07_Values'!U10,AUX_Variables!$B$12:$D$16,3,FALSE)</f>
        <v>1</v>
      </c>
      <c r="CF10" s="31">
        <f>$D10*CE10</f>
        <v>4.5454545454545456E-2</v>
      </c>
      <c r="CG10" s="38">
        <f t="shared" ref="CG10:CG16" si="20">CE10*$E10</f>
        <v>2.7272727272727271E-3</v>
      </c>
      <c r="CH10" s="37" t="str">
        <f>'07_Values'!V10</f>
        <v>N</v>
      </c>
      <c r="CI10" s="31">
        <f>VLOOKUP('07_Values'!V10,AUX_Variables!$B$12:$D$16,3,FALSE)</f>
        <v>0</v>
      </c>
      <c r="CJ10" s="31">
        <f>$D10*CI10</f>
        <v>0</v>
      </c>
      <c r="CK10" s="38">
        <f t="shared" ref="CK10:CK16" si="21">CI10*$E10</f>
        <v>0</v>
      </c>
      <c r="CL10" s="37" t="str">
        <f>'07_Values'!W10</f>
        <v>N</v>
      </c>
      <c r="CM10" s="31">
        <f>VLOOKUP('07_Values'!W10,AUX_Variables!$B$12:$D$16,3,FALSE)</f>
        <v>0</v>
      </c>
      <c r="CN10" s="31">
        <f>$D10*CM10</f>
        <v>0</v>
      </c>
      <c r="CO10" s="38">
        <f t="shared" ref="CO10:CO16" si="22">CM10*$E10</f>
        <v>0</v>
      </c>
      <c r="CP10" s="37" t="str">
        <f>'07_Values'!X10</f>
        <v>N</v>
      </c>
      <c r="CQ10" s="31">
        <f>VLOOKUP('07_Values'!X10,AUX_Variables!$B$12:$D$16,3,FALSE)</f>
        <v>0</v>
      </c>
      <c r="CR10" s="31">
        <f>$D10*CQ10</f>
        <v>0</v>
      </c>
      <c r="CS10" s="38">
        <f t="shared" ref="CS10:CS16" si="23">CQ10*$E10</f>
        <v>0</v>
      </c>
      <c r="CT10" s="37" t="str">
        <f>'07_Values'!Y10</f>
        <v>N</v>
      </c>
      <c r="CU10" s="31">
        <f>VLOOKUP('07_Values'!Y10,AUX_Variables!$B$12:$D$16,3,FALSE)</f>
        <v>0</v>
      </c>
      <c r="CV10" s="31">
        <f>$D10*CU10</f>
        <v>0</v>
      </c>
      <c r="CW10" s="38">
        <f t="shared" ref="CW10:CW16" si="24">CU10*$E10</f>
        <v>0</v>
      </c>
      <c r="CX10" s="37" t="str">
        <f>'07_Values'!Z10</f>
        <v>N</v>
      </c>
      <c r="CY10" s="31">
        <f>VLOOKUP('07_Values'!Z10,AUX_Variables!$B$12:$D$16,3,FALSE)</f>
        <v>0</v>
      </c>
      <c r="CZ10" s="31">
        <f>$D10*CY10</f>
        <v>0</v>
      </c>
      <c r="DA10" s="38">
        <f t="shared" ref="DA10:DA16" si="25">CY10*$E10</f>
        <v>0</v>
      </c>
      <c r="DB10" s="37" t="str">
        <f>'07_Values'!AA10</f>
        <v>N</v>
      </c>
      <c r="DC10" s="31">
        <f>VLOOKUP('07_Values'!AA10,AUX_Variables!$B$12:$D$16,3,FALSE)</f>
        <v>0</v>
      </c>
      <c r="DD10" s="31">
        <f>$D10*DC10</f>
        <v>0</v>
      </c>
      <c r="DE10" s="38">
        <f t="shared" ref="DE10:DE16" si="26">DC10*$E10</f>
        <v>0</v>
      </c>
      <c r="DF10" s="37" t="str">
        <f>'07_Values'!AB10</f>
        <v>N</v>
      </c>
      <c r="DG10" s="31">
        <f>VLOOKUP('07_Values'!AB10,AUX_Variables!$B$12:$D$16,3,FALSE)</f>
        <v>0</v>
      </c>
      <c r="DH10" s="31">
        <f>$D10*DG10</f>
        <v>0</v>
      </c>
      <c r="DI10" s="38">
        <f t="shared" ref="DI10:DI16" si="27">DG10*$E10</f>
        <v>0</v>
      </c>
      <c r="DJ10" s="37" t="str">
        <f>'07_Values'!AC10</f>
        <v>N</v>
      </c>
      <c r="DK10" s="31">
        <f>VLOOKUP('07_Values'!AC10,AUX_Variables!$B$12:$D$16,3,FALSE)</f>
        <v>0</v>
      </c>
      <c r="DL10" s="31">
        <f>$D10*DK10</f>
        <v>0</v>
      </c>
      <c r="DM10" s="38">
        <f t="shared" ref="DM10:DM16" si="28">DK10*$E10</f>
        <v>0</v>
      </c>
      <c r="DN10" s="37" t="str">
        <f>'07_Values'!AD10</f>
        <v>N</v>
      </c>
      <c r="DO10" s="31">
        <f>VLOOKUP('07_Values'!AD10,AUX_Variables!$B$12:$D$16,3,FALSE)</f>
        <v>0</v>
      </c>
      <c r="DP10" s="31">
        <f>$D10*DO10</f>
        <v>0</v>
      </c>
      <c r="DQ10" s="38">
        <f t="shared" ref="DQ10:DQ16" si="29">DO10*$E10</f>
        <v>0</v>
      </c>
    </row>
    <row r="11" spans="1:121" s="151" customFormat="1" ht="25.5" x14ac:dyDescent="0.2">
      <c r="A11" s="176"/>
      <c r="B11" s="115" t="str">
        <f>'01_Standards Req.'!D7</f>
        <v>International Standard Archival Authority Record for Corporate Bodies, Persons and Families (ISAAR(CPF))</v>
      </c>
      <c r="C11" s="32">
        <f>'01_Standards Req.'!G7</f>
        <v>3</v>
      </c>
      <c r="D11" s="31">
        <f t="shared" ref="D11:D16" si="30">C11/SUM($C$10:$C$33)</f>
        <v>4.5454545454545456E-2</v>
      </c>
      <c r="E11" s="40">
        <f t="shared" si="0"/>
        <v>2.7272727272727271E-3</v>
      </c>
      <c r="F11" s="37" t="str">
        <f>'07_Values'!B11</f>
        <v>Y</v>
      </c>
      <c r="G11" s="31">
        <f>VLOOKUP('07_Values'!B11,AUX_Variables!$B$12:$D$16,3,FALSE)</f>
        <v>1</v>
      </c>
      <c r="H11" s="31">
        <f t="shared" si="1"/>
        <v>4.5454545454545456E-2</v>
      </c>
      <c r="I11" s="38">
        <f t="shared" si="2"/>
        <v>2.7272727272727271E-3</v>
      </c>
      <c r="J11" s="37" t="str">
        <f>'07_Values'!C11</f>
        <v>Y</v>
      </c>
      <c r="K11" s="31">
        <f>VLOOKUP('07_Values'!C11,AUX_Variables!$B$12:$D$16,3,FALSE)</f>
        <v>1</v>
      </c>
      <c r="L11" s="31">
        <f t="shared" ref="L11:L16" si="31">$D11*K11</f>
        <v>4.5454545454545456E-2</v>
      </c>
      <c r="M11" s="38">
        <f t="shared" ref="M11:M16" si="32">K11*$E11</f>
        <v>2.7272727272727271E-3</v>
      </c>
      <c r="N11" s="37" t="str">
        <f>'07_Values'!D11</f>
        <v>Y</v>
      </c>
      <c r="O11" s="31">
        <f>VLOOKUP('07_Values'!D11,AUX_Variables!$B$12:$D$16,3,FALSE)</f>
        <v>1</v>
      </c>
      <c r="P11" s="31">
        <f t="shared" ref="P11:P16" si="33">$D11*O11</f>
        <v>4.5454545454545456E-2</v>
      </c>
      <c r="Q11" s="38">
        <f t="shared" si="3"/>
        <v>2.7272727272727271E-3</v>
      </c>
      <c r="R11" s="37" t="str">
        <f>'07_Values'!E11</f>
        <v>Y</v>
      </c>
      <c r="S11" s="31">
        <f>VLOOKUP('07_Values'!E11,AUX_Variables!$B$12:$D$16,3,FALSE)</f>
        <v>1</v>
      </c>
      <c r="T11" s="31">
        <f t="shared" ref="T11:T16" si="34">$D11*S11</f>
        <v>4.5454545454545456E-2</v>
      </c>
      <c r="U11" s="38">
        <f t="shared" si="4"/>
        <v>2.7272727272727271E-3</v>
      </c>
      <c r="V11" s="37" t="str">
        <f>'07_Values'!F11</f>
        <v>Y</v>
      </c>
      <c r="W11" s="31">
        <f>VLOOKUP('07_Values'!F11,AUX_Variables!$B$12:$D$16,3,FALSE)</f>
        <v>1</v>
      </c>
      <c r="X11" s="31">
        <f t="shared" ref="X11:X16" si="35">$D11*W11</f>
        <v>4.5454545454545456E-2</v>
      </c>
      <c r="Y11" s="38">
        <f t="shared" si="5"/>
        <v>2.7272727272727271E-3</v>
      </c>
      <c r="Z11" s="37" t="str">
        <f>'07_Values'!G11</f>
        <v>Y</v>
      </c>
      <c r="AA11" s="31">
        <f>VLOOKUP('07_Values'!G11,AUX_Variables!$B$12:$D$16,3,FALSE)</f>
        <v>1</v>
      </c>
      <c r="AB11" s="31">
        <f t="shared" ref="AB11:AB16" si="36">$D11*AA11</f>
        <v>4.5454545454545456E-2</v>
      </c>
      <c r="AC11" s="38">
        <f t="shared" si="6"/>
        <v>2.7272727272727271E-3</v>
      </c>
      <c r="AD11" s="37" t="str">
        <f>'07_Values'!H11</f>
        <v>A</v>
      </c>
      <c r="AE11" s="31">
        <f>VLOOKUP('07_Values'!H11,AUX_Variables!$B$12:$D$16,3,FALSE)</f>
        <v>0.7</v>
      </c>
      <c r="AF11" s="31">
        <f t="shared" ref="AF11:AF16" si="37">$D11*AE11</f>
        <v>3.1818181818181815E-2</v>
      </c>
      <c r="AG11" s="38">
        <f t="shared" si="7"/>
        <v>1.9090909090909089E-3</v>
      </c>
      <c r="AH11" s="37" t="str">
        <f>'07_Values'!I11</f>
        <v>Y</v>
      </c>
      <c r="AI11" s="31">
        <f>VLOOKUP('07_Values'!I11,AUX_Variables!$B$12:$D$16,3,FALSE)</f>
        <v>1</v>
      </c>
      <c r="AJ11" s="31">
        <f t="shared" ref="AJ11:AJ16" si="38">$D11*AI11</f>
        <v>4.5454545454545456E-2</v>
      </c>
      <c r="AK11" s="38">
        <f t="shared" si="8"/>
        <v>2.7272727272727271E-3</v>
      </c>
      <c r="AL11" s="37" t="str">
        <f>'07_Values'!J11</f>
        <v>N</v>
      </c>
      <c r="AM11" s="31">
        <f>VLOOKUP('07_Values'!J11,AUX_Variables!$B$12:$D$16,3,FALSE)</f>
        <v>0</v>
      </c>
      <c r="AN11" s="31">
        <f t="shared" ref="AN11:AN16" si="39">$D11*AM11</f>
        <v>0</v>
      </c>
      <c r="AO11" s="38">
        <f t="shared" si="9"/>
        <v>0</v>
      </c>
      <c r="AP11" s="37" t="str">
        <f>'07_Values'!K11</f>
        <v>N</v>
      </c>
      <c r="AQ11" s="31">
        <f>VLOOKUP('07_Values'!K11,AUX_Variables!$B$12:$D$16,3,FALSE)</f>
        <v>0</v>
      </c>
      <c r="AR11" s="31">
        <f t="shared" ref="AR11:AR16" si="40">$D11*AQ11</f>
        <v>0</v>
      </c>
      <c r="AS11" s="38">
        <f t="shared" si="10"/>
        <v>0</v>
      </c>
      <c r="AT11" s="37" t="str">
        <f>'07_Values'!L11</f>
        <v>N</v>
      </c>
      <c r="AU11" s="31">
        <f>VLOOKUP('07_Values'!L11,AUX_Variables!$B$12:$D$16,3,FALSE)</f>
        <v>0</v>
      </c>
      <c r="AV11" s="31">
        <f t="shared" ref="AV11:AV16" si="41">$D11*AU11</f>
        <v>0</v>
      </c>
      <c r="AW11" s="38">
        <f t="shared" si="11"/>
        <v>0</v>
      </c>
      <c r="AX11" s="37" t="str">
        <f>'07_Values'!M11</f>
        <v>N</v>
      </c>
      <c r="AY11" s="31">
        <f>VLOOKUP('07_Values'!M11,AUX_Variables!$B$12:$D$16,3,FALSE)</f>
        <v>0</v>
      </c>
      <c r="AZ11" s="31">
        <f t="shared" ref="AZ11:AZ16" si="42">$D11*AY11</f>
        <v>0</v>
      </c>
      <c r="BA11" s="38">
        <f t="shared" si="12"/>
        <v>0</v>
      </c>
      <c r="BB11" s="37" t="str">
        <f>'07_Values'!N11</f>
        <v>N</v>
      </c>
      <c r="BC11" s="31">
        <f>VLOOKUP('07_Values'!N11,AUX_Variables!$B$12:$D$16,3,FALSE)</f>
        <v>0</v>
      </c>
      <c r="BD11" s="31">
        <f t="shared" ref="BD11:BD16" si="43">$D11*BC11</f>
        <v>0</v>
      </c>
      <c r="BE11" s="38">
        <f t="shared" si="13"/>
        <v>0</v>
      </c>
      <c r="BF11" s="37" t="str">
        <f>'07_Values'!O11</f>
        <v>N</v>
      </c>
      <c r="BG11" s="31">
        <f>VLOOKUP('07_Values'!O11,AUX_Variables!$B$12:$D$16,3,FALSE)</f>
        <v>0</v>
      </c>
      <c r="BH11" s="31">
        <f t="shared" ref="BH11:BH16" si="44">$D11*BG11</f>
        <v>0</v>
      </c>
      <c r="BI11" s="38">
        <f t="shared" si="14"/>
        <v>0</v>
      </c>
      <c r="BJ11" s="37" t="str">
        <f>'07_Values'!P11</f>
        <v>N</v>
      </c>
      <c r="BK11" s="31">
        <f>VLOOKUP('07_Values'!P11,AUX_Variables!$B$12:$D$16,3,FALSE)</f>
        <v>0</v>
      </c>
      <c r="BL11" s="31">
        <f t="shared" ref="BL11:BL16" si="45">$D11*BK11</f>
        <v>0</v>
      </c>
      <c r="BM11" s="38">
        <f t="shared" si="15"/>
        <v>0</v>
      </c>
      <c r="BN11" s="37" t="str">
        <f>'07_Values'!Q11</f>
        <v>N</v>
      </c>
      <c r="BO11" s="31">
        <f>VLOOKUP('07_Values'!Q11,AUX_Variables!$B$12:$D$16,3,FALSE)</f>
        <v>0</v>
      </c>
      <c r="BP11" s="31">
        <f t="shared" ref="BP11:BP16" si="46">$D11*BO11</f>
        <v>0</v>
      </c>
      <c r="BQ11" s="38">
        <f t="shared" si="16"/>
        <v>0</v>
      </c>
      <c r="BR11" s="37" t="str">
        <f>'07_Values'!R11</f>
        <v>A</v>
      </c>
      <c r="BS11" s="31">
        <f>VLOOKUP('07_Values'!R11,AUX_Variables!$B$12:$D$16,3,FALSE)</f>
        <v>0.7</v>
      </c>
      <c r="BT11" s="31">
        <f t="shared" ref="BT11:BT16" si="47">$D11*BS11</f>
        <v>3.1818181818181815E-2</v>
      </c>
      <c r="BU11" s="38">
        <f t="shared" si="17"/>
        <v>1.9090909090909089E-3</v>
      </c>
      <c r="BV11" s="37" t="str">
        <f>'07_Values'!S11</f>
        <v>Y</v>
      </c>
      <c r="BW11" s="31">
        <f>VLOOKUP('07_Values'!S11,AUX_Variables!$B$12:$D$16,3,FALSE)</f>
        <v>1</v>
      </c>
      <c r="BX11" s="31">
        <f t="shared" ref="BX11:BX16" si="48">$D11*BW11</f>
        <v>4.5454545454545456E-2</v>
      </c>
      <c r="BY11" s="38">
        <f t="shared" si="18"/>
        <v>2.7272727272727271E-3</v>
      </c>
      <c r="BZ11" s="37" t="str">
        <f>'07_Values'!T11</f>
        <v>NA</v>
      </c>
      <c r="CA11" s="31">
        <f>VLOOKUP('07_Values'!T11,AUX_Variables!$B$12:$D$16,3,FALSE)</f>
        <v>0</v>
      </c>
      <c r="CB11" s="31">
        <f t="shared" ref="CB11:CB16" si="49">$D11*CA11</f>
        <v>0</v>
      </c>
      <c r="CC11" s="38">
        <f t="shared" si="19"/>
        <v>0</v>
      </c>
      <c r="CD11" s="37" t="str">
        <f>'07_Values'!U11</f>
        <v>Y</v>
      </c>
      <c r="CE11" s="31">
        <f>VLOOKUP('07_Values'!U11,AUX_Variables!$B$12:$D$16,3,FALSE)</f>
        <v>1</v>
      </c>
      <c r="CF11" s="31">
        <f t="shared" ref="CF11:CF16" si="50">$D11*CE11</f>
        <v>4.5454545454545456E-2</v>
      </c>
      <c r="CG11" s="38">
        <f t="shared" si="20"/>
        <v>2.7272727272727271E-3</v>
      </c>
      <c r="CH11" s="37" t="str">
        <f>'07_Values'!V11</f>
        <v>N</v>
      </c>
      <c r="CI11" s="31">
        <f>VLOOKUP('07_Values'!V11,AUX_Variables!$B$12:$D$16,3,FALSE)</f>
        <v>0</v>
      </c>
      <c r="CJ11" s="31">
        <f t="shared" ref="CJ11:CJ16" si="51">$D11*CI11</f>
        <v>0</v>
      </c>
      <c r="CK11" s="38">
        <f t="shared" si="21"/>
        <v>0</v>
      </c>
      <c r="CL11" s="37" t="str">
        <f>'07_Values'!W11</f>
        <v>N</v>
      </c>
      <c r="CM11" s="31">
        <f>VLOOKUP('07_Values'!W11,AUX_Variables!$B$12:$D$16,3,FALSE)</f>
        <v>0</v>
      </c>
      <c r="CN11" s="31">
        <f t="shared" ref="CN11:CN16" si="52">$D11*CM11</f>
        <v>0</v>
      </c>
      <c r="CO11" s="38">
        <f t="shared" si="22"/>
        <v>0</v>
      </c>
      <c r="CP11" s="37" t="str">
        <f>'07_Values'!X11</f>
        <v>N</v>
      </c>
      <c r="CQ11" s="31">
        <f>VLOOKUP('07_Values'!X11,AUX_Variables!$B$12:$D$16,3,FALSE)</f>
        <v>0</v>
      </c>
      <c r="CR11" s="31">
        <f t="shared" ref="CR11:CR16" si="53">$D11*CQ11</f>
        <v>0</v>
      </c>
      <c r="CS11" s="38">
        <f t="shared" si="23"/>
        <v>0</v>
      </c>
      <c r="CT11" s="37" t="str">
        <f>'07_Values'!Y11</f>
        <v>N</v>
      </c>
      <c r="CU11" s="31">
        <f>VLOOKUP('07_Values'!Y11,AUX_Variables!$B$12:$D$16,3,FALSE)</f>
        <v>0</v>
      </c>
      <c r="CV11" s="31">
        <f t="shared" ref="CV11:CV16" si="54">$D11*CU11</f>
        <v>0</v>
      </c>
      <c r="CW11" s="38">
        <f t="shared" si="24"/>
        <v>0</v>
      </c>
      <c r="CX11" s="37" t="str">
        <f>'07_Values'!Z11</f>
        <v>N</v>
      </c>
      <c r="CY11" s="31">
        <f>VLOOKUP('07_Values'!Z11,AUX_Variables!$B$12:$D$16,3,FALSE)</f>
        <v>0</v>
      </c>
      <c r="CZ11" s="31">
        <f t="shared" ref="CZ11:CZ16" si="55">$D11*CY11</f>
        <v>0</v>
      </c>
      <c r="DA11" s="38">
        <f t="shared" si="25"/>
        <v>0</v>
      </c>
      <c r="DB11" s="37" t="str">
        <f>'07_Values'!AA11</f>
        <v>N</v>
      </c>
      <c r="DC11" s="31">
        <f>VLOOKUP('07_Values'!AA11,AUX_Variables!$B$12:$D$16,3,FALSE)</f>
        <v>0</v>
      </c>
      <c r="DD11" s="31">
        <f t="shared" ref="DD11:DD16" si="56">$D11*DC11</f>
        <v>0</v>
      </c>
      <c r="DE11" s="38">
        <f t="shared" si="26"/>
        <v>0</v>
      </c>
      <c r="DF11" s="37" t="str">
        <f>'07_Values'!AB11</f>
        <v>N</v>
      </c>
      <c r="DG11" s="31">
        <f>VLOOKUP('07_Values'!AB11,AUX_Variables!$B$12:$D$16,3,FALSE)</f>
        <v>0</v>
      </c>
      <c r="DH11" s="31">
        <f t="shared" ref="DH11:DH16" si="57">$D11*DG11</f>
        <v>0</v>
      </c>
      <c r="DI11" s="38">
        <f t="shared" si="27"/>
        <v>0</v>
      </c>
      <c r="DJ11" s="37" t="str">
        <f>'07_Values'!AC11</f>
        <v>N</v>
      </c>
      <c r="DK11" s="31">
        <f>VLOOKUP('07_Values'!AC11,AUX_Variables!$B$12:$D$16,3,FALSE)</f>
        <v>0</v>
      </c>
      <c r="DL11" s="31">
        <f t="shared" ref="DL11:DL16" si="58">$D11*DK11</f>
        <v>0</v>
      </c>
      <c r="DM11" s="38">
        <f t="shared" si="28"/>
        <v>0</v>
      </c>
      <c r="DN11" s="37" t="str">
        <f>'07_Values'!AD11</f>
        <v>N</v>
      </c>
      <c r="DO11" s="31">
        <f>VLOOKUP('07_Values'!AD11,AUX_Variables!$B$12:$D$16,3,FALSE)</f>
        <v>0</v>
      </c>
      <c r="DP11" s="31">
        <f t="shared" ref="DP11:DP16" si="59">$D11*DO11</f>
        <v>0</v>
      </c>
      <c r="DQ11" s="38">
        <f t="shared" si="29"/>
        <v>0</v>
      </c>
    </row>
    <row r="12" spans="1:121" s="151" customFormat="1" ht="25.5" x14ac:dyDescent="0.2">
      <c r="A12" s="176"/>
      <c r="B12" s="115" t="str">
        <f>'01_Standards Req.'!D8</f>
        <v>International Standard for Describing Institutions with Archival Holdings (ISDIAH)</v>
      </c>
      <c r="C12" s="32">
        <f>'01_Standards Req.'!G8</f>
        <v>3</v>
      </c>
      <c r="D12" s="31">
        <f t="shared" si="30"/>
        <v>4.5454545454545456E-2</v>
      </c>
      <c r="E12" s="40">
        <f t="shared" si="0"/>
        <v>2.7272727272727271E-3</v>
      </c>
      <c r="F12" s="37" t="str">
        <f>'07_Values'!B12</f>
        <v>Y</v>
      </c>
      <c r="G12" s="31">
        <f>VLOOKUP('07_Values'!B12,AUX_Variables!$B$12:$D$16,3,FALSE)</f>
        <v>1</v>
      </c>
      <c r="H12" s="31">
        <f t="shared" si="1"/>
        <v>4.5454545454545456E-2</v>
      </c>
      <c r="I12" s="38">
        <f t="shared" si="2"/>
        <v>2.7272727272727271E-3</v>
      </c>
      <c r="J12" s="37" t="str">
        <f>'07_Values'!C12</f>
        <v>Y</v>
      </c>
      <c r="K12" s="31">
        <f>VLOOKUP('07_Values'!C12,AUX_Variables!$B$12:$D$16,3,FALSE)</f>
        <v>1</v>
      </c>
      <c r="L12" s="31">
        <f t="shared" si="31"/>
        <v>4.5454545454545456E-2</v>
      </c>
      <c r="M12" s="38">
        <f t="shared" si="32"/>
        <v>2.7272727272727271E-3</v>
      </c>
      <c r="N12" s="37" t="str">
        <f>'07_Values'!D12</f>
        <v>Y</v>
      </c>
      <c r="O12" s="31">
        <f>VLOOKUP('07_Values'!D12,AUX_Variables!$B$12:$D$16,3,FALSE)</f>
        <v>1</v>
      </c>
      <c r="P12" s="31">
        <f t="shared" si="33"/>
        <v>4.5454545454545456E-2</v>
      </c>
      <c r="Q12" s="38">
        <f t="shared" si="3"/>
        <v>2.7272727272727271E-3</v>
      </c>
      <c r="R12" s="37" t="str">
        <f>'07_Values'!E12</f>
        <v>Y</v>
      </c>
      <c r="S12" s="31">
        <f>VLOOKUP('07_Values'!E12,AUX_Variables!$B$12:$D$16,3,FALSE)</f>
        <v>1</v>
      </c>
      <c r="T12" s="31">
        <f t="shared" si="34"/>
        <v>4.5454545454545456E-2</v>
      </c>
      <c r="U12" s="38">
        <f t="shared" si="4"/>
        <v>2.7272727272727271E-3</v>
      </c>
      <c r="V12" s="37" t="str">
        <f>'07_Values'!F12</f>
        <v>Y</v>
      </c>
      <c r="W12" s="31">
        <f>VLOOKUP('07_Values'!F12,AUX_Variables!$B$12:$D$16,3,FALSE)</f>
        <v>1</v>
      </c>
      <c r="X12" s="31">
        <f t="shared" si="35"/>
        <v>4.5454545454545456E-2</v>
      </c>
      <c r="Y12" s="38">
        <f t="shared" si="5"/>
        <v>2.7272727272727271E-3</v>
      </c>
      <c r="Z12" s="37" t="str">
        <f>'07_Values'!G12</f>
        <v>Y</v>
      </c>
      <c r="AA12" s="31">
        <f>VLOOKUP('07_Values'!G12,AUX_Variables!$B$12:$D$16,3,FALSE)</f>
        <v>1</v>
      </c>
      <c r="AB12" s="31">
        <f t="shared" si="36"/>
        <v>4.5454545454545456E-2</v>
      </c>
      <c r="AC12" s="38">
        <f t="shared" si="6"/>
        <v>2.7272727272727271E-3</v>
      </c>
      <c r="AD12" s="37" t="str">
        <f>'07_Values'!H12</f>
        <v>A</v>
      </c>
      <c r="AE12" s="31">
        <f>VLOOKUP('07_Values'!H12,AUX_Variables!$B$12:$D$16,3,FALSE)</f>
        <v>0.7</v>
      </c>
      <c r="AF12" s="31">
        <f t="shared" si="37"/>
        <v>3.1818181818181815E-2</v>
      </c>
      <c r="AG12" s="38">
        <f t="shared" si="7"/>
        <v>1.9090909090909089E-3</v>
      </c>
      <c r="AH12" s="37" t="str">
        <f>'07_Values'!I12</f>
        <v>Y</v>
      </c>
      <c r="AI12" s="31">
        <f>VLOOKUP('07_Values'!I12,AUX_Variables!$B$12:$D$16,3,FALSE)</f>
        <v>1</v>
      </c>
      <c r="AJ12" s="31">
        <f t="shared" si="38"/>
        <v>4.5454545454545456E-2</v>
      </c>
      <c r="AK12" s="38">
        <f t="shared" si="8"/>
        <v>2.7272727272727271E-3</v>
      </c>
      <c r="AL12" s="37" t="str">
        <f>'07_Values'!J12</f>
        <v>N</v>
      </c>
      <c r="AM12" s="31">
        <f>VLOOKUP('07_Values'!J12,AUX_Variables!$B$12:$D$16,3,FALSE)</f>
        <v>0</v>
      </c>
      <c r="AN12" s="31">
        <f t="shared" si="39"/>
        <v>0</v>
      </c>
      <c r="AO12" s="38">
        <f t="shared" si="9"/>
        <v>0</v>
      </c>
      <c r="AP12" s="37" t="str">
        <f>'07_Values'!K12</f>
        <v>N</v>
      </c>
      <c r="AQ12" s="31">
        <f>VLOOKUP('07_Values'!K12,AUX_Variables!$B$12:$D$16,3,FALSE)</f>
        <v>0</v>
      </c>
      <c r="AR12" s="31">
        <f t="shared" si="40"/>
        <v>0</v>
      </c>
      <c r="AS12" s="38">
        <f t="shared" si="10"/>
        <v>0</v>
      </c>
      <c r="AT12" s="37" t="str">
        <f>'07_Values'!L12</f>
        <v>N</v>
      </c>
      <c r="AU12" s="31">
        <f>VLOOKUP('07_Values'!L12,AUX_Variables!$B$12:$D$16,3,FALSE)</f>
        <v>0</v>
      </c>
      <c r="AV12" s="31">
        <f t="shared" si="41"/>
        <v>0</v>
      </c>
      <c r="AW12" s="38">
        <f t="shared" si="11"/>
        <v>0</v>
      </c>
      <c r="AX12" s="37" t="str">
        <f>'07_Values'!M12</f>
        <v>N</v>
      </c>
      <c r="AY12" s="31">
        <f>VLOOKUP('07_Values'!M12,AUX_Variables!$B$12:$D$16,3,FALSE)</f>
        <v>0</v>
      </c>
      <c r="AZ12" s="31">
        <f t="shared" si="42"/>
        <v>0</v>
      </c>
      <c r="BA12" s="38">
        <f t="shared" si="12"/>
        <v>0</v>
      </c>
      <c r="BB12" s="37" t="str">
        <f>'07_Values'!N12</f>
        <v>N</v>
      </c>
      <c r="BC12" s="31">
        <f>VLOOKUP('07_Values'!N12,AUX_Variables!$B$12:$D$16,3,FALSE)</f>
        <v>0</v>
      </c>
      <c r="BD12" s="31">
        <f t="shared" si="43"/>
        <v>0</v>
      </c>
      <c r="BE12" s="38">
        <f t="shared" si="13"/>
        <v>0</v>
      </c>
      <c r="BF12" s="37" t="str">
        <f>'07_Values'!O12</f>
        <v>N</v>
      </c>
      <c r="BG12" s="31">
        <f>VLOOKUP('07_Values'!O12,AUX_Variables!$B$12:$D$16,3,FALSE)</f>
        <v>0</v>
      </c>
      <c r="BH12" s="31">
        <f t="shared" si="44"/>
        <v>0</v>
      </c>
      <c r="BI12" s="38">
        <f t="shared" si="14"/>
        <v>0</v>
      </c>
      <c r="BJ12" s="37" t="str">
        <f>'07_Values'!P12</f>
        <v>N</v>
      </c>
      <c r="BK12" s="31">
        <f>VLOOKUP('07_Values'!P12,AUX_Variables!$B$12:$D$16,3,FALSE)</f>
        <v>0</v>
      </c>
      <c r="BL12" s="31">
        <f t="shared" si="45"/>
        <v>0</v>
      </c>
      <c r="BM12" s="38">
        <f t="shared" si="15"/>
        <v>0</v>
      </c>
      <c r="BN12" s="37" t="str">
        <f>'07_Values'!Q12</f>
        <v>N</v>
      </c>
      <c r="BO12" s="31">
        <f>VLOOKUP('07_Values'!Q12,AUX_Variables!$B$12:$D$16,3,FALSE)</f>
        <v>0</v>
      </c>
      <c r="BP12" s="31">
        <f t="shared" si="46"/>
        <v>0</v>
      </c>
      <c r="BQ12" s="38">
        <f t="shared" si="16"/>
        <v>0</v>
      </c>
      <c r="BR12" s="37" t="str">
        <f>'07_Values'!R12</f>
        <v>A</v>
      </c>
      <c r="BS12" s="31">
        <f>VLOOKUP('07_Values'!R12,AUX_Variables!$B$12:$D$16,3,FALSE)</f>
        <v>0.7</v>
      </c>
      <c r="BT12" s="31">
        <f t="shared" si="47"/>
        <v>3.1818181818181815E-2</v>
      </c>
      <c r="BU12" s="38">
        <f t="shared" si="17"/>
        <v>1.9090909090909089E-3</v>
      </c>
      <c r="BV12" s="37" t="str">
        <f>'07_Values'!S12</f>
        <v>Y</v>
      </c>
      <c r="BW12" s="31">
        <f>VLOOKUP('07_Values'!S12,AUX_Variables!$B$12:$D$16,3,FALSE)</f>
        <v>1</v>
      </c>
      <c r="BX12" s="31">
        <f t="shared" si="48"/>
        <v>4.5454545454545456E-2</v>
      </c>
      <c r="BY12" s="38">
        <f t="shared" si="18"/>
        <v>2.7272727272727271E-3</v>
      </c>
      <c r="BZ12" s="37" t="str">
        <f>'07_Values'!T12</f>
        <v>NA</v>
      </c>
      <c r="CA12" s="31">
        <f>VLOOKUP('07_Values'!T12,AUX_Variables!$B$12:$D$16,3,FALSE)</f>
        <v>0</v>
      </c>
      <c r="CB12" s="31">
        <f t="shared" si="49"/>
        <v>0</v>
      </c>
      <c r="CC12" s="38">
        <f t="shared" si="19"/>
        <v>0</v>
      </c>
      <c r="CD12" s="37" t="str">
        <f>'07_Values'!U12</f>
        <v>Y</v>
      </c>
      <c r="CE12" s="31">
        <f>VLOOKUP('07_Values'!U12,AUX_Variables!$B$12:$D$16,3,FALSE)</f>
        <v>1</v>
      </c>
      <c r="CF12" s="31">
        <f t="shared" si="50"/>
        <v>4.5454545454545456E-2</v>
      </c>
      <c r="CG12" s="38">
        <f t="shared" si="20"/>
        <v>2.7272727272727271E-3</v>
      </c>
      <c r="CH12" s="37" t="str">
        <f>'07_Values'!V12</f>
        <v>N</v>
      </c>
      <c r="CI12" s="31">
        <f>VLOOKUP('07_Values'!V12,AUX_Variables!$B$12:$D$16,3,FALSE)</f>
        <v>0</v>
      </c>
      <c r="CJ12" s="31">
        <f t="shared" si="51"/>
        <v>0</v>
      </c>
      <c r="CK12" s="38">
        <f t="shared" si="21"/>
        <v>0</v>
      </c>
      <c r="CL12" s="37" t="str">
        <f>'07_Values'!W12</f>
        <v>N</v>
      </c>
      <c r="CM12" s="31">
        <f>VLOOKUP('07_Values'!W12,AUX_Variables!$B$12:$D$16,3,FALSE)</f>
        <v>0</v>
      </c>
      <c r="CN12" s="31">
        <f t="shared" si="52"/>
        <v>0</v>
      </c>
      <c r="CO12" s="38">
        <f t="shared" si="22"/>
        <v>0</v>
      </c>
      <c r="CP12" s="37" t="str">
        <f>'07_Values'!X12</f>
        <v>N</v>
      </c>
      <c r="CQ12" s="31">
        <f>VLOOKUP('07_Values'!X12,AUX_Variables!$B$12:$D$16,3,FALSE)</f>
        <v>0</v>
      </c>
      <c r="CR12" s="31">
        <f t="shared" si="53"/>
        <v>0</v>
      </c>
      <c r="CS12" s="38">
        <f t="shared" si="23"/>
        <v>0</v>
      </c>
      <c r="CT12" s="37" t="str">
        <f>'07_Values'!Y12</f>
        <v>N</v>
      </c>
      <c r="CU12" s="31">
        <f>VLOOKUP('07_Values'!Y12,AUX_Variables!$B$12:$D$16,3,FALSE)</f>
        <v>0</v>
      </c>
      <c r="CV12" s="31">
        <f t="shared" si="54"/>
        <v>0</v>
      </c>
      <c r="CW12" s="38">
        <f t="shared" si="24"/>
        <v>0</v>
      </c>
      <c r="CX12" s="37" t="str">
        <f>'07_Values'!Z12</f>
        <v>N</v>
      </c>
      <c r="CY12" s="31">
        <f>VLOOKUP('07_Values'!Z12,AUX_Variables!$B$12:$D$16,3,FALSE)</f>
        <v>0</v>
      </c>
      <c r="CZ12" s="31">
        <f t="shared" si="55"/>
        <v>0</v>
      </c>
      <c r="DA12" s="38">
        <f t="shared" si="25"/>
        <v>0</v>
      </c>
      <c r="DB12" s="37" t="str">
        <f>'07_Values'!AA12</f>
        <v>N</v>
      </c>
      <c r="DC12" s="31">
        <f>VLOOKUP('07_Values'!AA12,AUX_Variables!$B$12:$D$16,3,FALSE)</f>
        <v>0</v>
      </c>
      <c r="DD12" s="31">
        <f t="shared" si="56"/>
        <v>0</v>
      </c>
      <c r="DE12" s="38">
        <f t="shared" si="26"/>
        <v>0</v>
      </c>
      <c r="DF12" s="37" t="str">
        <f>'07_Values'!AB12</f>
        <v>N</v>
      </c>
      <c r="DG12" s="31">
        <f>VLOOKUP('07_Values'!AB12,AUX_Variables!$B$12:$D$16,3,FALSE)</f>
        <v>0</v>
      </c>
      <c r="DH12" s="31">
        <f t="shared" si="57"/>
        <v>0</v>
      </c>
      <c r="DI12" s="38">
        <f t="shared" si="27"/>
        <v>0</v>
      </c>
      <c r="DJ12" s="37" t="str">
        <f>'07_Values'!AC12</f>
        <v>N</v>
      </c>
      <c r="DK12" s="31">
        <f>VLOOKUP('07_Values'!AC12,AUX_Variables!$B$12:$D$16,3,FALSE)</f>
        <v>0</v>
      </c>
      <c r="DL12" s="31">
        <f t="shared" si="58"/>
        <v>0</v>
      </c>
      <c r="DM12" s="38">
        <f t="shared" si="28"/>
        <v>0</v>
      </c>
      <c r="DN12" s="37" t="str">
        <f>'07_Values'!AD12</f>
        <v>N</v>
      </c>
      <c r="DO12" s="31">
        <f>VLOOKUP('07_Values'!AD12,AUX_Variables!$B$12:$D$16,3,FALSE)</f>
        <v>0</v>
      </c>
      <c r="DP12" s="31">
        <f t="shared" si="59"/>
        <v>0</v>
      </c>
      <c r="DQ12" s="38">
        <f t="shared" si="29"/>
        <v>0</v>
      </c>
    </row>
    <row r="13" spans="1:121" s="151" customFormat="1" ht="25.5" x14ac:dyDescent="0.2">
      <c r="A13" s="176"/>
      <c r="B13" s="115" t="str">
        <f>'01_Standards Req.'!D9</f>
        <v>International Standard for Describing Functions (ISDF)</v>
      </c>
      <c r="C13" s="32">
        <f>'01_Standards Req.'!G9</f>
        <v>3</v>
      </c>
      <c r="D13" s="31">
        <f t="shared" si="30"/>
        <v>4.5454545454545456E-2</v>
      </c>
      <c r="E13" s="40">
        <f t="shared" si="0"/>
        <v>2.7272727272727271E-3</v>
      </c>
      <c r="F13" s="37" t="str">
        <f>'07_Values'!B13</f>
        <v>Y</v>
      </c>
      <c r="G13" s="31">
        <f>VLOOKUP('07_Values'!B13,AUX_Variables!$B$12:$D$16,3,FALSE)</f>
        <v>1</v>
      </c>
      <c r="H13" s="31">
        <f t="shared" si="1"/>
        <v>4.5454545454545456E-2</v>
      </c>
      <c r="I13" s="38">
        <f t="shared" si="2"/>
        <v>2.7272727272727271E-3</v>
      </c>
      <c r="J13" s="37" t="str">
        <f>'07_Values'!C13</f>
        <v>Y</v>
      </c>
      <c r="K13" s="31">
        <f>VLOOKUP('07_Values'!C13,AUX_Variables!$B$12:$D$16,3,FALSE)</f>
        <v>1</v>
      </c>
      <c r="L13" s="31">
        <f t="shared" si="31"/>
        <v>4.5454545454545456E-2</v>
      </c>
      <c r="M13" s="38">
        <f t="shared" si="32"/>
        <v>2.7272727272727271E-3</v>
      </c>
      <c r="N13" s="37" t="str">
        <f>'07_Values'!D13</f>
        <v>Y</v>
      </c>
      <c r="O13" s="31">
        <f>VLOOKUP('07_Values'!D13,AUX_Variables!$B$12:$D$16,3,FALSE)</f>
        <v>1</v>
      </c>
      <c r="P13" s="31">
        <f t="shared" si="33"/>
        <v>4.5454545454545456E-2</v>
      </c>
      <c r="Q13" s="38">
        <f t="shared" si="3"/>
        <v>2.7272727272727271E-3</v>
      </c>
      <c r="R13" s="37" t="str">
        <f>'07_Values'!E13</f>
        <v>Y</v>
      </c>
      <c r="S13" s="31">
        <f>VLOOKUP('07_Values'!E13,AUX_Variables!$B$12:$D$16,3,FALSE)</f>
        <v>1</v>
      </c>
      <c r="T13" s="31">
        <f t="shared" si="34"/>
        <v>4.5454545454545456E-2</v>
      </c>
      <c r="U13" s="38">
        <f t="shared" si="4"/>
        <v>2.7272727272727271E-3</v>
      </c>
      <c r="V13" s="37" t="str">
        <f>'07_Values'!F13</f>
        <v>Y</v>
      </c>
      <c r="W13" s="31">
        <f>VLOOKUP('07_Values'!F13,AUX_Variables!$B$12:$D$16,3,FALSE)</f>
        <v>1</v>
      </c>
      <c r="X13" s="31">
        <f t="shared" si="35"/>
        <v>4.5454545454545456E-2</v>
      </c>
      <c r="Y13" s="38">
        <f t="shared" si="5"/>
        <v>2.7272727272727271E-3</v>
      </c>
      <c r="Z13" s="37" t="str">
        <f>'07_Values'!G13</f>
        <v>Y</v>
      </c>
      <c r="AA13" s="31">
        <f>VLOOKUP('07_Values'!G13,AUX_Variables!$B$12:$D$16,3,FALSE)</f>
        <v>1</v>
      </c>
      <c r="AB13" s="31">
        <f t="shared" si="36"/>
        <v>4.5454545454545456E-2</v>
      </c>
      <c r="AC13" s="38">
        <f t="shared" si="6"/>
        <v>2.7272727272727271E-3</v>
      </c>
      <c r="AD13" s="37" t="str">
        <f>'07_Values'!H13</f>
        <v>A</v>
      </c>
      <c r="AE13" s="31">
        <f>VLOOKUP('07_Values'!H13,AUX_Variables!$B$12:$D$16,3,FALSE)</f>
        <v>0.7</v>
      </c>
      <c r="AF13" s="31">
        <f t="shared" si="37"/>
        <v>3.1818181818181815E-2</v>
      </c>
      <c r="AG13" s="38">
        <f t="shared" si="7"/>
        <v>1.9090909090909089E-3</v>
      </c>
      <c r="AH13" s="37" t="str">
        <f>'07_Values'!I13</f>
        <v>Y</v>
      </c>
      <c r="AI13" s="31">
        <f>VLOOKUP('07_Values'!I13,AUX_Variables!$B$12:$D$16,3,FALSE)</f>
        <v>1</v>
      </c>
      <c r="AJ13" s="31">
        <f t="shared" si="38"/>
        <v>4.5454545454545456E-2</v>
      </c>
      <c r="AK13" s="38">
        <f t="shared" si="8"/>
        <v>2.7272727272727271E-3</v>
      </c>
      <c r="AL13" s="37" t="str">
        <f>'07_Values'!J13</f>
        <v>N</v>
      </c>
      <c r="AM13" s="31">
        <f>VLOOKUP('07_Values'!J13,AUX_Variables!$B$12:$D$16,3,FALSE)</f>
        <v>0</v>
      </c>
      <c r="AN13" s="31">
        <f t="shared" si="39"/>
        <v>0</v>
      </c>
      <c r="AO13" s="38">
        <f t="shared" si="9"/>
        <v>0</v>
      </c>
      <c r="AP13" s="37" t="str">
        <f>'07_Values'!K13</f>
        <v>N</v>
      </c>
      <c r="AQ13" s="31">
        <f>VLOOKUP('07_Values'!K13,AUX_Variables!$B$12:$D$16,3,FALSE)</f>
        <v>0</v>
      </c>
      <c r="AR13" s="31">
        <f t="shared" si="40"/>
        <v>0</v>
      </c>
      <c r="AS13" s="38">
        <f t="shared" si="10"/>
        <v>0</v>
      </c>
      <c r="AT13" s="37" t="str">
        <f>'07_Values'!L13</f>
        <v>N</v>
      </c>
      <c r="AU13" s="31">
        <f>VLOOKUP('07_Values'!L13,AUX_Variables!$B$12:$D$16,3,FALSE)</f>
        <v>0</v>
      </c>
      <c r="AV13" s="31">
        <f t="shared" si="41"/>
        <v>0</v>
      </c>
      <c r="AW13" s="38">
        <f t="shared" si="11"/>
        <v>0</v>
      </c>
      <c r="AX13" s="37" t="str">
        <f>'07_Values'!M13</f>
        <v>N</v>
      </c>
      <c r="AY13" s="31">
        <f>VLOOKUP('07_Values'!M13,AUX_Variables!$B$12:$D$16,3,FALSE)</f>
        <v>0</v>
      </c>
      <c r="AZ13" s="31">
        <f t="shared" si="42"/>
        <v>0</v>
      </c>
      <c r="BA13" s="38">
        <f t="shared" si="12"/>
        <v>0</v>
      </c>
      <c r="BB13" s="37" t="str">
        <f>'07_Values'!N13</f>
        <v>N</v>
      </c>
      <c r="BC13" s="31">
        <f>VLOOKUP('07_Values'!N13,AUX_Variables!$B$12:$D$16,3,FALSE)</f>
        <v>0</v>
      </c>
      <c r="BD13" s="31">
        <f t="shared" si="43"/>
        <v>0</v>
      </c>
      <c r="BE13" s="38">
        <f t="shared" si="13"/>
        <v>0</v>
      </c>
      <c r="BF13" s="37" t="str">
        <f>'07_Values'!O13</f>
        <v>N</v>
      </c>
      <c r="BG13" s="31">
        <f>VLOOKUP('07_Values'!O13,AUX_Variables!$B$12:$D$16,3,FALSE)</f>
        <v>0</v>
      </c>
      <c r="BH13" s="31">
        <f t="shared" si="44"/>
        <v>0</v>
      </c>
      <c r="BI13" s="38">
        <f t="shared" si="14"/>
        <v>0</v>
      </c>
      <c r="BJ13" s="37" t="str">
        <f>'07_Values'!P13</f>
        <v>N</v>
      </c>
      <c r="BK13" s="31">
        <f>VLOOKUP('07_Values'!P13,AUX_Variables!$B$12:$D$16,3,FALSE)</f>
        <v>0</v>
      </c>
      <c r="BL13" s="31">
        <f t="shared" si="45"/>
        <v>0</v>
      </c>
      <c r="BM13" s="38">
        <f t="shared" si="15"/>
        <v>0</v>
      </c>
      <c r="BN13" s="37" t="str">
        <f>'07_Values'!Q13</f>
        <v>N</v>
      </c>
      <c r="BO13" s="31">
        <f>VLOOKUP('07_Values'!Q13,AUX_Variables!$B$12:$D$16,3,FALSE)</f>
        <v>0</v>
      </c>
      <c r="BP13" s="31">
        <f t="shared" si="46"/>
        <v>0</v>
      </c>
      <c r="BQ13" s="38">
        <f t="shared" si="16"/>
        <v>0</v>
      </c>
      <c r="BR13" s="37" t="str">
        <f>'07_Values'!R13</f>
        <v>A</v>
      </c>
      <c r="BS13" s="31">
        <f>VLOOKUP('07_Values'!R13,AUX_Variables!$B$12:$D$16,3,FALSE)</f>
        <v>0.7</v>
      </c>
      <c r="BT13" s="31">
        <f t="shared" si="47"/>
        <v>3.1818181818181815E-2</v>
      </c>
      <c r="BU13" s="38">
        <f t="shared" si="17"/>
        <v>1.9090909090909089E-3</v>
      </c>
      <c r="BV13" s="37" t="str">
        <f>'07_Values'!S13</f>
        <v>Y</v>
      </c>
      <c r="BW13" s="31">
        <f>VLOOKUP('07_Values'!S13,AUX_Variables!$B$12:$D$16,3,FALSE)</f>
        <v>1</v>
      </c>
      <c r="BX13" s="31">
        <f t="shared" si="48"/>
        <v>4.5454545454545456E-2</v>
      </c>
      <c r="BY13" s="38">
        <f t="shared" si="18"/>
        <v>2.7272727272727271E-3</v>
      </c>
      <c r="BZ13" s="37" t="str">
        <f>'07_Values'!T13</f>
        <v>NA</v>
      </c>
      <c r="CA13" s="31">
        <f>VLOOKUP('07_Values'!T13,AUX_Variables!$B$12:$D$16,3,FALSE)</f>
        <v>0</v>
      </c>
      <c r="CB13" s="31">
        <f t="shared" si="49"/>
        <v>0</v>
      </c>
      <c r="CC13" s="38">
        <f t="shared" si="19"/>
        <v>0</v>
      </c>
      <c r="CD13" s="37" t="str">
        <f>'07_Values'!U13</f>
        <v>Y</v>
      </c>
      <c r="CE13" s="31">
        <f>VLOOKUP('07_Values'!U13,AUX_Variables!$B$12:$D$16,3,FALSE)</f>
        <v>1</v>
      </c>
      <c r="CF13" s="31">
        <f t="shared" si="50"/>
        <v>4.5454545454545456E-2</v>
      </c>
      <c r="CG13" s="38">
        <f t="shared" si="20"/>
        <v>2.7272727272727271E-3</v>
      </c>
      <c r="CH13" s="37" t="str">
        <f>'07_Values'!V13</f>
        <v>N</v>
      </c>
      <c r="CI13" s="31">
        <f>VLOOKUP('07_Values'!V13,AUX_Variables!$B$12:$D$16,3,FALSE)</f>
        <v>0</v>
      </c>
      <c r="CJ13" s="31">
        <f t="shared" si="51"/>
        <v>0</v>
      </c>
      <c r="CK13" s="38">
        <f t="shared" si="21"/>
        <v>0</v>
      </c>
      <c r="CL13" s="37" t="str">
        <f>'07_Values'!W13</f>
        <v>N</v>
      </c>
      <c r="CM13" s="31">
        <f>VLOOKUP('07_Values'!W13,AUX_Variables!$B$12:$D$16,3,FALSE)</f>
        <v>0</v>
      </c>
      <c r="CN13" s="31">
        <f t="shared" si="52"/>
        <v>0</v>
      </c>
      <c r="CO13" s="38">
        <f t="shared" si="22"/>
        <v>0</v>
      </c>
      <c r="CP13" s="37" t="str">
        <f>'07_Values'!X13</f>
        <v>N</v>
      </c>
      <c r="CQ13" s="31">
        <f>VLOOKUP('07_Values'!X13,AUX_Variables!$B$12:$D$16,3,FALSE)</f>
        <v>0</v>
      </c>
      <c r="CR13" s="31">
        <f t="shared" si="53"/>
        <v>0</v>
      </c>
      <c r="CS13" s="38">
        <f t="shared" si="23"/>
        <v>0</v>
      </c>
      <c r="CT13" s="37" t="str">
        <f>'07_Values'!Y13</f>
        <v>N</v>
      </c>
      <c r="CU13" s="31">
        <f>VLOOKUP('07_Values'!Y13,AUX_Variables!$B$12:$D$16,3,FALSE)</f>
        <v>0</v>
      </c>
      <c r="CV13" s="31">
        <f t="shared" si="54"/>
        <v>0</v>
      </c>
      <c r="CW13" s="38">
        <f t="shared" si="24"/>
        <v>0</v>
      </c>
      <c r="CX13" s="37" t="str">
        <f>'07_Values'!Z13</f>
        <v>N</v>
      </c>
      <c r="CY13" s="31">
        <f>VLOOKUP('07_Values'!Z13,AUX_Variables!$B$12:$D$16,3,FALSE)</f>
        <v>0</v>
      </c>
      <c r="CZ13" s="31">
        <f t="shared" si="55"/>
        <v>0</v>
      </c>
      <c r="DA13" s="38">
        <f t="shared" si="25"/>
        <v>0</v>
      </c>
      <c r="DB13" s="37" t="str">
        <f>'07_Values'!AA13</f>
        <v>N</v>
      </c>
      <c r="DC13" s="31">
        <f>VLOOKUP('07_Values'!AA13,AUX_Variables!$B$12:$D$16,3,FALSE)</f>
        <v>0</v>
      </c>
      <c r="DD13" s="31">
        <f t="shared" si="56"/>
        <v>0</v>
      </c>
      <c r="DE13" s="38">
        <f t="shared" si="26"/>
        <v>0</v>
      </c>
      <c r="DF13" s="37" t="str">
        <f>'07_Values'!AB13</f>
        <v>N</v>
      </c>
      <c r="DG13" s="31">
        <f>VLOOKUP('07_Values'!AB13,AUX_Variables!$B$12:$D$16,3,FALSE)</f>
        <v>0</v>
      </c>
      <c r="DH13" s="31">
        <f t="shared" si="57"/>
        <v>0</v>
      </c>
      <c r="DI13" s="38">
        <f t="shared" si="27"/>
        <v>0</v>
      </c>
      <c r="DJ13" s="37" t="str">
        <f>'07_Values'!AC13</f>
        <v>N</v>
      </c>
      <c r="DK13" s="31">
        <f>VLOOKUP('07_Values'!AC13,AUX_Variables!$B$12:$D$16,3,FALSE)</f>
        <v>0</v>
      </c>
      <c r="DL13" s="31">
        <f t="shared" si="58"/>
        <v>0</v>
      </c>
      <c r="DM13" s="38">
        <f t="shared" si="28"/>
        <v>0</v>
      </c>
      <c r="DN13" s="37" t="str">
        <f>'07_Values'!AD13</f>
        <v>N</v>
      </c>
      <c r="DO13" s="31">
        <f>VLOOKUP('07_Values'!AD13,AUX_Variables!$B$12:$D$16,3,FALSE)</f>
        <v>0</v>
      </c>
      <c r="DP13" s="31">
        <f t="shared" si="59"/>
        <v>0</v>
      </c>
      <c r="DQ13" s="38">
        <f t="shared" si="29"/>
        <v>0</v>
      </c>
    </row>
    <row r="14" spans="1:121" s="151" customFormat="1" ht="12.75" x14ac:dyDescent="0.2">
      <c r="A14" s="176"/>
      <c r="B14" s="115" t="str">
        <f>'01_Standards Req.'!D10</f>
        <v>Describing Archives: A Content Standard (DACS)</v>
      </c>
      <c r="C14" s="32">
        <f>'01_Standards Req.'!G10</f>
        <v>3</v>
      </c>
      <c r="D14" s="31">
        <f t="shared" si="30"/>
        <v>4.5454545454545456E-2</v>
      </c>
      <c r="E14" s="40">
        <f t="shared" si="0"/>
        <v>2.7272727272727271E-3</v>
      </c>
      <c r="F14" s="37" t="str">
        <f>'07_Values'!B14</f>
        <v>N</v>
      </c>
      <c r="G14" s="31">
        <f>VLOOKUP('07_Values'!B14,AUX_Variables!$B$12:$D$16,3,FALSE)</f>
        <v>0</v>
      </c>
      <c r="H14" s="31">
        <f t="shared" si="1"/>
        <v>0</v>
      </c>
      <c r="I14" s="38">
        <f t="shared" si="2"/>
        <v>0</v>
      </c>
      <c r="J14" s="37" t="str">
        <f>'07_Values'!C14</f>
        <v>Y</v>
      </c>
      <c r="K14" s="31">
        <f>VLOOKUP('07_Values'!C14,AUX_Variables!$B$12:$D$16,3,FALSE)</f>
        <v>1</v>
      </c>
      <c r="L14" s="31">
        <f t="shared" si="31"/>
        <v>4.5454545454545456E-2</v>
      </c>
      <c r="M14" s="38">
        <f t="shared" si="32"/>
        <v>2.7272727272727271E-3</v>
      </c>
      <c r="N14" s="37" t="str">
        <f>'07_Values'!D14</f>
        <v>Y</v>
      </c>
      <c r="O14" s="31">
        <f>VLOOKUP('07_Values'!D14,AUX_Variables!$B$12:$D$16,3,FALSE)</f>
        <v>1</v>
      </c>
      <c r="P14" s="31">
        <f t="shared" si="33"/>
        <v>4.5454545454545456E-2</v>
      </c>
      <c r="Q14" s="38">
        <f t="shared" si="3"/>
        <v>2.7272727272727271E-3</v>
      </c>
      <c r="R14" s="37" t="str">
        <f>'07_Values'!E14</f>
        <v>Y</v>
      </c>
      <c r="S14" s="31">
        <f>VLOOKUP('07_Values'!E14,AUX_Variables!$B$12:$D$16,3,FALSE)</f>
        <v>1</v>
      </c>
      <c r="T14" s="31">
        <f t="shared" si="34"/>
        <v>4.5454545454545456E-2</v>
      </c>
      <c r="U14" s="38">
        <f t="shared" si="4"/>
        <v>2.7272727272727271E-3</v>
      </c>
      <c r="V14" s="37" t="str">
        <f>'07_Values'!F14</f>
        <v>Y</v>
      </c>
      <c r="W14" s="31">
        <f>VLOOKUP('07_Values'!F14,AUX_Variables!$B$12:$D$16,3,FALSE)</f>
        <v>1</v>
      </c>
      <c r="X14" s="31">
        <f t="shared" si="35"/>
        <v>4.5454545454545456E-2</v>
      </c>
      <c r="Y14" s="38">
        <f t="shared" si="5"/>
        <v>2.7272727272727271E-3</v>
      </c>
      <c r="Z14" s="37" t="str">
        <f>'07_Values'!G14</f>
        <v>Y</v>
      </c>
      <c r="AA14" s="31">
        <f>VLOOKUP('07_Values'!G14,AUX_Variables!$B$12:$D$16,3,FALSE)</f>
        <v>1</v>
      </c>
      <c r="AB14" s="31">
        <f t="shared" si="36"/>
        <v>4.5454545454545456E-2</v>
      </c>
      <c r="AC14" s="38">
        <f t="shared" si="6"/>
        <v>2.7272727272727271E-3</v>
      </c>
      <c r="AD14" s="37" t="str">
        <f>'07_Values'!H14</f>
        <v>N</v>
      </c>
      <c r="AE14" s="31">
        <f>VLOOKUP('07_Values'!H14,AUX_Variables!$B$12:$D$16,3,FALSE)</f>
        <v>0</v>
      </c>
      <c r="AF14" s="31">
        <f t="shared" si="37"/>
        <v>0</v>
      </c>
      <c r="AG14" s="38">
        <f t="shared" si="7"/>
        <v>0</v>
      </c>
      <c r="AH14" s="37" t="str">
        <f>'07_Values'!I14</f>
        <v>Y</v>
      </c>
      <c r="AI14" s="31">
        <f>VLOOKUP('07_Values'!I14,AUX_Variables!$B$12:$D$16,3,FALSE)</f>
        <v>1</v>
      </c>
      <c r="AJ14" s="31">
        <f t="shared" si="38"/>
        <v>4.5454545454545456E-2</v>
      </c>
      <c r="AK14" s="38">
        <f t="shared" si="8"/>
        <v>2.7272727272727271E-3</v>
      </c>
      <c r="AL14" s="37" t="str">
        <f>'07_Values'!J14</f>
        <v>N</v>
      </c>
      <c r="AM14" s="31">
        <f>VLOOKUP('07_Values'!J14,AUX_Variables!$B$12:$D$16,3,FALSE)</f>
        <v>0</v>
      </c>
      <c r="AN14" s="31">
        <f t="shared" si="39"/>
        <v>0</v>
      </c>
      <c r="AO14" s="38">
        <f t="shared" si="9"/>
        <v>0</v>
      </c>
      <c r="AP14" s="37" t="str">
        <f>'07_Values'!K14</f>
        <v>N</v>
      </c>
      <c r="AQ14" s="31">
        <f>VLOOKUP('07_Values'!K14,AUX_Variables!$B$12:$D$16,3,FALSE)</f>
        <v>0</v>
      </c>
      <c r="AR14" s="31">
        <f t="shared" si="40"/>
        <v>0</v>
      </c>
      <c r="AS14" s="38">
        <f t="shared" si="10"/>
        <v>0</v>
      </c>
      <c r="AT14" s="37" t="str">
        <f>'07_Values'!L14</f>
        <v>N</v>
      </c>
      <c r="AU14" s="31">
        <f>VLOOKUP('07_Values'!L14,AUX_Variables!$B$12:$D$16,3,FALSE)</f>
        <v>0</v>
      </c>
      <c r="AV14" s="31">
        <f t="shared" si="41"/>
        <v>0</v>
      </c>
      <c r="AW14" s="38">
        <f t="shared" si="11"/>
        <v>0</v>
      </c>
      <c r="AX14" s="37" t="str">
        <f>'07_Values'!M14</f>
        <v>N</v>
      </c>
      <c r="AY14" s="31">
        <f>VLOOKUP('07_Values'!M14,AUX_Variables!$B$12:$D$16,3,FALSE)</f>
        <v>0</v>
      </c>
      <c r="AZ14" s="31">
        <f t="shared" si="42"/>
        <v>0</v>
      </c>
      <c r="BA14" s="38">
        <f t="shared" si="12"/>
        <v>0</v>
      </c>
      <c r="BB14" s="37" t="str">
        <f>'07_Values'!N14</f>
        <v>N</v>
      </c>
      <c r="BC14" s="31">
        <f>VLOOKUP('07_Values'!N14,AUX_Variables!$B$12:$D$16,3,FALSE)</f>
        <v>0</v>
      </c>
      <c r="BD14" s="31">
        <f t="shared" si="43"/>
        <v>0</v>
      </c>
      <c r="BE14" s="38">
        <f t="shared" si="13"/>
        <v>0</v>
      </c>
      <c r="BF14" s="37" t="str">
        <f>'07_Values'!O14</f>
        <v>N</v>
      </c>
      <c r="BG14" s="31">
        <f>VLOOKUP('07_Values'!O14,AUX_Variables!$B$12:$D$16,3,FALSE)</f>
        <v>0</v>
      </c>
      <c r="BH14" s="31">
        <f t="shared" si="44"/>
        <v>0</v>
      </c>
      <c r="BI14" s="38">
        <f t="shared" si="14"/>
        <v>0</v>
      </c>
      <c r="BJ14" s="37" t="str">
        <f>'07_Values'!P14</f>
        <v>N</v>
      </c>
      <c r="BK14" s="31">
        <f>VLOOKUP('07_Values'!P14,AUX_Variables!$B$12:$D$16,3,FALSE)</f>
        <v>0</v>
      </c>
      <c r="BL14" s="31">
        <f t="shared" si="45"/>
        <v>0</v>
      </c>
      <c r="BM14" s="38">
        <f t="shared" si="15"/>
        <v>0</v>
      </c>
      <c r="BN14" s="37" t="str">
        <f>'07_Values'!Q14</f>
        <v>N</v>
      </c>
      <c r="BO14" s="31">
        <f>VLOOKUP('07_Values'!Q14,AUX_Variables!$B$12:$D$16,3,FALSE)</f>
        <v>0</v>
      </c>
      <c r="BP14" s="31">
        <f t="shared" si="46"/>
        <v>0</v>
      </c>
      <c r="BQ14" s="38">
        <f t="shared" si="16"/>
        <v>0</v>
      </c>
      <c r="BR14" s="37" t="str">
        <f>'07_Values'!R14</f>
        <v>N</v>
      </c>
      <c r="BS14" s="31">
        <f>VLOOKUP('07_Values'!R14,AUX_Variables!$B$12:$D$16,3,FALSE)</f>
        <v>0</v>
      </c>
      <c r="BT14" s="31">
        <f t="shared" si="47"/>
        <v>0</v>
      </c>
      <c r="BU14" s="38">
        <f t="shared" si="17"/>
        <v>0</v>
      </c>
      <c r="BV14" s="37" t="str">
        <f>'07_Values'!S14</f>
        <v>Y</v>
      </c>
      <c r="BW14" s="31">
        <f>VLOOKUP('07_Values'!S14,AUX_Variables!$B$12:$D$16,3,FALSE)</f>
        <v>1</v>
      </c>
      <c r="BX14" s="31">
        <f t="shared" si="48"/>
        <v>4.5454545454545456E-2</v>
      </c>
      <c r="BY14" s="38">
        <f t="shared" si="18"/>
        <v>2.7272727272727271E-3</v>
      </c>
      <c r="BZ14" s="37" t="str">
        <f>'07_Values'!T14</f>
        <v>NA</v>
      </c>
      <c r="CA14" s="31">
        <f>VLOOKUP('07_Values'!T14,AUX_Variables!$B$12:$D$16,3,FALSE)</f>
        <v>0</v>
      </c>
      <c r="CB14" s="31">
        <f t="shared" si="49"/>
        <v>0</v>
      </c>
      <c r="CC14" s="38">
        <f t="shared" si="19"/>
        <v>0</v>
      </c>
      <c r="CD14" s="37" t="str">
        <f>'07_Values'!U14</f>
        <v>NA</v>
      </c>
      <c r="CE14" s="31">
        <f>VLOOKUP('07_Values'!U14,AUX_Variables!$B$12:$D$16,3,FALSE)</f>
        <v>0</v>
      </c>
      <c r="CF14" s="31">
        <f t="shared" si="50"/>
        <v>0</v>
      </c>
      <c r="CG14" s="38">
        <f t="shared" si="20"/>
        <v>0</v>
      </c>
      <c r="CH14" s="37" t="str">
        <f>'07_Values'!V14</f>
        <v>N</v>
      </c>
      <c r="CI14" s="31">
        <f>VLOOKUP('07_Values'!V14,AUX_Variables!$B$12:$D$16,3,FALSE)</f>
        <v>0</v>
      </c>
      <c r="CJ14" s="31">
        <f t="shared" si="51"/>
        <v>0</v>
      </c>
      <c r="CK14" s="38">
        <f t="shared" si="21"/>
        <v>0</v>
      </c>
      <c r="CL14" s="37" t="str">
        <f>'07_Values'!W14</f>
        <v>N</v>
      </c>
      <c r="CM14" s="31">
        <f>VLOOKUP('07_Values'!W14,AUX_Variables!$B$12:$D$16,3,FALSE)</f>
        <v>0</v>
      </c>
      <c r="CN14" s="31">
        <f t="shared" si="52"/>
        <v>0</v>
      </c>
      <c r="CO14" s="38">
        <f t="shared" si="22"/>
        <v>0</v>
      </c>
      <c r="CP14" s="37" t="str">
        <f>'07_Values'!X14</f>
        <v>N</v>
      </c>
      <c r="CQ14" s="31">
        <f>VLOOKUP('07_Values'!X14,AUX_Variables!$B$12:$D$16,3,FALSE)</f>
        <v>0</v>
      </c>
      <c r="CR14" s="31">
        <f t="shared" si="53"/>
        <v>0</v>
      </c>
      <c r="CS14" s="38">
        <f t="shared" si="23"/>
        <v>0</v>
      </c>
      <c r="CT14" s="37" t="str">
        <f>'07_Values'!Y14</f>
        <v>N</v>
      </c>
      <c r="CU14" s="31">
        <f>VLOOKUP('07_Values'!Y14,AUX_Variables!$B$12:$D$16,3,FALSE)</f>
        <v>0</v>
      </c>
      <c r="CV14" s="31">
        <f t="shared" si="54"/>
        <v>0</v>
      </c>
      <c r="CW14" s="38">
        <f t="shared" si="24"/>
        <v>0</v>
      </c>
      <c r="CX14" s="37" t="str">
        <f>'07_Values'!Z14</f>
        <v>N</v>
      </c>
      <c r="CY14" s="31">
        <f>VLOOKUP('07_Values'!Z14,AUX_Variables!$B$12:$D$16,3,FALSE)</f>
        <v>0</v>
      </c>
      <c r="CZ14" s="31">
        <f t="shared" si="55"/>
        <v>0</v>
      </c>
      <c r="DA14" s="38">
        <f t="shared" si="25"/>
        <v>0</v>
      </c>
      <c r="DB14" s="37" t="str">
        <f>'07_Values'!AA14</f>
        <v>N</v>
      </c>
      <c r="DC14" s="31">
        <f>VLOOKUP('07_Values'!AA14,AUX_Variables!$B$12:$D$16,3,FALSE)</f>
        <v>0</v>
      </c>
      <c r="DD14" s="31">
        <f t="shared" si="56"/>
        <v>0</v>
      </c>
      <c r="DE14" s="38">
        <f t="shared" si="26"/>
        <v>0</v>
      </c>
      <c r="DF14" s="37" t="str">
        <f>'07_Values'!AB14</f>
        <v>N</v>
      </c>
      <c r="DG14" s="31">
        <f>VLOOKUP('07_Values'!AB14,AUX_Variables!$B$12:$D$16,3,FALSE)</f>
        <v>0</v>
      </c>
      <c r="DH14" s="31">
        <f t="shared" si="57"/>
        <v>0</v>
      </c>
      <c r="DI14" s="38">
        <f t="shared" si="27"/>
        <v>0</v>
      </c>
      <c r="DJ14" s="37" t="str">
        <f>'07_Values'!AC14</f>
        <v>N</v>
      </c>
      <c r="DK14" s="31">
        <f>VLOOKUP('07_Values'!AC14,AUX_Variables!$B$12:$D$16,3,FALSE)</f>
        <v>0</v>
      </c>
      <c r="DL14" s="31">
        <f t="shared" si="58"/>
        <v>0</v>
      </c>
      <c r="DM14" s="38">
        <f t="shared" si="28"/>
        <v>0</v>
      </c>
      <c r="DN14" s="37" t="str">
        <f>'07_Values'!AD14</f>
        <v>N</v>
      </c>
      <c r="DO14" s="31">
        <f>VLOOKUP('07_Values'!AD14,AUX_Variables!$B$12:$D$16,3,FALSE)</f>
        <v>0</v>
      </c>
      <c r="DP14" s="31">
        <f t="shared" si="59"/>
        <v>0</v>
      </c>
      <c r="DQ14" s="38">
        <f t="shared" si="29"/>
        <v>0</v>
      </c>
    </row>
    <row r="15" spans="1:121" s="151" customFormat="1" ht="12.75" x14ac:dyDescent="0.2">
      <c r="A15" s="176"/>
      <c r="B15" s="115" t="str">
        <f>'01_Standards Req.'!D11</f>
        <v>Rules for Archival Description (RAD)</v>
      </c>
      <c r="C15" s="32">
        <f>'01_Standards Req.'!G11</f>
        <v>3</v>
      </c>
      <c r="D15" s="31">
        <f t="shared" si="30"/>
        <v>4.5454545454545456E-2</v>
      </c>
      <c r="E15" s="40">
        <f t="shared" si="0"/>
        <v>2.7272727272727271E-3</v>
      </c>
      <c r="F15" s="37" t="str">
        <f>'07_Values'!B15</f>
        <v>N</v>
      </c>
      <c r="G15" s="31">
        <f>VLOOKUP('07_Values'!B15,AUX_Variables!$B$12:$D$16,3,FALSE)</f>
        <v>0</v>
      </c>
      <c r="H15" s="31">
        <f t="shared" si="1"/>
        <v>0</v>
      </c>
      <c r="I15" s="38">
        <f t="shared" si="2"/>
        <v>0</v>
      </c>
      <c r="J15" s="37" t="str">
        <f>'07_Values'!C15</f>
        <v>Y</v>
      </c>
      <c r="K15" s="31">
        <f>VLOOKUP('07_Values'!C15,AUX_Variables!$B$12:$D$16,3,FALSE)</f>
        <v>1</v>
      </c>
      <c r="L15" s="31">
        <f t="shared" si="31"/>
        <v>4.5454545454545456E-2</v>
      </c>
      <c r="M15" s="38">
        <f t="shared" si="32"/>
        <v>2.7272727272727271E-3</v>
      </c>
      <c r="N15" s="37" t="str">
        <f>'07_Values'!D15</f>
        <v>Y</v>
      </c>
      <c r="O15" s="31">
        <f>VLOOKUP('07_Values'!D15,AUX_Variables!$B$12:$D$16,3,FALSE)</f>
        <v>1</v>
      </c>
      <c r="P15" s="31">
        <f t="shared" si="33"/>
        <v>4.5454545454545456E-2</v>
      </c>
      <c r="Q15" s="38">
        <f t="shared" si="3"/>
        <v>2.7272727272727271E-3</v>
      </c>
      <c r="R15" s="37" t="str">
        <f>'07_Values'!E15</f>
        <v>Y</v>
      </c>
      <c r="S15" s="31">
        <f>VLOOKUP('07_Values'!E15,AUX_Variables!$B$12:$D$16,3,FALSE)</f>
        <v>1</v>
      </c>
      <c r="T15" s="31">
        <f t="shared" si="34"/>
        <v>4.5454545454545456E-2</v>
      </c>
      <c r="U15" s="38">
        <f t="shared" si="4"/>
        <v>2.7272727272727271E-3</v>
      </c>
      <c r="V15" s="37" t="str">
        <f>'07_Values'!F15</f>
        <v>Y</v>
      </c>
      <c r="W15" s="31">
        <f>VLOOKUP('07_Values'!F15,AUX_Variables!$B$12:$D$16,3,FALSE)</f>
        <v>1</v>
      </c>
      <c r="X15" s="31">
        <f t="shared" si="35"/>
        <v>4.5454545454545456E-2</v>
      </c>
      <c r="Y15" s="38">
        <f t="shared" si="5"/>
        <v>2.7272727272727271E-3</v>
      </c>
      <c r="Z15" s="37" t="str">
        <f>'07_Values'!G15</f>
        <v>Y</v>
      </c>
      <c r="AA15" s="31">
        <f>VLOOKUP('07_Values'!G15,AUX_Variables!$B$12:$D$16,3,FALSE)</f>
        <v>1</v>
      </c>
      <c r="AB15" s="31">
        <f t="shared" si="36"/>
        <v>4.5454545454545456E-2</v>
      </c>
      <c r="AC15" s="38">
        <f t="shared" si="6"/>
        <v>2.7272727272727271E-3</v>
      </c>
      <c r="AD15" s="37" t="str">
        <f>'07_Values'!H15</f>
        <v>N</v>
      </c>
      <c r="AE15" s="31">
        <f>VLOOKUP('07_Values'!H15,AUX_Variables!$B$12:$D$16,3,FALSE)</f>
        <v>0</v>
      </c>
      <c r="AF15" s="31">
        <f t="shared" si="37"/>
        <v>0</v>
      </c>
      <c r="AG15" s="38">
        <f t="shared" si="7"/>
        <v>0</v>
      </c>
      <c r="AH15" s="37" t="str">
        <f>'07_Values'!I15</f>
        <v>Y</v>
      </c>
      <c r="AI15" s="31">
        <f>VLOOKUP('07_Values'!I15,AUX_Variables!$B$12:$D$16,3,FALSE)</f>
        <v>1</v>
      </c>
      <c r="AJ15" s="31">
        <f t="shared" si="38"/>
        <v>4.5454545454545456E-2</v>
      </c>
      <c r="AK15" s="38">
        <f t="shared" si="8"/>
        <v>2.7272727272727271E-3</v>
      </c>
      <c r="AL15" s="37" t="str">
        <f>'07_Values'!J15</f>
        <v>N</v>
      </c>
      <c r="AM15" s="31">
        <f>VLOOKUP('07_Values'!J15,AUX_Variables!$B$12:$D$16,3,FALSE)</f>
        <v>0</v>
      </c>
      <c r="AN15" s="31">
        <f t="shared" si="39"/>
        <v>0</v>
      </c>
      <c r="AO15" s="38">
        <f t="shared" si="9"/>
        <v>0</v>
      </c>
      <c r="AP15" s="37" t="str">
        <f>'07_Values'!K15</f>
        <v>N</v>
      </c>
      <c r="AQ15" s="31">
        <f>VLOOKUP('07_Values'!K15,AUX_Variables!$B$12:$D$16,3,FALSE)</f>
        <v>0</v>
      </c>
      <c r="AR15" s="31">
        <f t="shared" si="40"/>
        <v>0</v>
      </c>
      <c r="AS15" s="38">
        <f t="shared" si="10"/>
        <v>0</v>
      </c>
      <c r="AT15" s="37" t="str">
        <f>'07_Values'!L15</f>
        <v>N</v>
      </c>
      <c r="AU15" s="31">
        <f>VLOOKUP('07_Values'!L15,AUX_Variables!$B$12:$D$16,3,FALSE)</f>
        <v>0</v>
      </c>
      <c r="AV15" s="31">
        <f t="shared" si="41"/>
        <v>0</v>
      </c>
      <c r="AW15" s="38">
        <f t="shared" si="11"/>
        <v>0</v>
      </c>
      <c r="AX15" s="37" t="str">
        <f>'07_Values'!M15</f>
        <v>N</v>
      </c>
      <c r="AY15" s="31">
        <f>VLOOKUP('07_Values'!M15,AUX_Variables!$B$12:$D$16,3,FALSE)</f>
        <v>0</v>
      </c>
      <c r="AZ15" s="31">
        <f t="shared" si="42"/>
        <v>0</v>
      </c>
      <c r="BA15" s="38">
        <f t="shared" si="12"/>
        <v>0</v>
      </c>
      <c r="BB15" s="37" t="str">
        <f>'07_Values'!N15</f>
        <v>N</v>
      </c>
      <c r="BC15" s="31">
        <f>VLOOKUP('07_Values'!N15,AUX_Variables!$B$12:$D$16,3,FALSE)</f>
        <v>0</v>
      </c>
      <c r="BD15" s="31">
        <f t="shared" si="43"/>
        <v>0</v>
      </c>
      <c r="BE15" s="38">
        <f t="shared" si="13"/>
        <v>0</v>
      </c>
      <c r="BF15" s="37" t="str">
        <f>'07_Values'!O15</f>
        <v>N</v>
      </c>
      <c r="BG15" s="31">
        <f>VLOOKUP('07_Values'!O15,AUX_Variables!$B$12:$D$16,3,FALSE)</f>
        <v>0</v>
      </c>
      <c r="BH15" s="31">
        <f t="shared" si="44"/>
        <v>0</v>
      </c>
      <c r="BI15" s="38">
        <f t="shared" si="14"/>
        <v>0</v>
      </c>
      <c r="BJ15" s="37" t="str">
        <f>'07_Values'!P15</f>
        <v>N</v>
      </c>
      <c r="BK15" s="31">
        <f>VLOOKUP('07_Values'!P15,AUX_Variables!$B$12:$D$16,3,FALSE)</f>
        <v>0</v>
      </c>
      <c r="BL15" s="31">
        <f t="shared" si="45"/>
        <v>0</v>
      </c>
      <c r="BM15" s="38">
        <f t="shared" si="15"/>
        <v>0</v>
      </c>
      <c r="BN15" s="37" t="str">
        <f>'07_Values'!Q15</f>
        <v>N</v>
      </c>
      <c r="BO15" s="31">
        <f>VLOOKUP('07_Values'!Q15,AUX_Variables!$B$12:$D$16,3,FALSE)</f>
        <v>0</v>
      </c>
      <c r="BP15" s="31">
        <f t="shared" si="46"/>
        <v>0</v>
      </c>
      <c r="BQ15" s="38">
        <f t="shared" si="16"/>
        <v>0</v>
      </c>
      <c r="BR15" s="37" t="str">
        <f>'07_Values'!R15</f>
        <v>N</v>
      </c>
      <c r="BS15" s="31">
        <f>VLOOKUP('07_Values'!R15,AUX_Variables!$B$12:$D$16,3,FALSE)</f>
        <v>0</v>
      </c>
      <c r="BT15" s="31">
        <f t="shared" si="47"/>
        <v>0</v>
      </c>
      <c r="BU15" s="38">
        <f t="shared" si="17"/>
        <v>0</v>
      </c>
      <c r="BV15" s="37" t="str">
        <f>'07_Values'!S15</f>
        <v>Y</v>
      </c>
      <c r="BW15" s="31">
        <f>VLOOKUP('07_Values'!S15,AUX_Variables!$B$12:$D$16,3,FALSE)</f>
        <v>1</v>
      </c>
      <c r="BX15" s="31">
        <f t="shared" si="48"/>
        <v>4.5454545454545456E-2</v>
      </c>
      <c r="BY15" s="38">
        <f t="shared" si="18"/>
        <v>2.7272727272727271E-3</v>
      </c>
      <c r="BZ15" s="37" t="str">
        <f>'07_Values'!T15</f>
        <v>NA</v>
      </c>
      <c r="CA15" s="31">
        <f>VLOOKUP('07_Values'!T15,AUX_Variables!$B$12:$D$16,3,FALSE)</f>
        <v>0</v>
      </c>
      <c r="CB15" s="31">
        <f t="shared" si="49"/>
        <v>0</v>
      </c>
      <c r="CC15" s="38">
        <f t="shared" si="19"/>
        <v>0</v>
      </c>
      <c r="CD15" s="37" t="str">
        <f>'07_Values'!U15</f>
        <v>NA</v>
      </c>
      <c r="CE15" s="31">
        <f>VLOOKUP('07_Values'!U15,AUX_Variables!$B$12:$D$16,3,FALSE)</f>
        <v>0</v>
      </c>
      <c r="CF15" s="31">
        <f t="shared" si="50"/>
        <v>0</v>
      </c>
      <c r="CG15" s="38">
        <f t="shared" si="20"/>
        <v>0</v>
      </c>
      <c r="CH15" s="37" t="str">
        <f>'07_Values'!V15</f>
        <v>N</v>
      </c>
      <c r="CI15" s="31">
        <f>VLOOKUP('07_Values'!V15,AUX_Variables!$B$12:$D$16,3,FALSE)</f>
        <v>0</v>
      </c>
      <c r="CJ15" s="31">
        <f t="shared" si="51"/>
        <v>0</v>
      </c>
      <c r="CK15" s="38">
        <f t="shared" si="21"/>
        <v>0</v>
      </c>
      <c r="CL15" s="37" t="str">
        <f>'07_Values'!W15</f>
        <v>N</v>
      </c>
      <c r="CM15" s="31">
        <f>VLOOKUP('07_Values'!W15,AUX_Variables!$B$12:$D$16,3,FALSE)</f>
        <v>0</v>
      </c>
      <c r="CN15" s="31">
        <f t="shared" si="52"/>
        <v>0</v>
      </c>
      <c r="CO15" s="38">
        <f t="shared" si="22"/>
        <v>0</v>
      </c>
      <c r="CP15" s="37" t="str">
        <f>'07_Values'!X15</f>
        <v>N</v>
      </c>
      <c r="CQ15" s="31">
        <f>VLOOKUP('07_Values'!X15,AUX_Variables!$B$12:$D$16,3,FALSE)</f>
        <v>0</v>
      </c>
      <c r="CR15" s="31">
        <f t="shared" si="53"/>
        <v>0</v>
      </c>
      <c r="CS15" s="38">
        <f t="shared" si="23"/>
        <v>0</v>
      </c>
      <c r="CT15" s="37" t="str">
        <f>'07_Values'!Y15</f>
        <v>N</v>
      </c>
      <c r="CU15" s="31">
        <f>VLOOKUP('07_Values'!Y15,AUX_Variables!$B$12:$D$16,3,FALSE)</f>
        <v>0</v>
      </c>
      <c r="CV15" s="31">
        <f t="shared" si="54"/>
        <v>0</v>
      </c>
      <c r="CW15" s="38">
        <f t="shared" si="24"/>
        <v>0</v>
      </c>
      <c r="CX15" s="37" t="str">
        <f>'07_Values'!Z15</f>
        <v>N</v>
      </c>
      <c r="CY15" s="31">
        <f>VLOOKUP('07_Values'!Z15,AUX_Variables!$B$12:$D$16,3,FALSE)</f>
        <v>0</v>
      </c>
      <c r="CZ15" s="31">
        <f t="shared" si="55"/>
        <v>0</v>
      </c>
      <c r="DA15" s="38">
        <f t="shared" si="25"/>
        <v>0</v>
      </c>
      <c r="DB15" s="37" t="str">
        <f>'07_Values'!AA15</f>
        <v>N</v>
      </c>
      <c r="DC15" s="31">
        <f>VLOOKUP('07_Values'!AA15,AUX_Variables!$B$12:$D$16,3,FALSE)</f>
        <v>0</v>
      </c>
      <c r="DD15" s="31">
        <f t="shared" si="56"/>
        <v>0</v>
      </c>
      <c r="DE15" s="38">
        <f t="shared" si="26"/>
        <v>0</v>
      </c>
      <c r="DF15" s="37" t="str">
        <f>'07_Values'!AB15</f>
        <v>N</v>
      </c>
      <c r="DG15" s="31">
        <f>VLOOKUP('07_Values'!AB15,AUX_Variables!$B$12:$D$16,3,FALSE)</f>
        <v>0</v>
      </c>
      <c r="DH15" s="31">
        <f t="shared" si="57"/>
        <v>0</v>
      </c>
      <c r="DI15" s="38">
        <f t="shared" si="27"/>
        <v>0</v>
      </c>
      <c r="DJ15" s="37" t="str">
        <f>'07_Values'!AC15</f>
        <v>N</v>
      </c>
      <c r="DK15" s="31">
        <f>VLOOKUP('07_Values'!AC15,AUX_Variables!$B$12:$D$16,3,FALSE)</f>
        <v>0</v>
      </c>
      <c r="DL15" s="31">
        <f t="shared" si="58"/>
        <v>0</v>
      </c>
      <c r="DM15" s="38">
        <f t="shared" si="28"/>
        <v>0</v>
      </c>
      <c r="DN15" s="37" t="str">
        <f>'07_Values'!AD15</f>
        <v>N</v>
      </c>
      <c r="DO15" s="31">
        <f>VLOOKUP('07_Values'!AD15,AUX_Variables!$B$12:$D$16,3,FALSE)</f>
        <v>0</v>
      </c>
      <c r="DP15" s="31">
        <f t="shared" si="59"/>
        <v>0</v>
      </c>
      <c r="DQ15" s="38">
        <f t="shared" si="29"/>
        <v>0</v>
      </c>
    </row>
    <row r="16" spans="1:121" s="151" customFormat="1" ht="12.75" x14ac:dyDescent="0.2">
      <c r="A16" s="176"/>
      <c r="B16" s="115" t="str">
        <f>'01_Standards Req.'!D12</f>
        <v>RiC-CM, Records in Contexts, Conceptual Model</v>
      </c>
      <c r="C16" s="32">
        <f>'01_Standards Req.'!G12</f>
        <v>3</v>
      </c>
      <c r="D16" s="31">
        <f t="shared" si="30"/>
        <v>4.5454545454545456E-2</v>
      </c>
      <c r="E16" s="40">
        <f t="shared" si="0"/>
        <v>2.7272727272727271E-3</v>
      </c>
      <c r="F16" s="37" t="str">
        <f>'07_Values'!B16</f>
        <v>N</v>
      </c>
      <c r="G16" s="31">
        <f>VLOOKUP('07_Values'!B16,AUX_Variables!$B$12:$D$16,3,FALSE)</f>
        <v>0</v>
      </c>
      <c r="H16" s="31">
        <f t="shared" si="1"/>
        <v>0</v>
      </c>
      <c r="I16" s="38">
        <f t="shared" si="2"/>
        <v>0</v>
      </c>
      <c r="J16" s="37" t="str">
        <f>'07_Values'!C16</f>
        <v>N</v>
      </c>
      <c r="K16" s="31">
        <f>VLOOKUP('07_Values'!C16,AUX_Variables!$B$12:$D$16,3,FALSE)</f>
        <v>0</v>
      </c>
      <c r="L16" s="31">
        <f t="shared" si="31"/>
        <v>0</v>
      </c>
      <c r="M16" s="38">
        <f t="shared" si="32"/>
        <v>0</v>
      </c>
      <c r="N16" s="37" t="str">
        <f>'07_Values'!D16</f>
        <v>N</v>
      </c>
      <c r="O16" s="31">
        <f>VLOOKUP('07_Values'!D16,AUX_Variables!$B$12:$D$16,3,FALSE)</f>
        <v>0</v>
      </c>
      <c r="P16" s="31">
        <f t="shared" si="33"/>
        <v>0</v>
      </c>
      <c r="Q16" s="38">
        <f t="shared" si="3"/>
        <v>0</v>
      </c>
      <c r="R16" s="37" t="str">
        <f>'07_Values'!E16</f>
        <v>N</v>
      </c>
      <c r="S16" s="31">
        <f>VLOOKUP('07_Values'!E16,AUX_Variables!$B$12:$D$16,3,FALSE)</f>
        <v>0</v>
      </c>
      <c r="T16" s="31">
        <f t="shared" si="34"/>
        <v>0</v>
      </c>
      <c r="U16" s="38">
        <f t="shared" si="4"/>
        <v>0</v>
      </c>
      <c r="V16" s="37" t="str">
        <f>'07_Values'!F16</f>
        <v>N</v>
      </c>
      <c r="W16" s="31">
        <f>VLOOKUP('07_Values'!F16,AUX_Variables!$B$12:$D$16,3,FALSE)</f>
        <v>0</v>
      </c>
      <c r="X16" s="31">
        <f t="shared" si="35"/>
        <v>0</v>
      </c>
      <c r="Y16" s="38">
        <f t="shared" si="5"/>
        <v>0</v>
      </c>
      <c r="Z16" s="37" t="str">
        <f>'07_Values'!G16</f>
        <v>N</v>
      </c>
      <c r="AA16" s="31">
        <f>VLOOKUP('07_Values'!G16,AUX_Variables!$B$12:$D$16,3,FALSE)</f>
        <v>0</v>
      </c>
      <c r="AB16" s="31">
        <f t="shared" si="36"/>
        <v>0</v>
      </c>
      <c r="AC16" s="38">
        <f t="shared" si="6"/>
        <v>0</v>
      </c>
      <c r="AD16" s="37" t="str">
        <f>'07_Values'!H16</f>
        <v>N</v>
      </c>
      <c r="AE16" s="31">
        <f>VLOOKUP('07_Values'!H16,AUX_Variables!$B$12:$D$16,3,FALSE)</f>
        <v>0</v>
      </c>
      <c r="AF16" s="31">
        <f t="shared" si="37"/>
        <v>0</v>
      </c>
      <c r="AG16" s="38">
        <f t="shared" si="7"/>
        <v>0</v>
      </c>
      <c r="AH16" s="37" t="str">
        <f>'07_Values'!I16</f>
        <v>N</v>
      </c>
      <c r="AI16" s="31">
        <f>VLOOKUP('07_Values'!I16,AUX_Variables!$B$12:$D$16,3,FALSE)</f>
        <v>0</v>
      </c>
      <c r="AJ16" s="31">
        <f t="shared" si="38"/>
        <v>0</v>
      </c>
      <c r="AK16" s="38">
        <f t="shared" si="8"/>
        <v>0</v>
      </c>
      <c r="AL16" s="37" t="str">
        <f>'07_Values'!J16</f>
        <v>N</v>
      </c>
      <c r="AM16" s="31">
        <f>VLOOKUP('07_Values'!J16,AUX_Variables!$B$12:$D$16,3,FALSE)</f>
        <v>0</v>
      </c>
      <c r="AN16" s="31">
        <f t="shared" si="39"/>
        <v>0</v>
      </c>
      <c r="AO16" s="38">
        <f t="shared" si="9"/>
        <v>0</v>
      </c>
      <c r="AP16" s="37" t="str">
        <f>'07_Values'!K16</f>
        <v>N</v>
      </c>
      <c r="AQ16" s="31">
        <f>VLOOKUP('07_Values'!K16,AUX_Variables!$B$12:$D$16,3,FALSE)</f>
        <v>0</v>
      </c>
      <c r="AR16" s="31">
        <f t="shared" si="40"/>
        <v>0</v>
      </c>
      <c r="AS16" s="38">
        <f t="shared" si="10"/>
        <v>0</v>
      </c>
      <c r="AT16" s="37" t="str">
        <f>'07_Values'!L16</f>
        <v>N</v>
      </c>
      <c r="AU16" s="31">
        <f>VLOOKUP('07_Values'!L16,AUX_Variables!$B$12:$D$16,3,FALSE)</f>
        <v>0</v>
      </c>
      <c r="AV16" s="31">
        <f t="shared" si="41"/>
        <v>0</v>
      </c>
      <c r="AW16" s="38">
        <f t="shared" si="11"/>
        <v>0</v>
      </c>
      <c r="AX16" s="37" t="str">
        <f>'07_Values'!M16</f>
        <v>N</v>
      </c>
      <c r="AY16" s="31">
        <f>VLOOKUP('07_Values'!M16,AUX_Variables!$B$12:$D$16,3,FALSE)</f>
        <v>0</v>
      </c>
      <c r="AZ16" s="31">
        <f t="shared" si="42"/>
        <v>0</v>
      </c>
      <c r="BA16" s="38">
        <f t="shared" si="12"/>
        <v>0</v>
      </c>
      <c r="BB16" s="37" t="str">
        <f>'07_Values'!N16</f>
        <v>N</v>
      </c>
      <c r="BC16" s="31">
        <f>VLOOKUP('07_Values'!N16,AUX_Variables!$B$12:$D$16,3,FALSE)</f>
        <v>0</v>
      </c>
      <c r="BD16" s="31">
        <f t="shared" si="43"/>
        <v>0</v>
      </c>
      <c r="BE16" s="38">
        <f t="shared" si="13"/>
        <v>0</v>
      </c>
      <c r="BF16" s="37" t="str">
        <f>'07_Values'!O16</f>
        <v>N</v>
      </c>
      <c r="BG16" s="31">
        <f>VLOOKUP('07_Values'!O16,AUX_Variables!$B$12:$D$16,3,FALSE)</f>
        <v>0</v>
      </c>
      <c r="BH16" s="31">
        <f t="shared" si="44"/>
        <v>0</v>
      </c>
      <c r="BI16" s="38">
        <f t="shared" si="14"/>
        <v>0</v>
      </c>
      <c r="BJ16" s="37" t="str">
        <f>'07_Values'!P16</f>
        <v>N</v>
      </c>
      <c r="BK16" s="31">
        <f>VLOOKUP('07_Values'!P16,AUX_Variables!$B$12:$D$16,3,FALSE)</f>
        <v>0</v>
      </c>
      <c r="BL16" s="31">
        <f t="shared" si="45"/>
        <v>0</v>
      </c>
      <c r="BM16" s="38">
        <f t="shared" si="15"/>
        <v>0</v>
      </c>
      <c r="BN16" s="37" t="str">
        <f>'07_Values'!Q16</f>
        <v>N</v>
      </c>
      <c r="BO16" s="31">
        <f>VLOOKUP('07_Values'!Q16,AUX_Variables!$B$12:$D$16,3,FALSE)</f>
        <v>0</v>
      </c>
      <c r="BP16" s="31">
        <f t="shared" si="46"/>
        <v>0</v>
      </c>
      <c r="BQ16" s="38">
        <f t="shared" si="16"/>
        <v>0</v>
      </c>
      <c r="BR16" s="37" t="str">
        <f>'07_Values'!R16</f>
        <v>N</v>
      </c>
      <c r="BS16" s="31">
        <f>VLOOKUP('07_Values'!R16,AUX_Variables!$B$12:$D$16,3,FALSE)</f>
        <v>0</v>
      </c>
      <c r="BT16" s="31">
        <f t="shared" si="47"/>
        <v>0</v>
      </c>
      <c r="BU16" s="38">
        <f t="shared" si="17"/>
        <v>0</v>
      </c>
      <c r="BV16" s="37" t="str">
        <f>'07_Values'!S16</f>
        <v>N</v>
      </c>
      <c r="BW16" s="31">
        <f>VLOOKUP('07_Values'!S16,AUX_Variables!$B$12:$D$16,3,FALSE)</f>
        <v>0</v>
      </c>
      <c r="BX16" s="31">
        <f t="shared" si="48"/>
        <v>0</v>
      </c>
      <c r="BY16" s="38">
        <f t="shared" si="18"/>
        <v>0</v>
      </c>
      <c r="BZ16" s="37" t="str">
        <f>'07_Values'!T16</f>
        <v>N</v>
      </c>
      <c r="CA16" s="31">
        <f>VLOOKUP('07_Values'!T16,AUX_Variables!$B$12:$D$16,3,FALSE)</f>
        <v>0</v>
      </c>
      <c r="CB16" s="31">
        <f t="shared" si="49"/>
        <v>0</v>
      </c>
      <c r="CC16" s="38">
        <f t="shared" si="19"/>
        <v>0</v>
      </c>
      <c r="CD16" s="37" t="str">
        <f>'07_Values'!U16</f>
        <v>NA</v>
      </c>
      <c r="CE16" s="31">
        <f>VLOOKUP('07_Values'!U16,AUX_Variables!$B$12:$D$16,3,FALSE)</f>
        <v>0</v>
      </c>
      <c r="CF16" s="31">
        <f t="shared" si="50"/>
        <v>0</v>
      </c>
      <c r="CG16" s="38">
        <f t="shared" si="20"/>
        <v>0</v>
      </c>
      <c r="CH16" s="37" t="str">
        <f>'07_Values'!V16</f>
        <v>N</v>
      </c>
      <c r="CI16" s="31">
        <f>VLOOKUP('07_Values'!V16,AUX_Variables!$B$12:$D$16,3,FALSE)</f>
        <v>0</v>
      </c>
      <c r="CJ16" s="31">
        <f t="shared" si="51"/>
        <v>0</v>
      </c>
      <c r="CK16" s="38">
        <f t="shared" si="21"/>
        <v>0</v>
      </c>
      <c r="CL16" s="37" t="str">
        <f>'07_Values'!W16</f>
        <v>N</v>
      </c>
      <c r="CM16" s="31">
        <f>VLOOKUP('07_Values'!W16,AUX_Variables!$B$12:$D$16,3,FALSE)</f>
        <v>0</v>
      </c>
      <c r="CN16" s="31">
        <f t="shared" si="52"/>
        <v>0</v>
      </c>
      <c r="CO16" s="38">
        <f t="shared" si="22"/>
        <v>0</v>
      </c>
      <c r="CP16" s="37" t="str">
        <f>'07_Values'!X16</f>
        <v>N</v>
      </c>
      <c r="CQ16" s="31">
        <f>VLOOKUP('07_Values'!X16,AUX_Variables!$B$12:$D$16,3,FALSE)</f>
        <v>0</v>
      </c>
      <c r="CR16" s="31">
        <f t="shared" si="53"/>
        <v>0</v>
      </c>
      <c r="CS16" s="38">
        <f t="shared" si="23"/>
        <v>0</v>
      </c>
      <c r="CT16" s="37" t="str">
        <f>'07_Values'!Y16</f>
        <v>N</v>
      </c>
      <c r="CU16" s="31">
        <f>VLOOKUP('07_Values'!Y16,AUX_Variables!$B$12:$D$16,3,FALSE)</f>
        <v>0</v>
      </c>
      <c r="CV16" s="31">
        <f t="shared" si="54"/>
        <v>0</v>
      </c>
      <c r="CW16" s="38">
        <f t="shared" si="24"/>
        <v>0</v>
      </c>
      <c r="CX16" s="37" t="str">
        <f>'07_Values'!Z16</f>
        <v>N</v>
      </c>
      <c r="CY16" s="31">
        <f>VLOOKUP('07_Values'!Z16,AUX_Variables!$B$12:$D$16,3,FALSE)</f>
        <v>0</v>
      </c>
      <c r="CZ16" s="31">
        <f t="shared" si="55"/>
        <v>0</v>
      </c>
      <c r="DA16" s="38">
        <f t="shared" si="25"/>
        <v>0</v>
      </c>
      <c r="DB16" s="37" t="str">
        <f>'07_Values'!AA16</f>
        <v>N</v>
      </c>
      <c r="DC16" s="31">
        <f>VLOOKUP('07_Values'!AA16,AUX_Variables!$B$12:$D$16,3,FALSE)</f>
        <v>0</v>
      </c>
      <c r="DD16" s="31">
        <f t="shared" si="56"/>
        <v>0</v>
      </c>
      <c r="DE16" s="38">
        <f t="shared" si="26"/>
        <v>0</v>
      </c>
      <c r="DF16" s="37" t="str">
        <f>'07_Values'!AB16</f>
        <v>N</v>
      </c>
      <c r="DG16" s="31">
        <f>VLOOKUP('07_Values'!AB16,AUX_Variables!$B$12:$D$16,3,FALSE)</f>
        <v>0</v>
      </c>
      <c r="DH16" s="31">
        <f t="shared" si="57"/>
        <v>0</v>
      </c>
      <c r="DI16" s="38">
        <f t="shared" si="27"/>
        <v>0</v>
      </c>
      <c r="DJ16" s="37" t="str">
        <f>'07_Values'!AC16</f>
        <v>N</v>
      </c>
      <c r="DK16" s="31">
        <f>VLOOKUP('07_Values'!AC16,AUX_Variables!$B$12:$D$16,3,FALSE)</f>
        <v>0</v>
      </c>
      <c r="DL16" s="31">
        <f t="shared" si="58"/>
        <v>0</v>
      </c>
      <c r="DM16" s="38">
        <f t="shared" si="28"/>
        <v>0</v>
      </c>
      <c r="DN16" s="37" t="str">
        <f>'07_Values'!AD16</f>
        <v>N</v>
      </c>
      <c r="DO16" s="31">
        <f>VLOOKUP('07_Values'!AD16,AUX_Variables!$B$12:$D$16,3,FALSE)</f>
        <v>0</v>
      </c>
      <c r="DP16" s="31">
        <f t="shared" si="59"/>
        <v>0</v>
      </c>
      <c r="DQ16" s="38">
        <f t="shared" si="29"/>
        <v>0</v>
      </c>
    </row>
    <row r="17" spans="1:121" s="151" customFormat="1" ht="12.75" x14ac:dyDescent="0.2">
      <c r="A17" s="176"/>
      <c r="B17" s="185" t="str">
        <f>'01_Standards Req.'!D13</f>
        <v>Data structure standards</v>
      </c>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4"/>
      <c r="AO17" s="184"/>
      <c r="AP17" s="184"/>
      <c r="AQ17" s="184"/>
      <c r="AR17" s="184"/>
      <c r="AS17" s="184"/>
      <c r="AT17" s="184"/>
      <c r="AU17" s="184"/>
      <c r="AV17" s="184"/>
      <c r="AW17" s="184"/>
      <c r="AX17" s="184"/>
      <c r="AY17" s="184"/>
      <c r="AZ17" s="184"/>
      <c r="BA17" s="184"/>
      <c r="BB17" s="184"/>
      <c r="BC17" s="184"/>
      <c r="BD17" s="184"/>
      <c r="BE17" s="184"/>
      <c r="BF17" s="184"/>
      <c r="BG17" s="184"/>
      <c r="BH17" s="184"/>
      <c r="BI17" s="184"/>
      <c r="BJ17" s="184"/>
      <c r="BK17" s="184"/>
      <c r="BL17" s="184"/>
      <c r="BM17" s="184"/>
      <c r="BN17" s="184"/>
      <c r="BO17" s="184"/>
      <c r="BP17" s="184"/>
      <c r="BQ17" s="184"/>
      <c r="BR17" s="184"/>
      <c r="BS17" s="184"/>
      <c r="BT17" s="184"/>
      <c r="BU17" s="184"/>
      <c r="BV17" s="184"/>
      <c r="BW17" s="184"/>
      <c r="BX17" s="184"/>
      <c r="BY17" s="184"/>
      <c r="BZ17" s="184"/>
      <c r="CA17" s="184"/>
      <c r="CB17" s="184"/>
      <c r="CC17" s="184"/>
      <c r="CD17" s="184"/>
      <c r="CE17" s="184"/>
      <c r="CF17" s="184"/>
      <c r="CG17" s="184"/>
      <c r="CH17" s="184"/>
      <c r="CI17" s="184"/>
      <c r="CJ17" s="184"/>
      <c r="CK17" s="184"/>
      <c r="CL17" s="184"/>
      <c r="CM17" s="184"/>
      <c r="CN17" s="184"/>
      <c r="CO17" s="184"/>
      <c r="CP17" s="184"/>
      <c r="CQ17" s="184"/>
      <c r="CR17" s="184"/>
      <c r="CS17" s="184"/>
      <c r="CT17" s="184"/>
      <c r="CU17" s="184"/>
      <c r="CV17" s="184"/>
      <c r="CW17" s="184"/>
      <c r="CX17" s="184"/>
      <c r="CY17" s="184"/>
      <c r="CZ17" s="184"/>
      <c r="DA17" s="184"/>
      <c r="DB17" s="184"/>
      <c r="DC17" s="184"/>
      <c r="DD17" s="184"/>
      <c r="DE17" s="184"/>
      <c r="DF17" s="184"/>
      <c r="DG17" s="184"/>
      <c r="DH17" s="184"/>
      <c r="DI17" s="184"/>
      <c r="DJ17" s="184"/>
      <c r="DK17" s="184"/>
      <c r="DL17" s="184"/>
      <c r="DM17" s="184"/>
      <c r="DN17" s="184"/>
      <c r="DO17" s="184"/>
      <c r="DP17" s="184"/>
      <c r="DQ17" s="184"/>
    </row>
    <row r="18" spans="1:121" s="175" customFormat="1" ht="12.75" x14ac:dyDescent="0.2">
      <c r="A18" s="173"/>
      <c r="B18" s="115" t="str">
        <f>'01_Standards Req.'!D14</f>
        <v>Encoded Archival Description – EAD, EAD2000, EAD3</v>
      </c>
      <c r="C18" s="33">
        <f>'01_Standards Req.'!G14</f>
        <v>3</v>
      </c>
      <c r="D18" s="31">
        <f t="shared" ref="D18:D23" si="60">C18/SUM($C$10:$C$33)</f>
        <v>4.5454545454545456E-2</v>
      </c>
      <c r="E18" s="40">
        <f t="shared" si="0"/>
        <v>2.7272727272727271E-3</v>
      </c>
      <c r="F18" s="37" t="str">
        <f>'07_Values'!B18</f>
        <v>Y</v>
      </c>
      <c r="G18" s="31">
        <f>VLOOKUP('07_Values'!B18,AUX_Variables!$B$12:$D$16,3,FALSE)</f>
        <v>1</v>
      </c>
      <c r="H18" s="31">
        <f>$D18*G18</f>
        <v>4.5454545454545456E-2</v>
      </c>
      <c r="I18" s="38">
        <f>G18*$E18</f>
        <v>2.7272727272727271E-3</v>
      </c>
      <c r="J18" s="37" t="str">
        <f>'07_Values'!C18</f>
        <v>Y</v>
      </c>
      <c r="K18" s="31">
        <f>VLOOKUP('07_Values'!C18,AUX_Variables!$B$12:$D$16,3,FALSE)</f>
        <v>1</v>
      </c>
      <c r="L18" s="31">
        <f t="shared" ref="L18:L23" si="61">$D18*K18</f>
        <v>4.5454545454545456E-2</v>
      </c>
      <c r="M18" s="38">
        <f t="shared" ref="M18:M23" si="62">K18*$E18</f>
        <v>2.7272727272727271E-3</v>
      </c>
      <c r="N18" s="37" t="str">
        <f>'07_Values'!D18</f>
        <v>Y</v>
      </c>
      <c r="O18" s="31">
        <f>VLOOKUP('07_Values'!D18,AUX_Variables!$B$12:$D$16,3,FALSE)</f>
        <v>1</v>
      </c>
      <c r="P18" s="31">
        <f>$D18*O18</f>
        <v>4.5454545454545456E-2</v>
      </c>
      <c r="Q18" s="38">
        <f>O18*$E18</f>
        <v>2.7272727272727271E-3</v>
      </c>
      <c r="R18" s="37" t="str">
        <f>'07_Values'!E18</f>
        <v>Y</v>
      </c>
      <c r="S18" s="31">
        <f>VLOOKUP('07_Values'!E18,AUX_Variables!$B$12:$D$16,3,FALSE)</f>
        <v>1</v>
      </c>
      <c r="T18" s="31">
        <f>$D18*S18</f>
        <v>4.5454545454545456E-2</v>
      </c>
      <c r="U18" s="38">
        <f t="shared" ref="U18:U23" si="63">S18*$E18</f>
        <v>2.7272727272727271E-3</v>
      </c>
      <c r="V18" s="37" t="str">
        <f>'07_Values'!F18</f>
        <v>Y</v>
      </c>
      <c r="W18" s="31">
        <f>VLOOKUP('07_Values'!F18,AUX_Variables!$B$12:$D$16,3,FALSE)</f>
        <v>1</v>
      </c>
      <c r="X18" s="31">
        <f>$D18*W18</f>
        <v>4.5454545454545456E-2</v>
      </c>
      <c r="Y18" s="38">
        <f t="shared" ref="Y18:Y23" si="64">W18*$E18</f>
        <v>2.7272727272727271E-3</v>
      </c>
      <c r="Z18" s="37" t="str">
        <f>'07_Values'!G18</f>
        <v>Y</v>
      </c>
      <c r="AA18" s="31">
        <f>VLOOKUP('07_Values'!G18,AUX_Variables!$B$12:$D$16,3,FALSE)</f>
        <v>1</v>
      </c>
      <c r="AB18" s="31">
        <f>$D18*AA18</f>
        <v>4.5454545454545456E-2</v>
      </c>
      <c r="AC18" s="38">
        <f t="shared" ref="AC18:AC23" si="65">AA18*$E18</f>
        <v>2.7272727272727271E-3</v>
      </c>
      <c r="AD18" s="37" t="str">
        <f>'07_Values'!H18</f>
        <v>A</v>
      </c>
      <c r="AE18" s="31">
        <f>VLOOKUP('07_Values'!H18,AUX_Variables!$B$12:$D$16,3,FALSE)</f>
        <v>0.7</v>
      </c>
      <c r="AF18" s="31">
        <f>$D18*AE18</f>
        <v>3.1818181818181815E-2</v>
      </c>
      <c r="AG18" s="38">
        <f t="shared" ref="AG18:AG23" si="66">AE18*$E18</f>
        <v>1.9090909090909089E-3</v>
      </c>
      <c r="AH18" s="37" t="str">
        <f>'07_Values'!I18</f>
        <v>Y</v>
      </c>
      <c r="AI18" s="31">
        <f>VLOOKUP('07_Values'!I18,AUX_Variables!$B$12:$D$16,3,FALSE)</f>
        <v>1</v>
      </c>
      <c r="AJ18" s="31">
        <f>$D18*AI18</f>
        <v>4.5454545454545456E-2</v>
      </c>
      <c r="AK18" s="38">
        <f t="shared" ref="AK18:AK23" si="67">AI18*$E18</f>
        <v>2.7272727272727271E-3</v>
      </c>
      <c r="AL18" s="37" t="str">
        <f>'07_Values'!J18</f>
        <v>N</v>
      </c>
      <c r="AM18" s="31">
        <f>VLOOKUP('07_Values'!J18,AUX_Variables!$B$12:$D$16,3,FALSE)</f>
        <v>0</v>
      </c>
      <c r="AN18" s="31">
        <f>$D18*AM18</f>
        <v>0</v>
      </c>
      <c r="AO18" s="38">
        <f t="shared" ref="AO18:AO23" si="68">AM18*$E18</f>
        <v>0</v>
      </c>
      <c r="AP18" s="37" t="str">
        <f>'07_Values'!K18</f>
        <v>N</v>
      </c>
      <c r="AQ18" s="31">
        <f>VLOOKUP('07_Values'!K18,AUX_Variables!$B$12:$D$16,3,FALSE)</f>
        <v>0</v>
      </c>
      <c r="AR18" s="31">
        <f>$D18*AQ18</f>
        <v>0</v>
      </c>
      <c r="AS18" s="38">
        <f t="shared" ref="AS18:AS23" si="69">AQ18*$E18</f>
        <v>0</v>
      </c>
      <c r="AT18" s="37" t="str">
        <f>'07_Values'!L18</f>
        <v>N</v>
      </c>
      <c r="AU18" s="31">
        <f>VLOOKUP('07_Values'!L18,AUX_Variables!$B$12:$D$16,3,FALSE)</f>
        <v>0</v>
      </c>
      <c r="AV18" s="31">
        <f>$D18*AU18</f>
        <v>0</v>
      </c>
      <c r="AW18" s="38">
        <f t="shared" ref="AW18:AW23" si="70">AU18*$E18</f>
        <v>0</v>
      </c>
      <c r="AX18" s="37" t="str">
        <f>'07_Values'!M18</f>
        <v>N</v>
      </c>
      <c r="AY18" s="31">
        <f>VLOOKUP('07_Values'!M18,AUX_Variables!$B$12:$D$16,3,FALSE)</f>
        <v>0</v>
      </c>
      <c r="AZ18" s="31">
        <f>$D18*AY18</f>
        <v>0</v>
      </c>
      <c r="BA18" s="38">
        <f t="shared" ref="BA18:BA23" si="71">AY18*$E18</f>
        <v>0</v>
      </c>
      <c r="BB18" s="37" t="str">
        <f>'07_Values'!N18</f>
        <v>N</v>
      </c>
      <c r="BC18" s="31">
        <f>VLOOKUP('07_Values'!N18,AUX_Variables!$B$12:$D$16,3,FALSE)</f>
        <v>0</v>
      </c>
      <c r="BD18" s="31">
        <f>$D18*BC18</f>
        <v>0</v>
      </c>
      <c r="BE18" s="38">
        <f t="shared" ref="BE18:BE23" si="72">BC18*$E18</f>
        <v>0</v>
      </c>
      <c r="BF18" s="37" t="str">
        <f>'07_Values'!O18</f>
        <v>N</v>
      </c>
      <c r="BG18" s="31">
        <f>VLOOKUP('07_Values'!O18,AUX_Variables!$B$12:$D$16,3,FALSE)</f>
        <v>0</v>
      </c>
      <c r="BH18" s="31">
        <f>$D18*BG18</f>
        <v>0</v>
      </c>
      <c r="BI18" s="38">
        <f t="shared" ref="BI18:BI23" si="73">BG18*$E18</f>
        <v>0</v>
      </c>
      <c r="BJ18" s="37" t="str">
        <f>'07_Values'!P18</f>
        <v>N</v>
      </c>
      <c r="BK18" s="31">
        <f>VLOOKUP('07_Values'!P18,AUX_Variables!$B$12:$D$16,3,FALSE)</f>
        <v>0</v>
      </c>
      <c r="BL18" s="31">
        <f>$D18*BK18</f>
        <v>0</v>
      </c>
      <c r="BM18" s="38">
        <f t="shared" ref="BM18:BM23" si="74">BK18*$E18</f>
        <v>0</v>
      </c>
      <c r="BN18" s="37" t="str">
        <f>'07_Values'!Q18</f>
        <v>N</v>
      </c>
      <c r="BO18" s="31">
        <f>VLOOKUP('07_Values'!Q18,AUX_Variables!$B$12:$D$16,3,FALSE)</f>
        <v>0</v>
      </c>
      <c r="BP18" s="31">
        <f>$D18*BO18</f>
        <v>0</v>
      </c>
      <c r="BQ18" s="38">
        <f t="shared" ref="BQ18:BQ23" si="75">BO18*$E18</f>
        <v>0</v>
      </c>
      <c r="BR18" s="37" t="str">
        <f>'07_Values'!R18</f>
        <v>A</v>
      </c>
      <c r="BS18" s="31">
        <f>VLOOKUP('07_Values'!R18,AUX_Variables!$B$12:$D$16,3,FALSE)</f>
        <v>0.7</v>
      </c>
      <c r="BT18" s="31">
        <f>$D18*BS18</f>
        <v>3.1818181818181815E-2</v>
      </c>
      <c r="BU18" s="38">
        <f t="shared" ref="BU18:BU23" si="76">BS18*$E18</f>
        <v>1.9090909090909089E-3</v>
      </c>
      <c r="BV18" s="37" t="str">
        <f>'07_Values'!S18</f>
        <v>Y</v>
      </c>
      <c r="BW18" s="31">
        <f>VLOOKUP('07_Values'!S18,AUX_Variables!$B$12:$D$16,3,FALSE)</f>
        <v>1</v>
      </c>
      <c r="BX18" s="31">
        <f>$D18*BW18</f>
        <v>4.5454545454545456E-2</v>
      </c>
      <c r="BY18" s="38">
        <f t="shared" ref="BY18:BY23" si="77">BW18*$E18</f>
        <v>2.7272727272727271E-3</v>
      </c>
      <c r="BZ18" s="37" t="str">
        <f>'07_Values'!T18</f>
        <v>NA</v>
      </c>
      <c r="CA18" s="31">
        <f>VLOOKUP('07_Values'!T18,AUX_Variables!$B$12:$D$16,3,FALSE)</f>
        <v>0</v>
      </c>
      <c r="CB18" s="31">
        <f>$D18*CA18</f>
        <v>0</v>
      </c>
      <c r="CC18" s="38">
        <f t="shared" ref="CC18:CC23" si="78">CA18*$E18</f>
        <v>0</v>
      </c>
      <c r="CD18" s="37" t="str">
        <f>'07_Values'!U18</f>
        <v>Y</v>
      </c>
      <c r="CE18" s="31">
        <f>VLOOKUP('07_Values'!U18,AUX_Variables!$B$12:$D$16,3,FALSE)</f>
        <v>1</v>
      </c>
      <c r="CF18" s="31">
        <f>$D18*CE18</f>
        <v>4.5454545454545456E-2</v>
      </c>
      <c r="CG18" s="38">
        <f t="shared" ref="CG18:CG23" si="79">CE18*$E18</f>
        <v>2.7272727272727271E-3</v>
      </c>
      <c r="CH18" s="37" t="str">
        <f>'07_Values'!V18</f>
        <v>N</v>
      </c>
      <c r="CI18" s="31">
        <f>VLOOKUP('07_Values'!V18,AUX_Variables!$B$12:$D$16,3,FALSE)</f>
        <v>0</v>
      </c>
      <c r="CJ18" s="31">
        <f>$D18*CI18</f>
        <v>0</v>
      </c>
      <c r="CK18" s="38">
        <f t="shared" ref="CK18:CK23" si="80">CI18*$E18</f>
        <v>0</v>
      </c>
      <c r="CL18" s="37" t="str">
        <f>'07_Values'!W18</f>
        <v>N</v>
      </c>
      <c r="CM18" s="31">
        <f>VLOOKUP('07_Values'!W18,AUX_Variables!$B$12:$D$16,3,FALSE)</f>
        <v>0</v>
      </c>
      <c r="CN18" s="31">
        <f>$D18*CM18</f>
        <v>0</v>
      </c>
      <c r="CO18" s="38">
        <f t="shared" ref="CO18:CO23" si="81">CM18*$E18</f>
        <v>0</v>
      </c>
      <c r="CP18" s="37" t="str">
        <f>'07_Values'!X18</f>
        <v>N</v>
      </c>
      <c r="CQ18" s="31">
        <f>VLOOKUP('07_Values'!X18,AUX_Variables!$B$12:$D$16,3,FALSE)</f>
        <v>0</v>
      </c>
      <c r="CR18" s="31">
        <f>$D18*CQ18</f>
        <v>0</v>
      </c>
      <c r="CS18" s="38">
        <f t="shared" ref="CS18:CS23" si="82">CQ18*$E18</f>
        <v>0</v>
      </c>
      <c r="CT18" s="37" t="str">
        <f>'07_Values'!Y18</f>
        <v>N</v>
      </c>
      <c r="CU18" s="31">
        <f>VLOOKUP('07_Values'!Y18,AUX_Variables!$B$12:$D$16,3,FALSE)</f>
        <v>0</v>
      </c>
      <c r="CV18" s="31">
        <f>$D18*CU18</f>
        <v>0</v>
      </c>
      <c r="CW18" s="38">
        <f t="shared" ref="CW18:CW23" si="83">CU18*$E18</f>
        <v>0</v>
      </c>
      <c r="CX18" s="37" t="str">
        <f>'07_Values'!Z18</f>
        <v>N</v>
      </c>
      <c r="CY18" s="31">
        <f>VLOOKUP('07_Values'!Z18,AUX_Variables!$B$12:$D$16,3,FALSE)</f>
        <v>0</v>
      </c>
      <c r="CZ18" s="31">
        <f>$D18*CY18</f>
        <v>0</v>
      </c>
      <c r="DA18" s="38">
        <f t="shared" ref="DA18:DA23" si="84">CY18*$E18</f>
        <v>0</v>
      </c>
      <c r="DB18" s="37" t="str">
        <f>'07_Values'!AA18</f>
        <v>N</v>
      </c>
      <c r="DC18" s="31">
        <f>VLOOKUP('07_Values'!AA18,AUX_Variables!$B$12:$D$16,3,FALSE)</f>
        <v>0</v>
      </c>
      <c r="DD18" s="31">
        <f>$D18*DC18</f>
        <v>0</v>
      </c>
      <c r="DE18" s="38">
        <f t="shared" ref="DE18:DE23" si="85">DC18*$E18</f>
        <v>0</v>
      </c>
      <c r="DF18" s="37" t="str">
        <f>'07_Values'!AB18</f>
        <v>N</v>
      </c>
      <c r="DG18" s="31">
        <f>VLOOKUP('07_Values'!AB18,AUX_Variables!$B$12:$D$16,3,FALSE)</f>
        <v>0</v>
      </c>
      <c r="DH18" s="31">
        <f>$D18*DG18</f>
        <v>0</v>
      </c>
      <c r="DI18" s="38">
        <f t="shared" ref="DI18:DI23" si="86">DG18*$E18</f>
        <v>0</v>
      </c>
      <c r="DJ18" s="37" t="str">
        <f>'07_Values'!AC18</f>
        <v>N</v>
      </c>
      <c r="DK18" s="31">
        <f>VLOOKUP('07_Values'!AC18,AUX_Variables!$B$12:$D$16,3,FALSE)</f>
        <v>0</v>
      </c>
      <c r="DL18" s="31">
        <f t="shared" ref="DL18:DL23" si="87">$D18*DK18</f>
        <v>0</v>
      </c>
      <c r="DM18" s="38">
        <f t="shared" ref="DM18:DM23" si="88">DK18*$E18</f>
        <v>0</v>
      </c>
      <c r="DN18" s="37" t="str">
        <f>'07_Values'!AD18</f>
        <v>N</v>
      </c>
      <c r="DO18" s="31">
        <f>VLOOKUP('07_Values'!AD18,AUX_Variables!$B$12:$D$16,3,FALSE)</f>
        <v>0</v>
      </c>
      <c r="DP18" s="31">
        <f t="shared" ref="DP18:DP23" si="89">$D18*DO18</f>
        <v>0</v>
      </c>
      <c r="DQ18" s="38">
        <f t="shared" ref="DQ18:DQ23" si="90">DO18*$E18</f>
        <v>0</v>
      </c>
    </row>
    <row r="19" spans="1:121" s="151" customFormat="1" ht="12.75" x14ac:dyDescent="0.2">
      <c r="A19" s="176"/>
      <c r="B19" s="115" t="str">
        <f>'01_Standards Req.'!D15</f>
        <v>apeEAD</v>
      </c>
      <c r="C19" s="33">
        <f>'01_Standards Req.'!G15</f>
        <v>3</v>
      </c>
      <c r="D19" s="31">
        <f t="shared" si="60"/>
        <v>4.5454545454545456E-2</v>
      </c>
      <c r="E19" s="40">
        <f t="shared" si="0"/>
        <v>2.7272727272727271E-3</v>
      </c>
      <c r="F19" s="37" t="str">
        <f>'07_Values'!B19</f>
        <v>NA</v>
      </c>
      <c r="G19" s="31">
        <f>VLOOKUP('07_Values'!B19,AUX_Variables!$B$12:$D$16,3,FALSE)</f>
        <v>0</v>
      </c>
      <c r="H19" s="31">
        <f>$D19*G19</f>
        <v>0</v>
      </c>
      <c r="I19" s="38">
        <f>G19*$E19</f>
        <v>0</v>
      </c>
      <c r="J19" s="37" t="str">
        <f>'07_Values'!C19</f>
        <v>NA</v>
      </c>
      <c r="K19" s="31">
        <f>VLOOKUP('07_Values'!C19,AUX_Variables!$B$12:$D$16,3,FALSE)</f>
        <v>0</v>
      </c>
      <c r="L19" s="31">
        <f t="shared" si="61"/>
        <v>0</v>
      </c>
      <c r="M19" s="38">
        <f t="shared" si="62"/>
        <v>0</v>
      </c>
      <c r="N19" s="37" t="str">
        <f>'07_Values'!D19</f>
        <v>NA</v>
      </c>
      <c r="O19" s="31">
        <f>VLOOKUP('07_Values'!D19,AUX_Variables!$B$12:$D$16,3,FALSE)</f>
        <v>0</v>
      </c>
      <c r="P19" s="31">
        <f t="shared" ref="P19:P33" si="91">$D19*O19</f>
        <v>0</v>
      </c>
      <c r="Q19" s="38">
        <f t="shared" ref="Q19:Q33" si="92">O19*$E19</f>
        <v>0</v>
      </c>
      <c r="R19" s="37" t="str">
        <f>'07_Values'!E19</f>
        <v>NA</v>
      </c>
      <c r="S19" s="31">
        <f>VLOOKUP('07_Values'!E19,AUX_Variables!$B$12:$D$16,3,FALSE)</f>
        <v>0</v>
      </c>
      <c r="T19" s="31">
        <f t="shared" ref="T19:T33" si="93">$D19*S19</f>
        <v>0</v>
      </c>
      <c r="U19" s="38">
        <f t="shared" si="63"/>
        <v>0</v>
      </c>
      <c r="V19" s="37" t="str">
        <f>'07_Values'!F19</f>
        <v>NA</v>
      </c>
      <c r="W19" s="31">
        <f>VLOOKUP('07_Values'!F19,AUX_Variables!$B$12:$D$16,3,FALSE)</f>
        <v>0</v>
      </c>
      <c r="X19" s="31">
        <f t="shared" ref="X19:X33" si="94">$D19*W19</f>
        <v>0</v>
      </c>
      <c r="Y19" s="38">
        <f t="shared" si="64"/>
        <v>0</v>
      </c>
      <c r="Z19" s="37" t="str">
        <f>'07_Values'!G19</f>
        <v>NA</v>
      </c>
      <c r="AA19" s="31">
        <f>VLOOKUP('07_Values'!G19,AUX_Variables!$B$12:$D$16,3,FALSE)</f>
        <v>0</v>
      </c>
      <c r="AB19" s="31">
        <f t="shared" ref="AB19:AB33" si="95">$D19*AA19</f>
        <v>0</v>
      </c>
      <c r="AC19" s="38">
        <f t="shared" si="65"/>
        <v>0</v>
      </c>
      <c r="AD19" s="37" t="str">
        <f>'07_Values'!H19</f>
        <v>NA</v>
      </c>
      <c r="AE19" s="31">
        <f>VLOOKUP('07_Values'!H19,AUX_Variables!$B$12:$D$16,3,FALSE)</f>
        <v>0</v>
      </c>
      <c r="AF19" s="31">
        <f t="shared" ref="AF19:AF33" si="96">$D19*AE19</f>
        <v>0</v>
      </c>
      <c r="AG19" s="38">
        <f t="shared" si="66"/>
        <v>0</v>
      </c>
      <c r="AH19" s="37" t="str">
        <f>'07_Values'!I19</f>
        <v>NA</v>
      </c>
      <c r="AI19" s="31">
        <f>VLOOKUP('07_Values'!I19,AUX_Variables!$B$12:$D$16,3,FALSE)</f>
        <v>0</v>
      </c>
      <c r="AJ19" s="31">
        <f t="shared" ref="AJ19:AJ23" si="97">$D19*AI19</f>
        <v>0</v>
      </c>
      <c r="AK19" s="38">
        <f t="shared" si="67"/>
        <v>0</v>
      </c>
      <c r="AL19" s="37" t="str">
        <f>'07_Values'!J19</f>
        <v>N</v>
      </c>
      <c r="AM19" s="31">
        <f>VLOOKUP('07_Values'!J19,AUX_Variables!$B$12:$D$16,3,FALSE)</f>
        <v>0</v>
      </c>
      <c r="AN19" s="31">
        <f t="shared" ref="AN19:AN33" si="98">$D19*AM19</f>
        <v>0</v>
      </c>
      <c r="AO19" s="38">
        <f t="shared" si="68"/>
        <v>0</v>
      </c>
      <c r="AP19" s="37" t="str">
        <f>'07_Values'!K19</f>
        <v>N</v>
      </c>
      <c r="AQ19" s="31">
        <f>VLOOKUP('07_Values'!K19,AUX_Variables!$B$12:$D$16,3,FALSE)</f>
        <v>0</v>
      </c>
      <c r="AR19" s="31">
        <f t="shared" ref="AR19:AR33" si="99">$D19*AQ19</f>
        <v>0</v>
      </c>
      <c r="AS19" s="38">
        <f t="shared" si="69"/>
        <v>0</v>
      </c>
      <c r="AT19" s="37" t="str">
        <f>'07_Values'!L19</f>
        <v>N</v>
      </c>
      <c r="AU19" s="31">
        <f>VLOOKUP('07_Values'!L19,AUX_Variables!$B$12:$D$16,3,FALSE)</f>
        <v>0</v>
      </c>
      <c r="AV19" s="31">
        <f t="shared" ref="AV19:AV33" si="100">$D19*AU19</f>
        <v>0</v>
      </c>
      <c r="AW19" s="38">
        <f t="shared" si="70"/>
        <v>0</v>
      </c>
      <c r="AX19" s="37" t="str">
        <f>'07_Values'!M19</f>
        <v>N</v>
      </c>
      <c r="AY19" s="31">
        <f>VLOOKUP('07_Values'!M19,AUX_Variables!$B$12:$D$16,3,FALSE)</f>
        <v>0</v>
      </c>
      <c r="AZ19" s="31">
        <f t="shared" ref="AZ19:AZ33" si="101">$D19*AY19</f>
        <v>0</v>
      </c>
      <c r="BA19" s="38">
        <f t="shared" si="71"/>
        <v>0</v>
      </c>
      <c r="BB19" s="37" t="str">
        <f>'07_Values'!N19</f>
        <v>N</v>
      </c>
      <c r="BC19" s="31">
        <f>VLOOKUP('07_Values'!N19,AUX_Variables!$B$12:$D$16,3,FALSE)</f>
        <v>0</v>
      </c>
      <c r="BD19" s="31">
        <f t="shared" ref="BD19:BD33" si="102">$D19*BC19</f>
        <v>0</v>
      </c>
      <c r="BE19" s="38">
        <f t="shared" si="72"/>
        <v>0</v>
      </c>
      <c r="BF19" s="37" t="str">
        <f>'07_Values'!O19</f>
        <v>N</v>
      </c>
      <c r="BG19" s="31">
        <f>VLOOKUP('07_Values'!O19,AUX_Variables!$B$12:$D$16,3,FALSE)</f>
        <v>0</v>
      </c>
      <c r="BH19" s="31">
        <f t="shared" ref="BH19:BH33" si="103">$D19*BG19</f>
        <v>0</v>
      </c>
      <c r="BI19" s="38">
        <f t="shared" si="73"/>
        <v>0</v>
      </c>
      <c r="BJ19" s="37" t="str">
        <f>'07_Values'!P19</f>
        <v>N</v>
      </c>
      <c r="BK19" s="31">
        <f>VLOOKUP('07_Values'!P19,AUX_Variables!$B$12:$D$16,3,FALSE)</f>
        <v>0</v>
      </c>
      <c r="BL19" s="31">
        <f t="shared" ref="BL19:BL33" si="104">$D19*BK19</f>
        <v>0</v>
      </c>
      <c r="BM19" s="38">
        <f t="shared" si="74"/>
        <v>0</v>
      </c>
      <c r="BN19" s="37" t="str">
        <f>'07_Values'!Q19</f>
        <v>N</v>
      </c>
      <c r="BO19" s="31">
        <f>VLOOKUP('07_Values'!Q19,AUX_Variables!$B$12:$D$16,3,FALSE)</f>
        <v>0</v>
      </c>
      <c r="BP19" s="31">
        <f t="shared" ref="BP19:BP33" si="105">$D19*BO19</f>
        <v>0</v>
      </c>
      <c r="BQ19" s="38">
        <f t="shared" si="75"/>
        <v>0</v>
      </c>
      <c r="BR19" s="37" t="str">
        <f>'07_Values'!R19</f>
        <v>A</v>
      </c>
      <c r="BS19" s="31">
        <f>VLOOKUP('07_Values'!R19,AUX_Variables!$B$12:$D$16,3,FALSE)</f>
        <v>0.7</v>
      </c>
      <c r="BT19" s="31">
        <f t="shared" ref="BT19:BT33" si="106">$D19*BS19</f>
        <v>3.1818181818181815E-2</v>
      </c>
      <c r="BU19" s="38">
        <f t="shared" si="76"/>
        <v>1.9090909090909089E-3</v>
      </c>
      <c r="BV19" s="37" t="str">
        <f>'07_Values'!S19</f>
        <v>NA</v>
      </c>
      <c r="BW19" s="31">
        <f>VLOOKUP('07_Values'!S19,AUX_Variables!$B$12:$D$16,3,FALSE)</f>
        <v>0</v>
      </c>
      <c r="BX19" s="31">
        <f t="shared" ref="BX19:BX33" si="107">$D19*BW19</f>
        <v>0</v>
      </c>
      <c r="BY19" s="38">
        <f t="shared" si="77"/>
        <v>0</v>
      </c>
      <c r="BZ19" s="37" t="str">
        <f>'07_Values'!T19</f>
        <v>NA</v>
      </c>
      <c r="CA19" s="31">
        <f>VLOOKUP('07_Values'!T19,AUX_Variables!$B$12:$D$16,3,FALSE)</f>
        <v>0</v>
      </c>
      <c r="CB19" s="31">
        <f t="shared" ref="CB19:CB33" si="108">$D19*CA19</f>
        <v>0</v>
      </c>
      <c r="CC19" s="38">
        <f t="shared" si="78"/>
        <v>0</v>
      </c>
      <c r="CD19" s="37" t="str">
        <f>'07_Values'!U19</f>
        <v>NA</v>
      </c>
      <c r="CE19" s="31">
        <f>VLOOKUP('07_Values'!U19,AUX_Variables!$B$12:$D$16,3,FALSE)</f>
        <v>0</v>
      </c>
      <c r="CF19" s="31">
        <f t="shared" ref="CF19:CF23" si="109">$D19*CE19</f>
        <v>0</v>
      </c>
      <c r="CG19" s="38">
        <f t="shared" si="79"/>
        <v>0</v>
      </c>
      <c r="CH19" s="37" t="str">
        <f>'07_Values'!V19</f>
        <v>N</v>
      </c>
      <c r="CI19" s="31">
        <f>VLOOKUP('07_Values'!V19,AUX_Variables!$B$12:$D$16,3,FALSE)</f>
        <v>0</v>
      </c>
      <c r="CJ19" s="31">
        <f t="shared" ref="CJ19:CJ33" si="110">$D19*CI19</f>
        <v>0</v>
      </c>
      <c r="CK19" s="38">
        <f t="shared" si="80"/>
        <v>0</v>
      </c>
      <c r="CL19" s="37" t="str">
        <f>'07_Values'!W19</f>
        <v>N</v>
      </c>
      <c r="CM19" s="31">
        <f>VLOOKUP('07_Values'!W19,AUX_Variables!$B$12:$D$16,3,FALSE)</f>
        <v>0</v>
      </c>
      <c r="CN19" s="31">
        <f t="shared" ref="CN19:CN33" si="111">$D19*CM19</f>
        <v>0</v>
      </c>
      <c r="CO19" s="38">
        <f t="shared" si="81"/>
        <v>0</v>
      </c>
      <c r="CP19" s="37" t="str">
        <f>'07_Values'!X19</f>
        <v>N</v>
      </c>
      <c r="CQ19" s="31">
        <f>VLOOKUP('07_Values'!X19,AUX_Variables!$B$12:$D$16,3,FALSE)</f>
        <v>0</v>
      </c>
      <c r="CR19" s="31">
        <f t="shared" ref="CR19:CR33" si="112">$D19*CQ19</f>
        <v>0</v>
      </c>
      <c r="CS19" s="38">
        <f t="shared" si="82"/>
        <v>0</v>
      </c>
      <c r="CT19" s="37" t="str">
        <f>'07_Values'!Y19</f>
        <v>N</v>
      </c>
      <c r="CU19" s="31">
        <f>VLOOKUP('07_Values'!Y19,AUX_Variables!$B$12:$D$16,3,FALSE)</f>
        <v>0</v>
      </c>
      <c r="CV19" s="31">
        <f t="shared" ref="CV19:CV33" si="113">$D19*CU19</f>
        <v>0</v>
      </c>
      <c r="CW19" s="38">
        <f t="shared" si="83"/>
        <v>0</v>
      </c>
      <c r="CX19" s="37" t="str">
        <f>'07_Values'!Z19</f>
        <v>N</v>
      </c>
      <c r="CY19" s="31">
        <f>VLOOKUP('07_Values'!Z19,AUX_Variables!$B$12:$D$16,3,FALSE)</f>
        <v>0</v>
      </c>
      <c r="CZ19" s="31">
        <f t="shared" ref="CZ19:CZ33" si="114">$D19*CY19</f>
        <v>0</v>
      </c>
      <c r="DA19" s="38">
        <f t="shared" si="84"/>
        <v>0</v>
      </c>
      <c r="DB19" s="37" t="str">
        <f>'07_Values'!AA19</f>
        <v>N</v>
      </c>
      <c r="DC19" s="31">
        <f>VLOOKUP('07_Values'!AA19,AUX_Variables!$B$12:$D$16,3,FALSE)</f>
        <v>0</v>
      </c>
      <c r="DD19" s="31">
        <f t="shared" ref="DD19:DD33" si="115">$D19*DC19</f>
        <v>0</v>
      </c>
      <c r="DE19" s="38">
        <f t="shared" si="85"/>
        <v>0</v>
      </c>
      <c r="DF19" s="37" t="str">
        <f>'07_Values'!AB19</f>
        <v>N</v>
      </c>
      <c r="DG19" s="31">
        <f>VLOOKUP('07_Values'!AB19,AUX_Variables!$B$12:$D$16,3,FALSE)</f>
        <v>0</v>
      </c>
      <c r="DH19" s="31">
        <f t="shared" ref="DH19:DH33" si="116">$D19*DG19</f>
        <v>0</v>
      </c>
      <c r="DI19" s="38">
        <f t="shared" si="86"/>
        <v>0</v>
      </c>
      <c r="DJ19" s="37" t="str">
        <f>'07_Values'!AC19</f>
        <v>N</v>
      </c>
      <c r="DK19" s="31">
        <f>VLOOKUP('07_Values'!AC19,AUX_Variables!$B$12:$D$16,3,FALSE)</f>
        <v>0</v>
      </c>
      <c r="DL19" s="31">
        <f t="shared" si="87"/>
        <v>0</v>
      </c>
      <c r="DM19" s="38">
        <f t="shared" si="88"/>
        <v>0</v>
      </c>
      <c r="DN19" s="37" t="str">
        <f>'07_Values'!AD19</f>
        <v>N</v>
      </c>
      <c r="DO19" s="31">
        <f>VLOOKUP('07_Values'!AD19,AUX_Variables!$B$12:$D$16,3,FALSE)</f>
        <v>0</v>
      </c>
      <c r="DP19" s="31">
        <f t="shared" si="89"/>
        <v>0</v>
      </c>
      <c r="DQ19" s="38">
        <f t="shared" si="90"/>
        <v>0</v>
      </c>
    </row>
    <row r="20" spans="1:121" s="151" customFormat="1" ht="25.5" x14ac:dyDescent="0.2">
      <c r="A20" s="176"/>
      <c r="B20" s="115" t="str">
        <f>'01_Standards Req.'!D16</f>
        <v>EAC-CPF Encoded Archival Context – Corporate Bodies, Persons, and Families</v>
      </c>
      <c r="C20" s="33">
        <f>'01_Standards Req.'!G16</f>
        <v>3</v>
      </c>
      <c r="D20" s="31">
        <f t="shared" si="60"/>
        <v>4.5454545454545456E-2</v>
      </c>
      <c r="E20" s="40">
        <f t="shared" si="0"/>
        <v>2.7272727272727271E-3</v>
      </c>
      <c r="F20" s="37" t="str">
        <f>'07_Values'!B20</f>
        <v>Y</v>
      </c>
      <c r="G20" s="31">
        <f>VLOOKUP('07_Values'!B20,AUX_Variables!$B$12:$D$16,3,FALSE)</f>
        <v>1</v>
      </c>
      <c r="H20" s="31">
        <f>$D20*G20</f>
        <v>4.5454545454545456E-2</v>
      </c>
      <c r="I20" s="38">
        <f>G20*$E20</f>
        <v>2.7272727272727271E-3</v>
      </c>
      <c r="J20" s="37" t="str">
        <f>'07_Values'!C20</f>
        <v>Y</v>
      </c>
      <c r="K20" s="31">
        <f>VLOOKUP('07_Values'!C20,AUX_Variables!$B$12:$D$16,3,FALSE)</f>
        <v>1</v>
      </c>
      <c r="L20" s="31">
        <f t="shared" si="61"/>
        <v>4.5454545454545456E-2</v>
      </c>
      <c r="M20" s="38">
        <f t="shared" si="62"/>
        <v>2.7272727272727271E-3</v>
      </c>
      <c r="N20" s="37" t="str">
        <f>'07_Values'!D20</f>
        <v>Y</v>
      </c>
      <c r="O20" s="31">
        <f>VLOOKUP('07_Values'!D20,AUX_Variables!$B$12:$D$16,3,FALSE)</f>
        <v>1</v>
      </c>
      <c r="P20" s="31">
        <f t="shared" si="91"/>
        <v>4.5454545454545456E-2</v>
      </c>
      <c r="Q20" s="38">
        <f t="shared" si="92"/>
        <v>2.7272727272727271E-3</v>
      </c>
      <c r="R20" s="37" t="str">
        <f>'07_Values'!E20</f>
        <v>Y</v>
      </c>
      <c r="S20" s="31">
        <f>VLOOKUP('07_Values'!E20,AUX_Variables!$B$12:$D$16,3,FALSE)</f>
        <v>1</v>
      </c>
      <c r="T20" s="31">
        <f t="shared" si="93"/>
        <v>4.5454545454545456E-2</v>
      </c>
      <c r="U20" s="38">
        <f t="shared" si="63"/>
        <v>2.7272727272727271E-3</v>
      </c>
      <c r="V20" s="37" t="str">
        <f>'07_Values'!F20</f>
        <v>Y</v>
      </c>
      <c r="W20" s="31">
        <f>VLOOKUP('07_Values'!F20,AUX_Variables!$B$12:$D$16,3,FALSE)</f>
        <v>1</v>
      </c>
      <c r="X20" s="31">
        <f t="shared" si="94"/>
        <v>4.5454545454545456E-2</v>
      </c>
      <c r="Y20" s="38">
        <f t="shared" si="64"/>
        <v>2.7272727272727271E-3</v>
      </c>
      <c r="Z20" s="37" t="str">
        <f>'07_Values'!G20</f>
        <v>Y</v>
      </c>
      <c r="AA20" s="31">
        <f>VLOOKUP('07_Values'!G20,AUX_Variables!$B$12:$D$16,3,FALSE)</f>
        <v>1</v>
      </c>
      <c r="AB20" s="31">
        <f t="shared" si="95"/>
        <v>4.5454545454545456E-2</v>
      </c>
      <c r="AC20" s="38">
        <f t="shared" si="65"/>
        <v>2.7272727272727271E-3</v>
      </c>
      <c r="AD20" s="37" t="str">
        <f>'07_Values'!H20</f>
        <v>A</v>
      </c>
      <c r="AE20" s="31">
        <f>VLOOKUP('07_Values'!H20,AUX_Variables!$B$12:$D$16,3,FALSE)</f>
        <v>0.7</v>
      </c>
      <c r="AF20" s="31">
        <f t="shared" si="96"/>
        <v>3.1818181818181815E-2</v>
      </c>
      <c r="AG20" s="38">
        <f t="shared" si="66"/>
        <v>1.9090909090909089E-3</v>
      </c>
      <c r="AH20" s="37" t="str">
        <f>'07_Values'!I20</f>
        <v>Y</v>
      </c>
      <c r="AI20" s="31">
        <f>VLOOKUP('07_Values'!I20,AUX_Variables!$B$12:$D$16,3,FALSE)</f>
        <v>1</v>
      </c>
      <c r="AJ20" s="31">
        <f t="shared" si="97"/>
        <v>4.5454545454545456E-2</v>
      </c>
      <c r="AK20" s="38">
        <f t="shared" si="67"/>
        <v>2.7272727272727271E-3</v>
      </c>
      <c r="AL20" s="37" t="str">
        <f>'07_Values'!J20</f>
        <v>N</v>
      </c>
      <c r="AM20" s="31">
        <f>VLOOKUP('07_Values'!J20,AUX_Variables!$B$12:$D$16,3,FALSE)</f>
        <v>0</v>
      </c>
      <c r="AN20" s="31">
        <f t="shared" si="98"/>
        <v>0</v>
      </c>
      <c r="AO20" s="38">
        <f t="shared" si="68"/>
        <v>0</v>
      </c>
      <c r="AP20" s="37" t="str">
        <f>'07_Values'!K20</f>
        <v>N</v>
      </c>
      <c r="AQ20" s="31">
        <f>VLOOKUP('07_Values'!K20,AUX_Variables!$B$12:$D$16,3,FALSE)</f>
        <v>0</v>
      </c>
      <c r="AR20" s="31">
        <f t="shared" si="99"/>
        <v>0</v>
      </c>
      <c r="AS20" s="38">
        <f t="shared" si="69"/>
        <v>0</v>
      </c>
      <c r="AT20" s="37" t="str">
        <f>'07_Values'!L20</f>
        <v>N</v>
      </c>
      <c r="AU20" s="31">
        <f>VLOOKUP('07_Values'!L20,AUX_Variables!$B$12:$D$16,3,FALSE)</f>
        <v>0</v>
      </c>
      <c r="AV20" s="31">
        <f t="shared" si="100"/>
        <v>0</v>
      </c>
      <c r="AW20" s="38">
        <f t="shared" si="70"/>
        <v>0</v>
      </c>
      <c r="AX20" s="37" t="str">
        <f>'07_Values'!M20</f>
        <v>N</v>
      </c>
      <c r="AY20" s="31">
        <f>VLOOKUP('07_Values'!M20,AUX_Variables!$B$12:$D$16,3,FALSE)</f>
        <v>0</v>
      </c>
      <c r="AZ20" s="31">
        <f t="shared" si="101"/>
        <v>0</v>
      </c>
      <c r="BA20" s="38">
        <f t="shared" si="71"/>
        <v>0</v>
      </c>
      <c r="BB20" s="37" t="str">
        <f>'07_Values'!N20</f>
        <v>N</v>
      </c>
      <c r="BC20" s="31">
        <f>VLOOKUP('07_Values'!N20,AUX_Variables!$B$12:$D$16,3,FALSE)</f>
        <v>0</v>
      </c>
      <c r="BD20" s="31">
        <f t="shared" si="102"/>
        <v>0</v>
      </c>
      <c r="BE20" s="38">
        <f t="shared" si="72"/>
        <v>0</v>
      </c>
      <c r="BF20" s="37" t="str">
        <f>'07_Values'!O20</f>
        <v>N</v>
      </c>
      <c r="BG20" s="31">
        <f>VLOOKUP('07_Values'!O20,AUX_Variables!$B$12:$D$16,3,FALSE)</f>
        <v>0</v>
      </c>
      <c r="BH20" s="31">
        <f t="shared" si="103"/>
        <v>0</v>
      </c>
      <c r="BI20" s="38">
        <f t="shared" si="73"/>
        <v>0</v>
      </c>
      <c r="BJ20" s="37" t="str">
        <f>'07_Values'!P20</f>
        <v>N</v>
      </c>
      <c r="BK20" s="31">
        <f>VLOOKUP('07_Values'!P20,AUX_Variables!$B$12:$D$16,3,FALSE)</f>
        <v>0</v>
      </c>
      <c r="BL20" s="31">
        <f t="shared" si="104"/>
        <v>0</v>
      </c>
      <c r="BM20" s="38">
        <f t="shared" si="74"/>
        <v>0</v>
      </c>
      <c r="BN20" s="37" t="str">
        <f>'07_Values'!Q20</f>
        <v>N</v>
      </c>
      <c r="BO20" s="31">
        <f>VLOOKUP('07_Values'!Q20,AUX_Variables!$B$12:$D$16,3,FALSE)</f>
        <v>0</v>
      </c>
      <c r="BP20" s="31">
        <f t="shared" si="105"/>
        <v>0</v>
      </c>
      <c r="BQ20" s="38">
        <f t="shared" si="75"/>
        <v>0</v>
      </c>
      <c r="BR20" s="37" t="str">
        <f>'07_Values'!R20</f>
        <v>A</v>
      </c>
      <c r="BS20" s="31">
        <f>VLOOKUP('07_Values'!R20,AUX_Variables!$B$12:$D$16,3,FALSE)</f>
        <v>0.7</v>
      </c>
      <c r="BT20" s="31">
        <f t="shared" si="106"/>
        <v>3.1818181818181815E-2</v>
      </c>
      <c r="BU20" s="38">
        <f t="shared" si="76"/>
        <v>1.9090909090909089E-3</v>
      </c>
      <c r="BV20" s="37" t="str">
        <f>'07_Values'!S20</f>
        <v>Y</v>
      </c>
      <c r="BW20" s="31">
        <f>VLOOKUP('07_Values'!S20,AUX_Variables!$B$12:$D$16,3,FALSE)</f>
        <v>1</v>
      </c>
      <c r="BX20" s="31">
        <f t="shared" si="107"/>
        <v>4.5454545454545456E-2</v>
      </c>
      <c r="BY20" s="38">
        <f t="shared" si="77"/>
        <v>2.7272727272727271E-3</v>
      </c>
      <c r="BZ20" s="37" t="str">
        <f>'07_Values'!T20</f>
        <v>NA</v>
      </c>
      <c r="CA20" s="31">
        <f>VLOOKUP('07_Values'!T20,AUX_Variables!$B$12:$D$16,3,FALSE)</f>
        <v>0</v>
      </c>
      <c r="CB20" s="31">
        <f t="shared" si="108"/>
        <v>0</v>
      </c>
      <c r="CC20" s="38">
        <f t="shared" si="78"/>
        <v>0</v>
      </c>
      <c r="CD20" s="37" t="str">
        <f>'07_Values'!U20</f>
        <v>Y</v>
      </c>
      <c r="CE20" s="31">
        <f>VLOOKUP('07_Values'!U20,AUX_Variables!$B$12:$D$16,3,FALSE)</f>
        <v>1</v>
      </c>
      <c r="CF20" s="31">
        <f t="shared" si="109"/>
        <v>4.5454545454545456E-2</v>
      </c>
      <c r="CG20" s="38">
        <f t="shared" si="79"/>
        <v>2.7272727272727271E-3</v>
      </c>
      <c r="CH20" s="37" t="str">
        <f>'07_Values'!V20</f>
        <v>N</v>
      </c>
      <c r="CI20" s="31">
        <f>VLOOKUP('07_Values'!V20,AUX_Variables!$B$12:$D$16,3,FALSE)</f>
        <v>0</v>
      </c>
      <c r="CJ20" s="31">
        <f t="shared" si="110"/>
        <v>0</v>
      </c>
      <c r="CK20" s="38">
        <f t="shared" si="80"/>
        <v>0</v>
      </c>
      <c r="CL20" s="37" t="str">
        <f>'07_Values'!W20</f>
        <v>N</v>
      </c>
      <c r="CM20" s="31">
        <f>VLOOKUP('07_Values'!W20,AUX_Variables!$B$12:$D$16,3,FALSE)</f>
        <v>0</v>
      </c>
      <c r="CN20" s="31">
        <f t="shared" si="111"/>
        <v>0</v>
      </c>
      <c r="CO20" s="38">
        <f t="shared" si="81"/>
        <v>0</v>
      </c>
      <c r="CP20" s="37" t="str">
        <f>'07_Values'!X20</f>
        <v>N</v>
      </c>
      <c r="CQ20" s="31">
        <f>VLOOKUP('07_Values'!X20,AUX_Variables!$B$12:$D$16,3,FALSE)</f>
        <v>0</v>
      </c>
      <c r="CR20" s="31">
        <f t="shared" si="112"/>
        <v>0</v>
      </c>
      <c r="CS20" s="38">
        <f t="shared" si="82"/>
        <v>0</v>
      </c>
      <c r="CT20" s="37" t="str">
        <f>'07_Values'!Y20</f>
        <v>N</v>
      </c>
      <c r="CU20" s="31">
        <f>VLOOKUP('07_Values'!Y20,AUX_Variables!$B$12:$D$16,3,FALSE)</f>
        <v>0</v>
      </c>
      <c r="CV20" s="31">
        <f t="shared" si="113"/>
        <v>0</v>
      </c>
      <c r="CW20" s="38">
        <f t="shared" si="83"/>
        <v>0</v>
      </c>
      <c r="CX20" s="37" t="str">
        <f>'07_Values'!Z20</f>
        <v>N</v>
      </c>
      <c r="CY20" s="31">
        <f>VLOOKUP('07_Values'!Z20,AUX_Variables!$B$12:$D$16,3,FALSE)</f>
        <v>0</v>
      </c>
      <c r="CZ20" s="31">
        <f t="shared" si="114"/>
        <v>0</v>
      </c>
      <c r="DA20" s="38">
        <f t="shared" si="84"/>
        <v>0</v>
      </c>
      <c r="DB20" s="37" t="str">
        <f>'07_Values'!AA20</f>
        <v>N</v>
      </c>
      <c r="DC20" s="31">
        <f>VLOOKUP('07_Values'!AA20,AUX_Variables!$B$12:$D$16,3,FALSE)</f>
        <v>0</v>
      </c>
      <c r="DD20" s="31">
        <f t="shared" si="115"/>
        <v>0</v>
      </c>
      <c r="DE20" s="38">
        <f t="shared" si="85"/>
        <v>0</v>
      </c>
      <c r="DF20" s="37" t="str">
        <f>'07_Values'!AB20</f>
        <v>N</v>
      </c>
      <c r="DG20" s="31">
        <f>VLOOKUP('07_Values'!AB20,AUX_Variables!$B$12:$D$16,3,FALSE)</f>
        <v>0</v>
      </c>
      <c r="DH20" s="31">
        <f t="shared" si="116"/>
        <v>0</v>
      </c>
      <c r="DI20" s="38">
        <f t="shared" si="86"/>
        <v>0</v>
      </c>
      <c r="DJ20" s="37" t="str">
        <f>'07_Values'!AC20</f>
        <v>N</v>
      </c>
      <c r="DK20" s="31">
        <f>VLOOKUP('07_Values'!AC20,AUX_Variables!$B$12:$D$16,3,FALSE)</f>
        <v>0</v>
      </c>
      <c r="DL20" s="31">
        <f t="shared" si="87"/>
        <v>0</v>
      </c>
      <c r="DM20" s="38">
        <f t="shared" si="88"/>
        <v>0</v>
      </c>
      <c r="DN20" s="37" t="str">
        <f>'07_Values'!AD20</f>
        <v>N</v>
      </c>
      <c r="DO20" s="31">
        <f>VLOOKUP('07_Values'!AD20,AUX_Variables!$B$12:$D$16,3,FALSE)</f>
        <v>0</v>
      </c>
      <c r="DP20" s="31">
        <f t="shared" si="89"/>
        <v>0</v>
      </c>
      <c r="DQ20" s="38">
        <f t="shared" si="90"/>
        <v>0</v>
      </c>
    </row>
    <row r="21" spans="1:121" s="151" customFormat="1" ht="12.75" x14ac:dyDescent="0.2">
      <c r="A21" s="176"/>
      <c r="B21" s="115" t="str">
        <f>'01_Standards Req.'!D17</f>
        <v>Encoded Archival Guide (EAG)</v>
      </c>
      <c r="C21" s="33">
        <f>'01_Standards Req.'!G17</f>
        <v>3</v>
      </c>
      <c r="D21" s="31">
        <f t="shared" si="60"/>
        <v>4.5454545454545456E-2</v>
      </c>
      <c r="E21" s="40">
        <f t="shared" si="0"/>
        <v>2.7272727272727271E-3</v>
      </c>
      <c r="F21" s="37" t="str">
        <f>'07_Values'!B21</f>
        <v>N</v>
      </c>
      <c r="G21" s="31">
        <f>VLOOKUP('07_Values'!B21,AUX_Variables!$B$12:$D$16,3,FALSE)</f>
        <v>0</v>
      </c>
      <c r="H21" s="31">
        <f>$D21*G21</f>
        <v>0</v>
      </c>
      <c r="I21" s="38">
        <f>G21*$E21</f>
        <v>0</v>
      </c>
      <c r="J21" s="37" t="str">
        <f>'07_Values'!C21</f>
        <v>N</v>
      </c>
      <c r="K21" s="31">
        <f>VLOOKUP('07_Values'!C21,AUX_Variables!$B$12:$D$16,3,FALSE)</f>
        <v>0</v>
      </c>
      <c r="L21" s="31">
        <f t="shared" si="61"/>
        <v>0</v>
      </c>
      <c r="M21" s="38">
        <f t="shared" si="62"/>
        <v>0</v>
      </c>
      <c r="N21" s="37" t="str">
        <f>'07_Values'!D21</f>
        <v>N</v>
      </c>
      <c r="O21" s="31">
        <f>VLOOKUP('07_Values'!D21,AUX_Variables!$B$12:$D$16,3,FALSE)</f>
        <v>0</v>
      </c>
      <c r="P21" s="31">
        <f t="shared" si="91"/>
        <v>0</v>
      </c>
      <c r="Q21" s="38">
        <f t="shared" si="92"/>
        <v>0</v>
      </c>
      <c r="R21" s="37" t="str">
        <f>'07_Values'!E21</f>
        <v>N</v>
      </c>
      <c r="S21" s="31">
        <f>VLOOKUP('07_Values'!E21,AUX_Variables!$B$12:$D$16,3,FALSE)</f>
        <v>0</v>
      </c>
      <c r="T21" s="31">
        <f t="shared" si="93"/>
        <v>0</v>
      </c>
      <c r="U21" s="38">
        <f t="shared" si="63"/>
        <v>0</v>
      </c>
      <c r="V21" s="37" t="str">
        <f>'07_Values'!F21</f>
        <v>N</v>
      </c>
      <c r="W21" s="31">
        <f>VLOOKUP('07_Values'!F21,AUX_Variables!$B$12:$D$16,3,FALSE)</f>
        <v>0</v>
      </c>
      <c r="X21" s="31">
        <f t="shared" si="94"/>
        <v>0</v>
      </c>
      <c r="Y21" s="38">
        <f t="shared" si="64"/>
        <v>0</v>
      </c>
      <c r="Z21" s="37" t="str">
        <f>'07_Values'!G21</f>
        <v>N</v>
      </c>
      <c r="AA21" s="31">
        <f>VLOOKUP('07_Values'!G21,AUX_Variables!$B$12:$D$16,3,FALSE)</f>
        <v>0</v>
      </c>
      <c r="AB21" s="31">
        <f t="shared" si="95"/>
        <v>0</v>
      </c>
      <c r="AC21" s="38">
        <f t="shared" si="65"/>
        <v>0</v>
      </c>
      <c r="AD21" s="37" t="str">
        <f>'07_Values'!H21</f>
        <v>N</v>
      </c>
      <c r="AE21" s="31">
        <f>VLOOKUP('07_Values'!H21,AUX_Variables!$B$12:$D$16,3,FALSE)</f>
        <v>0</v>
      </c>
      <c r="AF21" s="31">
        <f t="shared" si="96"/>
        <v>0</v>
      </c>
      <c r="AG21" s="38">
        <f t="shared" si="66"/>
        <v>0</v>
      </c>
      <c r="AH21" s="37" t="str">
        <f>'07_Values'!I21</f>
        <v>N</v>
      </c>
      <c r="AI21" s="31">
        <f>VLOOKUP('07_Values'!I21,AUX_Variables!$B$12:$D$16,3,FALSE)</f>
        <v>0</v>
      </c>
      <c r="AJ21" s="31">
        <f t="shared" si="97"/>
        <v>0</v>
      </c>
      <c r="AK21" s="38">
        <f t="shared" si="67"/>
        <v>0</v>
      </c>
      <c r="AL21" s="37" t="str">
        <f>'07_Values'!J21</f>
        <v>N</v>
      </c>
      <c r="AM21" s="31">
        <f>VLOOKUP('07_Values'!J21,AUX_Variables!$B$12:$D$16,3,FALSE)</f>
        <v>0</v>
      </c>
      <c r="AN21" s="31">
        <f t="shared" si="98"/>
        <v>0</v>
      </c>
      <c r="AO21" s="38">
        <f t="shared" si="68"/>
        <v>0</v>
      </c>
      <c r="AP21" s="37" t="str">
        <f>'07_Values'!K21</f>
        <v>N</v>
      </c>
      <c r="AQ21" s="31">
        <f>VLOOKUP('07_Values'!K21,AUX_Variables!$B$12:$D$16,3,FALSE)</f>
        <v>0</v>
      </c>
      <c r="AR21" s="31">
        <f t="shared" si="99"/>
        <v>0</v>
      </c>
      <c r="AS21" s="38">
        <f t="shared" si="69"/>
        <v>0</v>
      </c>
      <c r="AT21" s="37" t="str">
        <f>'07_Values'!L21</f>
        <v>N</v>
      </c>
      <c r="AU21" s="31">
        <f>VLOOKUP('07_Values'!L21,AUX_Variables!$B$12:$D$16,3,FALSE)</f>
        <v>0</v>
      </c>
      <c r="AV21" s="31">
        <f t="shared" si="100"/>
        <v>0</v>
      </c>
      <c r="AW21" s="38">
        <f t="shared" si="70"/>
        <v>0</v>
      </c>
      <c r="AX21" s="37" t="str">
        <f>'07_Values'!M21</f>
        <v>N</v>
      </c>
      <c r="AY21" s="31">
        <f>VLOOKUP('07_Values'!M21,AUX_Variables!$B$12:$D$16,3,FALSE)</f>
        <v>0</v>
      </c>
      <c r="AZ21" s="31">
        <f t="shared" si="101"/>
        <v>0</v>
      </c>
      <c r="BA21" s="38">
        <f t="shared" si="71"/>
        <v>0</v>
      </c>
      <c r="BB21" s="37" t="str">
        <f>'07_Values'!N21</f>
        <v>N</v>
      </c>
      <c r="BC21" s="31">
        <f>VLOOKUP('07_Values'!N21,AUX_Variables!$B$12:$D$16,3,FALSE)</f>
        <v>0</v>
      </c>
      <c r="BD21" s="31">
        <f t="shared" si="102"/>
        <v>0</v>
      </c>
      <c r="BE21" s="38">
        <f t="shared" si="72"/>
        <v>0</v>
      </c>
      <c r="BF21" s="37" t="str">
        <f>'07_Values'!O21</f>
        <v>N</v>
      </c>
      <c r="BG21" s="31">
        <f>VLOOKUP('07_Values'!O21,AUX_Variables!$B$12:$D$16,3,FALSE)</f>
        <v>0</v>
      </c>
      <c r="BH21" s="31">
        <f t="shared" si="103"/>
        <v>0</v>
      </c>
      <c r="BI21" s="38">
        <f t="shared" si="73"/>
        <v>0</v>
      </c>
      <c r="BJ21" s="37" t="str">
        <f>'07_Values'!P21</f>
        <v>N</v>
      </c>
      <c r="BK21" s="31">
        <f>VLOOKUP('07_Values'!P21,AUX_Variables!$B$12:$D$16,3,FALSE)</f>
        <v>0</v>
      </c>
      <c r="BL21" s="31">
        <f t="shared" si="104"/>
        <v>0</v>
      </c>
      <c r="BM21" s="38">
        <f t="shared" si="74"/>
        <v>0</v>
      </c>
      <c r="BN21" s="37" t="str">
        <f>'07_Values'!Q21</f>
        <v>N</v>
      </c>
      <c r="BO21" s="31">
        <f>VLOOKUP('07_Values'!Q21,AUX_Variables!$B$12:$D$16,3,FALSE)</f>
        <v>0</v>
      </c>
      <c r="BP21" s="31">
        <f t="shared" si="105"/>
        <v>0</v>
      </c>
      <c r="BQ21" s="38">
        <f t="shared" si="75"/>
        <v>0</v>
      </c>
      <c r="BR21" s="37" t="str">
        <f>'07_Values'!R21</f>
        <v>N</v>
      </c>
      <c r="BS21" s="31">
        <f>VLOOKUP('07_Values'!R21,AUX_Variables!$B$12:$D$16,3,FALSE)</f>
        <v>0</v>
      </c>
      <c r="BT21" s="31">
        <f t="shared" si="106"/>
        <v>0</v>
      </c>
      <c r="BU21" s="38">
        <f t="shared" si="76"/>
        <v>0</v>
      </c>
      <c r="BV21" s="37" t="str">
        <f>'07_Values'!S21</f>
        <v>NA</v>
      </c>
      <c r="BW21" s="31">
        <f>VLOOKUP('07_Values'!S21,AUX_Variables!$B$12:$D$16,3,FALSE)</f>
        <v>0</v>
      </c>
      <c r="BX21" s="31">
        <f t="shared" si="107"/>
        <v>0</v>
      </c>
      <c r="BY21" s="38">
        <f t="shared" si="77"/>
        <v>0</v>
      </c>
      <c r="BZ21" s="37" t="str">
        <f>'07_Values'!T21</f>
        <v>NA</v>
      </c>
      <c r="CA21" s="31">
        <f>VLOOKUP('07_Values'!T21,AUX_Variables!$B$12:$D$16,3,FALSE)</f>
        <v>0</v>
      </c>
      <c r="CB21" s="31">
        <f t="shared" si="108"/>
        <v>0</v>
      </c>
      <c r="CC21" s="38">
        <f t="shared" si="78"/>
        <v>0</v>
      </c>
      <c r="CD21" s="37" t="str">
        <f>'07_Values'!U21</f>
        <v>NA</v>
      </c>
      <c r="CE21" s="31">
        <f>VLOOKUP('07_Values'!U21,AUX_Variables!$B$12:$D$16,3,FALSE)</f>
        <v>0</v>
      </c>
      <c r="CF21" s="31">
        <f t="shared" si="109"/>
        <v>0</v>
      </c>
      <c r="CG21" s="38">
        <f t="shared" si="79"/>
        <v>0</v>
      </c>
      <c r="CH21" s="37" t="str">
        <f>'07_Values'!V21</f>
        <v>N</v>
      </c>
      <c r="CI21" s="31">
        <f>VLOOKUP('07_Values'!V21,AUX_Variables!$B$12:$D$16,3,FALSE)</f>
        <v>0</v>
      </c>
      <c r="CJ21" s="31">
        <f t="shared" si="110"/>
        <v>0</v>
      </c>
      <c r="CK21" s="38">
        <f t="shared" si="80"/>
        <v>0</v>
      </c>
      <c r="CL21" s="37" t="str">
        <f>'07_Values'!W21</f>
        <v>N</v>
      </c>
      <c r="CM21" s="31">
        <f>VLOOKUP('07_Values'!W21,AUX_Variables!$B$12:$D$16,3,FALSE)</f>
        <v>0</v>
      </c>
      <c r="CN21" s="31">
        <f t="shared" si="111"/>
        <v>0</v>
      </c>
      <c r="CO21" s="38">
        <f t="shared" si="81"/>
        <v>0</v>
      </c>
      <c r="CP21" s="37" t="str">
        <f>'07_Values'!X21</f>
        <v>N</v>
      </c>
      <c r="CQ21" s="31">
        <f>VLOOKUP('07_Values'!X21,AUX_Variables!$B$12:$D$16,3,FALSE)</f>
        <v>0</v>
      </c>
      <c r="CR21" s="31">
        <f t="shared" si="112"/>
        <v>0</v>
      </c>
      <c r="CS21" s="38">
        <f t="shared" si="82"/>
        <v>0</v>
      </c>
      <c r="CT21" s="37" t="str">
        <f>'07_Values'!Y21</f>
        <v>N</v>
      </c>
      <c r="CU21" s="31">
        <f>VLOOKUP('07_Values'!Y21,AUX_Variables!$B$12:$D$16,3,FALSE)</f>
        <v>0</v>
      </c>
      <c r="CV21" s="31">
        <f t="shared" si="113"/>
        <v>0</v>
      </c>
      <c r="CW21" s="38">
        <f t="shared" si="83"/>
        <v>0</v>
      </c>
      <c r="CX21" s="37" t="str">
        <f>'07_Values'!Z21</f>
        <v>N</v>
      </c>
      <c r="CY21" s="31">
        <f>VLOOKUP('07_Values'!Z21,AUX_Variables!$B$12:$D$16,3,FALSE)</f>
        <v>0</v>
      </c>
      <c r="CZ21" s="31">
        <f t="shared" si="114"/>
        <v>0</v>
      </c>
      <c r="DA21" s="38">
        <f t="shared" si="84"/>
        <v>0</v>
      </c>
      <c r="DB21" s="37" t="str">
        <f>'07_Values'!AA21</f>
        <v>N</v>
      </c>
      <c r="DC21" s="31">
        <f>VLOOKUP('07_Values'!AA21,AUX_Variables!$B$12:$D$16,3,FALSE)</f>
        <v>0</v>
      </c>
      <c r="DD21" s="31">
        <f t="shared" si="115"/>
        <v>0</v>
      </c>
      <c r="DE21" s="38">
        <f t="shared" si="85"/>
        <v>0</v>
      </c>
      <c r="DF21" s="37" t="str">
        <f>'07_Values'!AB21</f>
        <v>N</v>
      </c>
      <c r="DG21" s="31">
        <f>VLOOKUP('07_Values'!AB21,AUX_Variables!$B$12:$D$16,3,FALSE)</f>
        <v>0</v>
      </c>
      <c r="DH21" s="31">
        <f t="shared" si="116"/>
        <v>0</v>
      </c>
      <c r="DI21" s="38">
        <f>DG21*$E21</f>
        <v>0</v>
      </c>
      <c r="DJ21" s="37" t="str">
        <f>'07_Values'!AC21</f>
        <v>N</v>
      </c>
      <c r="DK21" s="31">
        <f>VLOOKUP('07_Values'!AC21,AUX_Variables!$B$12:$D$16,3,FALSE)</f>
        <v>0</v>
      </c>
      <c r="DL21" s="31">
        <f t="shared" si="87"/>
        <v>0</v>
      </c>
      <c r="DM21" s="38">
        <f t="shared" si="88"/>
        <v>0</v>
      </c>
      <c r="DN21" s="37" t="str">
        <f>'07_Values'!AD21</f>
        <v>N</v>
      </c>
      <c r="DO21" s="31">
        <f>VLOOKUP('07_Values'!AD21,AUX_Variables!$B$12:$D$16,3,FALSE)</f>
        <v>0</v>
      </c>
      <c r="DP21" s="31">
        <f t="shared" si="89"/>
        <v>0</v>
      </c>
      <c r="DQ21" s="38">
        <f t="shared" si="90"/>
        <v>0</v>
      </c>
    </row>
    <row r="22" spans="1:121" s="151" customFormat="1" ht="12.75" x14ac:dyDescent="0.2">
      <c r="A22" s="176"/>
      <c r="B22" s="115" t="str">
        <f>'01_Standards Req.'!D18</f>
        <v>Dublin Core - DC (ISO 15836)</v>
      </c>
      <c r="C22" s="33">
        <f>'01_Standards Req.'!G18</f>
        <v>3</v>
      </c>
      <c r="D22" s="31">
        <f t="shared" si="60"/>
        <v>4.5454545454545456E-2</v>
      </c>
      <c r="E22" s="40">
        <f t="shared" si="0"/>
        <v>2.7272727272727271E-3</v>
      </c>
      <c r="F22" s="37" t="str">
        <f>'07_Values'!B22</f>
        <v>Y</v>
      </c>
      <c r="G22" s="31">
        <f>VLOOKUP('07_Values'!B22,AUX_Variables!$B$12:$D$16,3,FALSE)</f>
        <v>1</v>
      </c>
      <c r="H22" s="31">
        <f>$D22*G22</f>
        <v>4.5454545454545456E-2</v>
      </c>
      <c r="I22" s="38">
        <f>G22*$E22</f>
        <v>2.7272727272727271E-3</v>
      </c>
      <c r="J22" s="37" t="str">
        <f>'07_Values'!C22</f>
        <v>Y</v>
      </c>
      <c r="K22" s="31">
        <f>VLOOKUP('07_Values'!C22,AUX_Variables!$B$12:$D$16,3,FALSE)</f>
        <v>1</v>
      </c>
      <c r="L22" s="31">
        <f t="shared" si="61"/>
        <v>4.5454545454545456E-2</v>
      </c>
      <c r="M22" s="38">
        <f t="shared" si="62"/>
        <v>2.7272727272727271E-3</v>
      </c>
      <c r="N22" s="37" t="str">
        <f>'07_Values'!D22</f>
        <v>Y</v>
      </c>
      <c r="O22" s="31">
        <f>VLOOKUP('07_Values'!D22,AUX_Variables!$B$12:$D$16,3,FALSE)</f>
        <v>1</v>
      </c>
      <c r="P22" s="31">
        <f t="shared" si="91"/>
        <v>4.5454545454545456E-2</v>
      </c>
      <c r="Q22" s="38">
        <f t="shared" si="92"/>
        <v>2.7272727272727271E-3</v>
      </c>
      <c r="R22" s="37" t="str">
        <f>'07_Values'!E22</f>
        <v>Y</v>
      </c>
      <c r="S22" s="31">
        <f>VLOOKUP('07_Values'!E22,AUX_Variables!$B$12:$D$16,3,FALSE)</f>
        <v>1</v>
      </c>
      <c r="T22" s="31">
        <f t="shared" si="93"/>
        <v>4.5454545454545456E-2</v>
      </c>
      <c r="U22" s="38">
        <f t="shared" si="63"/>
        <v>2.7272727272727271E-3</v>
      </c>
      <c r="V22" s="37" t="str">
        <f>'07_Values'!F22</f>
        <v>Y</v>
      </c>
      <c r="W22" s="31">
        <f>VLOOKUP('07_Values'!F22,AUX_Variables!$B$12:$D$16,3,FALSE)</f>
        <v>1</v>
      </c>
      <c r="X22" s="31">
        <f t="shared" si="94"/>
        <v>4.5454545454545456E-2</v>
      </c>
      <c r="Y22" s="38">
        <f t="shared" si="64"/>
        <v>2.7272727272727271E-3</v>
      </c>
      <c r="Z22" s="37" t="str">
        <f>'07_Values'!G22</f>
        <v>Y</v>
      </c>
      <c r="AA22" s="31">
        <f>VLOOKUP('07_Values'!G22,AUX_Variables!$B$12:$D$16,3,FALSE)</f>
        <v>1</v>
      </c>
      <c r="AB22" s="31">
        <f t="shared" si="95"/>
        <v>4.5454545454545456E-2</v>
      </c>
      <c r="AC22" s="38">
        <f t="shared" si="65"/>
        <v>2.7272727272727271E-3</v>
      </c>
      <c r="AD22" s="37" t="str">
        <f>'07_Values'!H22</f>
        <v>NA</v>
      </c>
      <c r="AE22" s="31">
        <f>VLOOKUP('07_Values'!H22,AUX_Variables!$B$12:$D$16,3,FALSE)</f>
        <v>0</v>
      </c>
      <c r="AF22" s="31">
        <f t="shared" si="96"/>
        <v>0</v>
      </c>
      <c r="AG22" s="38">
        <f t="shared" si="66"/>
        <v>0</v>
      </c>
      <c r="AH22" s="37" t="str">
        <f>'07_Values'!I22</f>
        <v>Y</v>
      </c>
      <c r="AI22" s="31">
        <f>VLOOKUP('07_Values'!I22,AUX_Variables!$B$12:$D$16,3,FALSE)</f>
        <v>1</v>
      </c>
      <c r="AJ22" s="31">
        <f t="shared" si="97"/>
        <v>4.5454545454545456E-2</v>
      </c>
      <c r="AK22" s="38">
        <f t="shared" si="67"/>
        <v>2.7272727272727271E-3</v>
      </c>
      <c r="AL22" s="37" t="str">
        <f>'07_Values'!J22</f>
        <v>N</v>
      </c>
      <c r="AM22" s="31">
        <f>VLOOKUP('07_Values'!J22,AUX_Variables!$B$12:$D$16,3,FALSE)</f>
        <v>0</v>
      </c>
      <c r="AN22" s="31">
        <f t="shared" si="98"/>
        <v>0</v>
      </c>
      <c r="AO22" s="38">
        <f t="shared" si="68"/>
        <v>0</v>
      </c>
      <c r="AP22" s="37" t="str">
        <f>'07_Values'!K22</f>
        <v>N</v>
      </c>
      <c r="AQ22" s="31">
        <f>VLOOKUP('07_Values'!K22,AUX_Variables!$B$12:$D$16,3,FALSE)</f>
        <v>0</v>
      </c>
      <c r="AR22" s="31">
        <f t="shared" si="99"/>
        <v>0</v>
      </c>
      <c r="AS22" s="38">
        <f t="shared" si="69"/>
        <v>0</v>
      </c>
      <c r="AT22" s="37" t="str">
        <f>'07_Values'!L22</f>
        <v>N</v>
      </c>
      <c r="AU22" s="31">
        <f>VLOOKUP('07_Values'!L22,AUX_Variables!$B$12:$D$16,3,FALSE)</f>
        <v>0</v>
      </c>
      <c r="AV22" s="31">
        <f t="shared" si="100"/>
        <v>0</v>
      </c>
      <c r="AW22" s="38">
        <f t="shared" si="70"/>
        <v>0</v>
      </c>
      <c r="AX22" s="37" t="str">
        <f>'07_Values'!M22</f>
        <v>N</v>
      </c>
      <c r="AY22" s="31">
        <f>VLOOKUP('07_Values'!M22,AUX_Variables!$B$12:$D$16,3,FALSE)</f>
        <v>0</v>
      </c>
      <c r="AZ22" s="31">
        <f t="shared" si="101"/>
        <v>0</v>
      </c>
      <c r="BA22" s="38">
        <f t="shared" si="71"/>
        <v>0</v>
      </c>
      <c r="BB22" s="37" t="str">
        <f>'07_Values'!N22</f>
        <v>N</v>
      </c>
      <c r="BC22" s="31">
        <f>VLOOKUP('07_Values'!N22,AUX_Variables!$B$12:$D$16,3,FALSE)</f>
        <v>0</v>
      </c>
      <c r="BD22" s="31">
        <f t="shared" si="102"/>
        <v>0</v>
      </c>
      <c r="BE22" s="38">
        <f t="shared" si="72"/>
        <v>0</v>
      </c>
      <c r="BF22" s="37" t="str">
        <f>'07_Values'!O22</f>
        <v>N</v>
      </c>
      <c r="BG22" s="31">
        <f>VLOOKUP('07_Values'!O22,AUX_Variables!$B$12:$D$16,3,FALSE)</f>
        <v>0</v>
      </c>
      <c r="BH22" s="31">
        <f t="shared" si="103"/>
        <v>0</v>
      </c>
      <c r="BI22" s="38">
        <f t="shared" si="73"/>
        <v>0</v>
      </c>
      <c r="BJ22" s="37" t="str">
        <f>'07_Values'!P22</f>
        <v>N</v>
      </c>
      <c r="BK22" s="31">
        <f>VLOOKUP('07_Values'!P22,AUX_Variables!$B$12:$D$16,3,FALSE)</f>
        <v>0</v>
      </c>
      <c r="BL22" s="31">
        <f t="shared" si="104"/>
        <v>0</v>
      </c>
      <c r="BM22" s="38">
        <f t="shared" si="74"/>
        <v>0</v>
      </c>
      <c r="BN22" s="37" t="str">
        <f>'07_Values'!Q22</f>
        <v>N</v>
      </c>
      <c r="BO22" s="31">
        <f>VLOOKUP('07_Values'!Q22,AUX_Variables!$B$12:$D$16,3,FALSE)</f>
        <v>0</v>
      </c>
      <c r="BP22" s="31">
        <f t="shared" si="105"/>
        <v>0</v>
      </c>
      <c r="BQ22" s="38">
        <f t="shared" si="75"/>
        <v>0</v>
      </c>
      <c r="BR22" s="37" t="str">
        <f>'07_Values'!R22</f>
        <v>A</v>
      </c>
      <c r="BS22" s="31">
        <f>VLOOKUP('07_Values'!R22,AUX_Variables!$B$12:$D$16,3,FALSE)</f>
        <v>0.7</v>
      </c>
      <c r="BT22" s="31">
        <f t="shared" si="106"/>
        <v>3.1818181818181815E-2</v>
      </c>
      <c r="BU22" s="38">
        <f t="shared" si="76"/>
        <v>1.9090909090909089E-3</v>
      </c>
      <c r="BV22" s="37" t="str">
        <f>'07_Values'!S22</f>
        <v>Y</v>
      </c>
      <c r="BW22" s="31">
        <f>VLOOKUP('07_Values'!S22,AUX_Variables!$B$12:$D$16,3,FALSE)</f>
        <v>1</v>
      </c>
      <c r="BX22" s="31">
        <f t="shared" si="107"/>
        <v>4.5454545454545456E-2</v>
      </c>
      <c r="BY22" s="38">
        <f t="shared" si="77"/>
        <v>2.7272727272727271E-3</v>
      </c>
      <c r="BZ22" s="37" t="str">
        <f>'07_Values'!T22</f>
        <v>NA</v>
      </c>
      <c r="CA22" s="31">
        <f>VLOOKUP('07_Values'!T22,AUX_Variables!$B$12:$D$16,3,FALSE)</f>
        <v>0</v>
      </c>
      <c r="CB22" s="31">
        <f t="shared" si="108"/>
        <v>0</v>
      </c>
      <c r="CC22" s="38">
        <f t="shared" si="78"/>
        <v>0</v>
      </c>
      <c r="CD22" s="37" t="str">
        <f>'07_Values'!U22</f>
        <v>Y</v>
      </c>
      <c r="CE22" s="31">
        <f>VLOOKUP('07_Values'!U22,AUX_Variables!$B$12:$D$16,3,FALSE)</f>
        <v>1</v>
      </c>
      <c r="CF22" s="31">
        <f t="shared" si="109"/>
        <v>4.5454545454545456E-2</v>
      </c>
      <c r="CG22" s="38">
        <f t="shared" si="79"/>
        <v>2.7272727272727271E-3</v>
      </c>
      <c r="CH22" s="37" t="str">
        <f>'07_Values'!V22</f>
        <v>Y</v>
      </c>
      <c r="CI22" s="31">
        <f>VLOOKUP('07_Values'!V22,AUX_Variables!$B$12:$D$16,3,FALSE)</f>
        <v>1</v>
      </c>
      <c r="CJ22" s="31">
        <f t="shared" si="110"/>
        <v>4.5454545454545456E-2</v>
      </c>
      <c r="CK22" s="38">
        <f t="shared" si="80"/>
        <v>2.7272727272727271E-3</v>
      </c>
      <c r="CL22" s="37" t="str">
        <f>'07_Values'!W22</f>
        <v>Y</v>
      </c>
      <c r="CM22" s="31">
        <f>VLOOKUP('07_Values'!W22,AUX_Variables!$B$12:$D$16,3,FALSE)</f>
        <v>1</v>
      </c>
      <c r="CN22" s="31">
        <f t="shared" si="111"/>
        <v>4.5454545454545456E-2</v>
      </c>
      <c r="CO22" s="38">
        <f t="shared" si="81"/>
        <v>2.7272727272727271E-3</v>
      </c>
      <c r="CP22" s="37" t="str">
        <f>'07_Values'!X22</f>
        <v>Y</v>
      </c>
      <c r="CQ22" s="31">
        <f>VLOOKUP('07_Values'!X22,AUX_Variables!$B$12:$D$16,3,FALSE)</f>
        <v>1</v>
      </c>
      <c r="CR22" s="31">
        <f t="shared" si="112"/>
        <v>4.5454545454545456E-2</v>
      </c>
      <c r="CS22" s="38">
        <f t="shared" si="82"/>
        <v>2.7272727272727271E-3</v>
      </c>
      <c r="CT22" s="37" t="str">
        <f>'07_Values'!Y22</f>
        <v>N</v>
      </c>
      <c r="CU22" s="31">
        <f>VLOOKUP('07_Values'!Y22,AUX_Variables!$B$12:$D$16,3,FALSE)</f>
        <v>0</v>
      </c>
      <c r="CV22" s="31">
        <f t="shared" si="113"/>
        <v>0</v>
      </c>
      <c r="CW22" s="38">
        <f t="shared" si="83"/>
        <v>0</v>
      </c>
      <c r="CX22" s="37" t="str">
        <f>'07_Values'!Z22</f>
        <v>N</v>
      </c>
      <c r="CY22" s="31">
        <f>VLOOKUP('07_Values'!Z22,AUX_Variables!$B$12:$D$16,3,FALSE)</f>
        <v>0</v>
      </c>
      <c r="CZ22" s="31">
        <f t="shared" si="114"/>
        <v>0</v>
      </c>
      <c r="DA22" s="38">
        <f t="shared" si="84"/>
        <v>0</v>
      </c>
      <c r="DB22" s="37" t="str">
        <f>'07_Values'!AA22</f>
        <v>N</v>
      </c>
      <c r="DC22" s="31">
        <f>VLOOKUP('07_Values'!AA22,AUX_Variables!$B$12:$D$16,3,FALSE)</f>
        <v>0</v>
      </c>
      <c r="DD22" s="31">
        <f t="shared" si="115"/>
        <v>0</v>
      </c>
      <c r="DE22" s="38">
        <f t="shared" si="85"/>
        <v>0</v>
      </c>
      <c r="DF22" s="37" t="str">
        <f>'07_Values'!AB22</f>
        <v>N</v>
      </c>
      <c r="DG22" s="31">
        <f>VLOOKUP('07_Values'!AB22,AUX_Variables!$B$12:$D$16,3,FALSE)</f>
        <v>0</v>
      </c>
      <c r="DH22" s="31">
        <f t="shared" si="116"/>
        <v>0</v>
      </c>
      <c r="DI22" s="38">
        <f>DG22*$E22</f>
        <v>0</v>
      </c>
      <c r="DJ22" s="37" t="str">
        <f>'07_Values'!AC22</f>
        <v>N</v>
      </c>
      <c r="DK22" s="31">
        <f>VLOOKUP('07_Values'!AC22,AUX_Variables!$B$12:$D$16,3,FALSE)</f>
        <v>0</v>
      </c>
      <c r="DL22" s="31">
        <f t="shared" si="87"/>
        <v>0</v>
      </c>
      <c r="DM22" s="38">
        <f t="shared" si="88"/>
        <v>0</v>
      </c>
      <c r="DN22" s="37" t="str">
        <f>'07_Values'!AD22</f>
        <v>N</v>
      </c>
      <c r="DO22" s="31">
        <f>VLOOKUP('07_Values'!AD22,AUX_Variables!$B$12:$D$16,3,FALSE)</f>
        <v>0</v>
      </c>
      <c r="DP22" s="31">
        <f t="shared" si="89"/>
        <v>0</v>
      </c>
      <c r="DQ22" s="38">
        <f t="shared" si="90"/>
        <v>0</v>
      </c>
    </row>
    <row r="23" spans="1:121" s="151" customFormat="1" ht="12.75" x14ac:dyDescent="0.2">
      <c r="A23" s="176"/>
      <c r="B23" s="115" t="str">
        <f>'01_Standards Req.'!D19</f>
        <v>MARC Family</v>
      </c>
      <c r="C23" s="33">
        <f>'01_Standards Req.'!G19</f>
        <v>3</v>
      </c>
      <c r="D23" s="31">
        <f t="shared" si="60"/>
        <v>4.5454545454545456E-2</v>
      </c>
      <c r="E23" s="40">
        <f t="shared" si="0"/>
        <v>2.7272727272727271E-3</v>
      </c>
      <c r="F23" s="37" t="str">
        <f>'07_Values'!B23</f>
        <v>Y</v>
      </c>
      <c r="G23" s="31">
        <f>VLOOKUP('07_Values'!B23,AUX_Variables!$B$12:$D$16,3,FALSE)</f>
        <v>1</v>
      </c>
      <c r="H23" s="31">
        <f t="shared" ref="H23:H40" si="117">$D23*G23</f>
        <v>4.5454545454545456E-2</v>
      </c>
      <c r="I23" s="38">
        <f t="shared" ref="I23:I40" si="118">G23*$E23</f>
        <v>2.7272727272727271E-3</v>
      </c>
      <c r="J23" s="37" t="str">
        <f>'07_Values'!C23</f>
        <v>Y</v>
      </c>
      <c r="K23" s="31">
        <f>VLOOKUP('07_Values'!C23,AUX_Variables!$B$12:$D$16,3,FALSE)</f>
        <v>1</v>
      </c>
      <c r="L23" s="31">
        <f t="shared" si="61"/>
        <v>4.5454545454545456E-2</v>
      </c>
      <c r="M23" s="38">
        <f t="shared" si="62"/>
        <v>2.7272727272727271E-3</v>
      </c>
      <c r="N23" s="37" t="str">
        <f>'07_Values'!D23</f>
        <v>Y</v>
      </c>
      <c r="O23" s="31">
        <f>VLOOKUP('07_Values'!D23,AUX_Variables!$B$12:$D$16,3,FALSE)</f>
        <v>1</v>
      </c>
      <c r="P23" s="31">
        <f t="shared" si="91"/>
        <v>4.5454545454545456E-2</v>
      </c>
      <c r="Q23" s="38">
        <f t="shared" si="92"/>
        <v>2.7272727272727271E-3</v>
      </c>
      <c r="R23" s="37" t="str">
        <f>'07_Values'!E23</f>
        <v>Y</v>
      </c>
      <c r="S23" s="31">
        <f>VLOOKUP('07_Values'!E23,AUX_Variables!$B$12:$D$16,3,FALSE)</f>
        <v>1</v>
      </c>
      <c r="T23" s="31">
        <f t="shared" si="93"/>
        <v>4.5454545454545456E-2</v>
      </c>
      <c r="U23" s="38">
        <f t="shared" si="63"/>
        <v>2.7272727272727271E-3</v>
      </c>
      <c r="V23" s="37" t="str">
        <f>'07_Values'!F23</f>
        <v>Y</v>
      </c>
      <c r="W23" s="31">
        <f>VLOOKUP('07_Values'!F23,AUX_Variables!$B$12:$D$16,3,FALSE)</f>
        <v>1</v>
      </c>
      <c r="X23" s="31">
        <f t="shared" si="94"/>
        <v>4.5454545454545456E-2</v>
      </c>
      <c r="Y23" s="38">
        <f t="shared" si="64"/>
        <v>2.7272727272727271E-3</v>
      </c>
      <c r="Z23" s="37" t="str">
        <f>'07_Values'!G23</f>
        <v>Y</v>
      </c>
      <c r="AA23" s="31">
        <f>VLOOKUP('07_Values'!G23,AUX_Variables!$B$12:$D$16,3,FALSE)</f>
        <v>1</v>
      </c>
      <c r="AB23" s="31">
        <f t="shared" si="95"/>
        <v>4.5454545454545456E-2</v>
      </c>
      <c r="AC23" s="38">
        <f t="shared" si="65"/>
        <v>2.7272727272727271E-3</v>
      </c>
      <c r="AD23" s="37" t="str">
        <f>'07_Values'!H23</f>
        <v>NA</v>
      </c>
      <c r="AE23" s="31">
        <f>VLOOKUP('07_Values'!H23,AUX_Variables!$B$12:$D$16,3,FALSE)</f>
        <v>0</v>
      </c>
      <c r="AF23" s="31">
        <f t="shared" si="96"/>
        <v>0</v>
      </c>
      <c r="AG23" s="38">
        <f t="shared" si="66"/>
        <v>0</v>
      </c>
      <c r="AH23" s="37" t="str">
        <f>'07_Values'!I23</f>
        <v>Y</v>
      </c>
      <c r="AI23" s="31">
        <f>VLOOKUP('07_Values'!I23,AUX_Variables!$B$12:$D$16,3,FALSE)</f>
        <v>1</v>
      </c>
      <c r="AJ23" s="31">
        <f t="shared" si="97"/>
        <v>4.5454545454545456E-2</v>
      </c>
      <c r="AK23" s="38">
        <f t="shared" si="67"/>
        <v>2.7272727272727271E-3</v>
      </c>
      <c r="AL23" s="37" t="str">
        <f>'07_Values'!J23</f>
        <v>N</v>
      </c>
      <c r="AM23" s="31">
        <f>VLOOKUP('07_Values'!J23,AUX_Variables!$B$12:$D$16,3,FALSE)</f>
        <v>0</v>
      </c>
      <c r="AN23" s="31">
        <f t="shared" si="98"/>
        <v>0</v>
      </c>
      <c r="AO23" s="38">
        <f t="shared" si="68"/>
        <v>0</v>
      </c>
      <c r="AP23" s="37" t="str">
        <f>'07_Values'!K23</f>
        <v>N</v>
      </c>
      <c r="AQ23" s="31">
        <f>VLOOKUP('07_Values'!K23,AUX_Variables!$B$12:$D$16,3,FALSE)</f>
        <v>0</v>
      </c>
      <c r="AR23" s="31">
        <f t="shared" si="99"/>
        <v>0</v>
      </c>
      <c r="AS23" s="38">
        <f t="shared" si="69"/>
        <v>0</v>
      </c>
      <c r="AT23" s="37" t="str">
        <f>'07_Values'!L23</f>
        <v>N</v>
      </c>
      <c r="AU23" s="31">
        <f>VLOOKUP('07_Values'!L23,AUX_Variables!$B$12:$D$16,3,FALSE)</f>
        <v>0</v>
      </c>
      <c r="AV23" s="31">
        <f t="shared" si="100"/>
        <v>0</v>
      </c>
      <c r="AW23" s="38">
        <f t="shared" si="70"/>
        <v>0</v>
      </c>
      <c r="AX23" s="37" t="str">
        <f>'07_Values'!M23</f>
        <v>N</v>
      </c>
      <c r="AY23" s="31">
        <f>VLOOKUP('07_Values'!M23,AUX_Variables!$B$12:$D$16,3,FALSE)</f>
        <v>0</v>
      </c>
      <c r="AZ23" s="31">
        <f t="shared" si="101"/>
        <v>0</v>
      </c>
      <c r="BA23" s="38">
        <f t="shared" si="71"/>
        <v>0</v>
      </c>
      <c r="BB23" s="37" t="str">
        <f>'07_Values'!N23</f>
        <v>N</v>
      </c>
      <c r="BC23" s="31">
        <f>VLOOKUP('07_Values'!N23,AUX_Variables!$B$12:$D$16,3,FALSE)</f>
        <v>0</v>
      </c>
      <c r="BD23" s="31">
        <f t="shared" si="102"/>
        <v>0</v>
      </c>
      <c r="BE23" s="38">
        <f t="shared" si="72"/>
        <v>0</v>
      </c>
      <c r="BF23" s="37" t="str">
        <f>'07_Values'!O23</f>
        <v>N</v>
      </c>
      <c r="BG23" s="31">
        <f>VLOOKUP('07_Values'!O23,AUX_Variables!$B$12:$D$16,3,FALSE)</f>
        <v>0</v>
      </c>
      <c r="BH23" s="31">
        <f t="shared" si="103"/>
        <v>0</v>
      </c>
      <c r="BI23" s="38">
        <f t="shared" si="73"/>
        <v>0</v>
      </c>
      <c r="BJ23" s="37" t="str">
        <f>'07_Values'!P23</f>
        <v>N</v>
      </c>
      <c r="BK23" s="31">
        <f>VLOOKUP('07_Values'!P23,AUX_Variables!$B$12:$D$16,3,FALSE)</f>
        <v>0</v>
      </c>
      <c r="BL23" s="31">
        <f t="shared" si="104"/>
        <v>0</v>
      </c>
      <c r="BM23" s="38">
        <f t="shared" si="74"/>
        <v>0</v>
      </c>
      <c r="BN23" s="37" t="str">
        <f>'07_Values'!Q23</f>
        <v>N</v>
      </c>
      <c r="BO23" s="31">
        <f>VLOOKUP('07_Values'!Q23,AUX_Variables!$B$12:$D$16,3,FALSE)</f>
        <v>0</v>
      </c>
      <c r="BP23" s="31">
        <f t="shared" si="105"/>
        <v>0</v>
      </c>
      <c r="BQ23" s="38">
        <f t="shared" si="75"/>
        <v>0</v>
      </c>
      <c r="BR23" s="37" t="str">
        <f>'07_Values'!R23</f>
        <v>N</v>
      </c>
      <c r="BS23" s="31">
        <f>VLOOKUP('07_Values'!R23,AUX_Variables!$B$12:$D$16,3,FALSE)</f>
        <v>0</v>
      </c>
      <c r="BT23" s="31">
        <f t="shared" si="106"/>
        <v>0</v>
      </c>
      <c r="BU23" s="38">
        <f t="shared" si="76"/>
        <v>0</v>
      </c>
      <c r="BV23" s="37" t="str">
        <f>'07_Values'!S23</f>
        <v>NA</v>
      </c>
      <c r="BW23" s="31">
        <f>VLOOKUP('07_Values'!S23,AUX_Variables!$B$12:$D$16,3,FALSE)</f>
        <v>0</v>
      </c>
      <c r="BX23" s="31">
        <f t="shared" si="107"/>
        <v>0</v>
      </c>
      <c r="BY23" s="38">
        <f t="shared" si="77"/>
        <v>0</v>
      </c>
      <c r="BZ23" s="37" t="str">
        <f>'07_Values'!T23</f>
        <v>NA</v>
      </c>
      <c r="CA23" s="31">
        <f>VLOOKUP('07_Values'!T23,AUX_Variables!$B$12:$D$16,3,FALSE)</f>
        <v>0</v>
      </c>
      <c r="CB23" s="31">
        <f t="shared" si="108"/>
        <v>0</v>
      </c>
      <c r="CC23" s="38">
        <f t="shared" si="78"/>
        <v>0</v>
      </c>
      <c r="CD23" s="37" t="str">
        <f>'07_Values'!U23</f>
        <v>NA</v>
      </c>
      <c r="CE23" s="31">
        <f>VLOOKUP('07_Values'!U23,AUX_Variables!$B$12:$D$16,3,FALSE)</f>
        <v>0</v>
      </c>
      <c r="CF23" s="31">
        <f t="shared" si="109"/>
        <v>0</v>
      </c>
      <c r="CG23" s="38">
        <f t="shared" si="79"/>
        <v>0</v>
      </c>
      <c r="CH23" s="37" t="str">
        <f>'07_Values'!V23</f>
        <v>Y</v>
      </c>
      <c r="CI23" s="31">
        <f>VLOOKUP('07_Values'!V23,AUX_Variables!$B$12:$D$16,3,FALSE)</f>
        <v>1</v>
      </c>
      <c r="CJ23" s="31">
        <f t="shared" si="110"/>
        <v>4.5454545454545456E-2</v>
      </c>
      <c r="CK23" s="38">
        <f t="shared" si="80"/>
        <v>2.7272727272727271E-3</v>
      </c>
      <c r="CL23" s="37" t="str">
        <f>'07_Values'!W23</f>
        <v>Y</v>
      </c>
      <c r="CM23" s="31">
        <f>VLOOKUP('07_Values'!W23,AUX_Variables!$B$12:$D$16,3,FALSE)</f>
        <v>1</v>
      </c>
      <c r="CN23" s="31">
        <f t="shared" si="111"/>
        <v>4.5454545454545456E-2</v>
      </c>
      <c r="CO23" s="38">
        <f t="shared" si="81"/>
        <v>2.7272727272727271E-3</v>
      </c>
      <c r="CP23" s="37" t="str">
        <f>'07_Values'!X23</f>
        <v>Y</v>
      </c>
      <c r="CQ23" s="31">
        <f>VLOOKUP('07_Values'!X23,AUX_Variables!$B$12:$D$16,3,FALSE)</f>
        <v>1</v>
      </c>
      <c r="CR23" s="31">
        <f t="shared" si="112"/>
        <v>4.5454545454545456E-2</v>
      </c>
      <c r="CS23" s="38">
        <f t="shared" si="82"/>
        <v>2.7272727272727271E-3</v>
      </c>
      <c r="CT23" s="37" t="str">
        <f>'07_Values'!Y23</f>
        <v>N</v>
      </c>
      <c r="CU23" s="31">
        <f>VLOOKUP('07_Values'!Y23,AUX_Variables!$B$12:$D$16,3,FALSE)</f>
        <v>0</v>
      </c>
      <c r="CV23" s="31">
        <f t="shared" si="113"/>
        <v>0</v>
      </c>
      <c r="CW23" s="38">
        <f t="shared" si="83"/>
        <v>0</v>
      </c>
      <c r="CX23" s="37" t="str">
        <f>'07_Values'!Z23</f>
        <v>N</v>
      </c>
      <c r="CY23" s="31">
        <f>VLOOKUP('07_Values'!Z23,AUX_Variables!$B$12:$D$16,3,FALSE)</f>
        <v>0</v>
      </c>
      <c r="CZ23" s="31">
        <f t="shared" si="114"/>
        <v>0</v>
      </c>
      <c r="DA23" s="38">
        <f t="shared" si="84"/>
        <v>0</v>
      </c>
      <c r="DB23" s="37" t="str">
        <f>'07_Values'!AA23</f>
        <v>N</v>
      </c>
      <c r="DC23" s="31">
        <f>VLOOKUP('07_Values'!AA23,AUX_Variables!$B$12:$D$16,3,FALSE)</f>
        <v>0</v>
      </c>
      <c r="DD23" s="31">
        <f t="shared" si="115"/>
        <v>0</v>
      </c>
      <c r="DE23" s="38">
        <f t="shared" si="85"/>
        <v>0</v>
      </c>
      <c r="DF23" s="37" t="str">
        <f>'07_Values'!AB23</f>
        <v>N</v>
      </c>
      <c r="DG23" s="31">
        <f>VLOOKUP('07_Values'!AB23,AUX_Variables!$B$12:$D$16,3,FALSE)</f>
        <v>0</v>
      </c>
      <c r="DH23" s="31">
        <f t="shared" si="116"/>
        <v>0</v>
      </c>
      <c r="DI23" s="38">
        <f t="shared" si="86"/>
        <v>0</v>
      </c>
      <c r="DJ23" s="37" t="str">
        <f>'07_Values'!AC23</f>
        <v>N</v>
      </c>
      <c r="DK23" s="31">
        <f>VLOOKUP('07_Values'!AC23,AUX_Variables!$B$12:$D$16,3,FALSE)</f>
        <v>0</v>
      </c>
      <c r="DL23" s="31">
        <f t="shared" si="87"/>
        <v>0</v>
      </c>
      <c r="DM23" s="38">
        <f t="shared" si="88"/>
        <v>0</v>
      </c>
      <c r="DN23" s="37" t="str">
        <f>'07_Values'!AD23</f>
        <v>N</v>
      </c>
      <c r="DO23" s="31">
        <f>VLOOKUP('07_Values'!AD23,AUX_Variables!$B$12:$D$16,3,FALSE)</f>
        <v>0</v>
      </c>
      <c r="DP23" s="31">
        <f t="shared" si="89"/>
        <v>0</v>
      </c>
      <c r="DQ23" s="38">
        <f t="shared" si="90"/>
        <v>0</v>
      </c>
    </row>
    <row r="24" spans="1:121" s="151" customFormat="1" ht="12.75" x14ac:dyDescent="0.2">
      <c r="A24" s="176"/>
      <c r="B24" s="185" t="str">
        <f>'01_Standards Req.'!D20</f>
        <v>Data value standards</v>
      </c>
      <c r="C24" s="184"/>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4"/>
      <c r="AM24" s="184"/>
      <c r="AN24" s="184"/>
      <c r="AO24" s="184"/>
      <c r="AP24" s="184"/>
      <c r="AQ24" s="184"/>
      <c r="AR24" s="184"/>
      <c r="AS24" s="184"/>
      <c r="AT24" s="184"/>
      <c r="AU24" s="184"/>
      <c r="AV24" s="184"/>
      <c r="AW24" s="184"/>
      <c r="AX24" s="184"/>
      <c r="AY24" s="184"/>
      <c r="AZ24" s="184"/>
      <c r="BA24" s="184"/>
      <c r="BB24" s="184"/>
      <c r="BC24" s="184"/>
      <c r="BD24" s="184"/>
      <c r="BE24" s="184"/>
      <c r="BF24" s="184"/>
      <c r="BG24" s="184"/>
      <c r="BH24" s="184"/>
      <c r="BI24" s="184"/>
      <c r="BJ24" s="184"/>
      <c r="BK24" s="184"/>
      <c r="BL24" s="184"/>
      <c r="BM24" s="184"/>
      <c r="BN24" s="184"/>
      <c r="BO24" s="184"/>
      <c r="BP24" s="184"/>
      <c r="BQ24" s="184"/>
      <c r="BR24" s="184"/>
      <c r="BS24" s="184"/>
      <c r="BT24" s="184"/>
      <c r="BU24" s="184"/>
      <c r="BV24" s="184"/>
      <c r="BW24" s="184"/>
      <c r="BX24" s="184"/>
      <c r="BY24" s="184"/>
      <c r="BZ24" s="184"/>
      <c r="CA24" s="184"/>
      <c r="CB24" s="184"/>
      <c r="CC24" s="184"/>
      <c r="CD24" s="184"/>
      <c r="CE24" s="184"/>
      <c r="CF24" s="184"/>
      <c r="CG24" s="184"/>
      <c r="CH24" s="184"/>
      <c r="CI24" s="184"/>
      <c r="CJ24" s="184"/>
      <c r="CK24" s="184"/>
      <c r="CL24" s="184"/>
      <c r="CM24" s="184"/>
      <c r="CN24" s="184"/>
      <c r="CO24" s="184"/>
      <c r="CP24" s="184"/>
      <c r="CQ24" s="184"/>
      <c r="CR24" s="184"/>
      <c r="CS24" s="184"/>
      <c r="CT24" s="184"/>
      <c r="CU24" s="184"/>
      <c r="CV24" s="184"/>
      <c r="CW24" s="184"/>
      <c r="CX24" s="184"/>
      <c r="CY24" s="184"/>
      <c r="CZ24" s="184"/>
      <c r="DA24" s="184"/>
      <c r="DB24" s="184"/>
      <c r="DC24" s="184"/>
      <c r="DD24" s="184"/>
      <c r="DE24" s="184"/>
      <c r="DF24" s="184"/>
      <c r="DG24" s="184"/>
      <c r="DH24" s="184"/>
      <c r="DI24" s="184"/>
      <c r="DJ24" s="184"/>
      <c r="DK24" s="184"/>
      <c r="DL24" s="184"/>
      <c r="DM24" s="184"/>
      <c r="DN24" s="184"/>
      <c r="DO24" s="184"/>
      <c r="DP24" s="184"/>
      <c r="DQ24" s="184"/>
    </row>
    <row r="25" spans="1:121" s="151" customFormat="1" ht="25.5" x14ac:dyDescent="0.2">
      <c r="A25" s="176"/>
      <c r="B25" s="115" t="str">
        <f>'01_Standards Req.'!D21</f>
        <v>EuroVoc - Multilingual Thesaurus of the European Union Interface Language</v>
      </c>
      <c r="C25" s="33">
        <f>'01_Standards Req.'!G21</f>
        <v>3</v>
      </c>
      <c r="D25" s="31">
        <f>C25/SUM($C$10:$C$33)</f>
        <v>4.5454545454545456E-2</v>
      </c>
      <c r="E25" s="40">
        <f t="shared" si="0"/>
        <v>2.7272727272727271E-3</v>
      </c>
      <c r="F25" s="37" t="str">
        <f>'07_Values'!B25</f>
        <v>A</v>
      </c>
      <c r="G25" s="31">
        <f>VLOOKUP('07_Values'!B25,AUX_Variables!$B$12:$D$16,3,FALSE)</f>
        <v>0.7</v>
      </c>
      <c r="H25" s="31">
        <f t="shared" si="117"/>
        <v>3.1818181818181815E-2</v>
      </c>
      <c r="I25" s="38">
        <f t="shared" si="118"/>
        <v>1.9090909090909089E-3</v>
      </c>
      <c r="J25" s="37" t="str">
        <f>'07_Values'!C25</f>
        <v>A</v>
      </c>
      <c r="K25" s="31">
        <f>VLOOKUP('07_Values'!F25,AUX_Variables!$B$12:$D$16,3,FALSE)</f>
        <v>0.6</v>
      </c>
      <c r="L25" s="31">
        <f t="shared" ref="L25:L33" si="119">$D25*K25</f>
        <v>2.7272727272727271E-2</v>
      </c>
      <c r="M25" s="38">
        <f t="shared" ref="M25:M33" si="120">K25*$E25</f>
        <v>1.6363636363636361E-3</v>
      </c>
      <c r="N25" s="37" t="str">
        <f>'07_Values'!D25</f>
        <v>N</v>
      </c>
      <c r="O25" s="31">
        <f>VLOOKUP('07_Values'!D25,AUX_Variables!$B$12:$D$16,3,FALSE)</f>
        <v>0</v>
      </c>
      <c r="P25" s="31">
        <f t="shared" si="91"/>
        <v>0</v>
      </c>
      <c r="Q25" s="38">
        <f t="shared" si="92"/>
        <v>0</v>
      </c>
      <c r="R25" s="37" t="str">
        <f>'07_Values'!E25</f>
        <v>NA</v>
      </c>
      <c r="S25" s="31">
        <f>VLOOKUP('07_Values'!E25,AUX_Variables!$B$12:$D$16,3,FALSE)</f>
        <v>0</v>
      </c>
      <c r="T25" s="31">
        <f t="shared" si="93"/>
        <v>0</v>
      </c>
      <c r="U25" s="38">
        <f t="shared" ref="U25:U33" si="121">S25*$E25</f>
        <v>0</v>
      </c>
      <c r="V25" s="37" t="str">
        <f>'07_Values'!F25</f>
        <v>T</v>
      </c>
      <c r="W25" s="31">
        <f>VLOOKUP('07_Values'!F25,AUX_Variables!$B$12:$D$16,3,FALSE)</f>
        <v>0.6</v>
      </c>
      <c r="X25" s="31">
        <f t="shared" si="94"/>
        <v>2.7272727272727271E-2</v>
      </c>
      <c r="Y25" s="38">
        <f t="shared" ref="Y25:Y33" si="122">W25*$E25</f>
        <v>1.6363636363636361E-3</v>
      </c>
      <c r="Z25" s="37" t="str">
        <f>'07_Values'!G25</f>
        <v>NA</v>
      </c>
      <c r="AA25" s="31">
        <f>VLOOKUP('07_Values'!G25,AUX_Variables!$B$12:$D$16,3,FALSE)</f>
        <v>0</v>
      </c>
      <c r="AB25" s="31">
        <f t="shared" si="95"/>
        <v>0</v>
      </c>
      <c r="AC25" s="38">
        <f t="shared" ref="AC25:AC33" si="123">AA25*$E25</f>
        <v>0</v>
      </c>
      <c r="AD25" s="37" t="str">
        <f>'07_Values'!H25</f>
        <v>NA</v>
      </c>
      <c r="AE25" s="31">
        <f>VLOOKUP('07_Values'!H25,AUX_Variables!$B$12:$D$16,3,FALSE)</f>
        <v>0</v>
      </c>
      <c r="AF25" s="31">
        <f t="shared" si="96"/>
        <v>0</v>
      </c>
      <c r="AG25" s="38">
        <f t="shared" ref="AG25:AG33" si="124">AE25*$E25</f>
        <v>0</v>
      </c>
      <c r="AH25" s="37" t="str">
        <f>'07_Values'!I25</f>
        <v>A</v>
      </c>
      <c r="AI25" s="31">
        <f>VLOOKUP('07_Values'!I25,AUX_Variables!$B$12:$D$16,3,FALSE)</f>
        <v>0.7</v>
      </c>
      <c r="AJ25" s="31">
        <f t="shared" ref="AJ25:AJ33" si="125">$D25*AI25</f>
        <v>3.1818181818181815E-2</v>
      </c>
      <c r="AK25" s="38">
        <f t="shared" ref="AK25:AK33" si="126">AI25*$E25</f>
        <v>1.9090909090909089E-3</v>
      </c>
      <c r="AL25" s="37" t="str">
        <f>'07_Values'!J25</f>
        <v>N</v>
      </c>
      <c r="AM25" s="31">
        <f>VLOOKUP('07_Values'!J25,AUX_Variables!$B$12:$D$16,3,FALSE)</f>
        <v>0</v>
      </c>
      <c r="AN25" s="31">
        <f t="shared" si="98"/>
        <v>0</v>
      </c>
      <c r="AO25" s="38">
        <f t="shared" ref="AO25:AO33" si="127">AM25*$E25</f>
        <v>0</v>
      </c>
      <c r="AP25" s="37" t="str">
        <f>'07_Values'!K25</f>
        <v>N</v>
      </c>
      <c r="AQ25" s="31">
        <f>VLOOKUP('07_Values'!K25,AUX_Variables!$B$12:$D$16,3,FALSE)</f>
        <v>0</v>
      </c>
      <c r="AR25" s="31">
        <f t="shared" si="99"/>
        <v>0</v>
      </c>
      <c r="AS25" s="38">
        <f t="shared" ref="AS25:AS33" si="128">AQ25*$E25</f>
        <v>0</v>
      </c>
      <c r="AT25" s="37" t="str">
        <f>'07_Values'!L25</f>
        <v>N</v>
      </c>
      <c r="AU25" s="31">
        <f>VLOOKUP('07_Values'!L25,AUX_Variables!$B$12:$D$16,3,FALSE)</f>
        <v>0</v>
      </c>
      <c r="AV25" s="31">
        <f t="shared" si="100"/>
        <v>0</v>
      </c>
      <c r="AW25" s="38">
        <f t="shared" ref="AW25:AW33" si="129">AU25*$E25</f>
        <v>0</v>
      </c>
      <c r="AX25" s="37" t="str">
        <f>'07_Values'!M25</f>
        <v>N</v>
      </c>
      <c r="AY25" s="31">
        <f>VLOOKUP('07_Values'!M25,AUX_Variables!$B$12:$D$16,3,FALSE)</f>
        <v>0</v>
      </c>
      <c r="AZ25" s="31">
        <f t="shared" si="101"/>
        <v>0</v>
      </c>
      <c r="BA25" s="38">
        <f t="shared" ref="BA25:BA33" si="130">AY25*$E25</f>
        <v>0</v>
      </c>
      <c r="BB25" s="37" t="str">
        <f>'07_Values'!N25</f>
        <v>N</v>
      </c>
      <c r="BC25" s="31">
        <f>VLOOKUP('07_Values'!N25,AUX_Variables!$B$12:$D$16,3,FALSE)</f>
        <v>0</v>
      </c>
      <c r="BD25" s="31">
        <f t="shared" si="102"/>
        <v>0</v>
      </c>
      <c r="BE25" s="38">
        <f t="shared" ref="BE25:BE33" si="131">BC25*$E25</f>
        <v>0</v>
      </c>
      <c r="BF25" s="37" t="str">
        <f>'07_Values'!O25</f>
        <v>N</v>
      </c>
      <c r="BG25" s="31">
        <f>VLOOKUP('07_Values'!O25,AUX_Variables!$B$12:$D$16,3,FALSE)</f>
        <v>0</v>
      </c>
      <c r="BH25" s="31">
        <f t="shared" si="103"/>
        <v>0</v>
      </c>
      <c r="BI25" s="38">
        <f t="shared" ref="BI25:BI33" si="132">BG25*$E25</f>
        <v>0</v>
      </c>
      <c r="BJ25" s="37" t="str">
        <f>'07_Values'!P25</f>
        <v>N</v>
      </c>
      <c r="BK25" s="31">
        <f>VLOOKUP('07_Values'!P25,AUX_Variables!$B$12:$D$16,3,FALSE)</f>
        <v>0</v>
      </c>
      <c r="BL25" s="31">
        <f t="shared" si="104"/>
        <v>0</v>
      </c>
      <c r="BM25" s="38">
        <f t="shared" ref="BM25:BM33" si="133">BK25*$E25</f>
        <v>0</v>
      </c>
      <c r="BN25" s="37" t="str">
        <f>'07_Values'!Q25</f>
        <v>N</v>
      </c>
      <c r="BO25" s="31">
        <f>VLOOKUP('07_Values'!Q25,AUX_Variables!$B$12:$D$16,3,FALSE)</f>
        <v>0</v>
      </c>
      <c r="BP25" s="31">
        <f t="shared" si="105"/>
        <v>0</v>
      </c>
      <c r="BQ25" s="38">
        <f t="shared" ref="BQ25:BQ33" si="134">BO25*$E25</f>
        <v>0</v>
      </c>
      <c r="BR25" s="37" t="str">
        <f>'07_Values'!R25</f>
        <v>N</v>
      </c>
      <c r="BS25" s="31">
        <f>VLOOKUP('07_Values'!R25,AUX_Variables!$B$12:$D$16,3,FALSE)</f>
        <v>0</v>
      </c>
      <c r="BT25" s="31">
        <f t="shared" si="106"/>
        <v>0</v>
      </c>
      <c r="BU25" s="38">
        <f t="shared" ref="BU25:BU33" si="135">BS25*$E25</f>
        <v>0</v>
      </c>
      <c r="BV25" s="37" t="str">
        <f>'07_Values'!S25</f>
        <v>NA</v>
      </c>
      <c r="BW25" s="31">
        <f>VLOOKUP('07_Values'!S25,AUX_Variables!$B$12:$D$16,3,FALSE)</f>
        <v>0</v>
      </c>
      <c r="BX25" s="31">
        <f t="shared" si="107"/>
        <v>0</v>
      </c>
      <c r="BY25" s="38">
        <f t="shared" ref="BY25:BY33" si="136">BW25*$E25</f>
        <v>0</v>
      </c>
      <c r="BZ25" s="37" t="str">
        <f>'07_Values'!T25</f>
        <v>NA</v>
      </c>
      <c r="CA25" s="31">
        <f>VLOOKUP('07_Values'!T25,AUX_Variables!$B$12:$D$16,3,FALSE)</f>
        <v>0</v>
      </c>
      <c r="CB25" s="31">
        <f t="shared" si="108"/>
        <v>0</v>
      </c>
      <c r="CC25" s="38">
        <f t="shared" ref="CC25:CC33" si="137">CA25*$E25</f>
        <v>0</v>
      </c>
      <c r="CD25" s="37" t="str">
        <f>'07_Values'!U25</f>
        <v>NA</v>
      </c>
      <c r="CE25" s="31">
        <f>VLOOKUP('07_Values'!U25,AUX_Variables!$B$12:$D$16,3,FALSE)</f>
        <v>0</v>
      </c>
      <c r="CF25" s="31">
        <f t="shared" ref="CF25:CF33" si="138">$D25*CE25</f>
        <v>0</v>
      </c>
      <c r="CG25" s="38">
        <f t="shared" ref="CG25:CG33" si="139">CE25*$E25</f>
        <v>0</v>
      </c>
      <c r="CH25" s="37" t="str">
        <f>'07_Values'!V25</f>
        <v>A</v>
      </c>
      <c r="CI25" s="31">
        <f>VLOOKUP('07_Values'!V25,AUX_Variables!$B$12:$D$16,3,FALSE)</f>
        <v>0.7</v>
      </c>
      <c r="CJ25" s="31">
        <f t="shared" si="110"/>
        <v>3.1818181818181815E-2</v>
      </c>
      <c r="CK25" s="38">
        <f t="shared" ref="CK25:CK33" si="140">CI25*$E25</f>
        <v>1.9090909090909089E-3</v>
      </c>
      <c r="CL25" s="37" t="str">
        <f>'07_Values'!W25</f>
        <v>A</v>
      </c>
      <c r="CM25" s="31">
        <f>VLOOKUP('07_Values'!W25,AUX_Variables!$B$12:$D$16,3,FALSE)</f>
        <v>0.7</v>
      </c>
      <c r="CN25" s="31">
        <f t="shared" si="111"/>
        <v>3.1818181818181815E-2</v>
      </c>
      <c r="CO25" s="38">
        <f t="shared" ref="CO25:CO33" si="141">CM25*$E25</f>
        <v>1.9090909090909089E-3</v>
      </c>
      <c r="CP25" s="37" t="str">
        <f>'07_Values'!X25</f>
        <v>NA</v>
      </c>
      <c r="CQ25" s="31">
        <f>VLOOKUP('07_Values'!X25,AUX_Variables!$B$12:$D$16,3,FALSE)</f>
        <v>0</v>
      </c>
      <c r="CR25" s="31">
        <f t="shared" si="112"/>
        <v>0</v>
      </c>
      <c r="CS25" s="38">
        <f t="shared" ref="CS25:CS33" si="142">CQ25*$E25</f>
        <v>0</v>
      </c>
      <c r="CT25" s="37" t="str">
        <f>'07_Values'!Y25</f>
        <v>N</v>
      </c>
      <c r="CU25" s="31">
        <f>VLOOKUP('07_Values'!Y25,AUX_Variables!$B$12:$D$16,3,FALSE)</f>
        <v>0</v>
      </c>
      <c r="CV25" s="31">
        <f t="shared" si="113"/>
        <v>0</v>
      </c>
      <c r="CW25" s="38">
        <f t="shared" ref="CW25:CW33" si="143">CU25*$E25</f>
        <v>0</v>
      </c>
      <c r="CX25" s="37" t="str">
        <f>'07_Values'!Z25</f>
        <v>N</v>
      </c>
      <c r="CY25" s="31">
        <f>VLOOKUP('07_Values'!Z25,AUX_Variables!$B$12:$D$16,3,FALSE)</f>
        <v>0</v>
      </c>
      <c r="CZ25" s="31">
        <f t="shared" si="114"/>
        <v>0</v>
      </c>
      <c r="DA25" s="38">
        <f t="shared" ref="DA25:DA33" si="144">CY25*$E25</f>
        <v>0</v>
      </c>
      <c r="DB25" s="37" t="str">
        <f>'07_Values'!AA25</f>
        <v>N</v>
      </c>
      <c r="DC25" s="31">
        <f>VLOOKUP('07_Values'!AA25,AUX_Variables!$B$12:$D$16,3,FALSE)</f>
        <v>0</v>
      </c>
      <c r="DD25" s="31">
        <f t="shared" si="115"/>
        <v>0</v>
      </c>
      <c r="DE25" s="38">
        <f t="shared" ref="DE25:DE33" si="145">DC25*$E25</f>
        <v>0</v>
      </c>
      <c r="DF25" s="37" t="str">
        <f>'07_Values'!AB25</f>
        <v>N</v>
      </c>
      <c r="DG25" s="31">
        <f>VLOOKUP('07_Values'!AB25,AUX_Variables!$B$12:$D$16,3,FALSE)</f>
        <v>0</v>
      </c>
      <c r="DH25" s="31">
        <f t="shared" si="116"/>
        <v>0</v>
      </c>
      <c r="DI25" s="38">
        <f t="shared" ref="DI25:DI33" si="146">DG25*$E25</f>
        <v>0</v>
      </c>
      <c r="DJ25" s="37" t="str">
        <f>'07_Values'!AC25</f>
        <v>N</v>
      </c>
      <c r="DK25" s="31">
        <f>VLOOKUP('07_Values'!AC25,AUX_Variables!$B$12:$D$16,3,FALSE)</f>
        <v>0</v>
      </c>
      <c r="DL25" s="31">
        <f t="shared" ref="DL25:DL33" si="147">$D25*DK25</f>
        <v>0</v>
      </c>
      <c r="DM25" s="38">
        <f t="shared" ref="DM25:DM33" si="148">DK25*$E25</f>
        <v>0</v>
      </c>
      <c r="DN25" s="37" t="str">
        <f>'07_Values'!AD25</f>
        <v>N</v>
      </c>
      <c r="DO25" s="31">
        <f>VLOOKUP('07_Values'!AD25,AUX_Variables!$B$12:$D$16,3,FALSE)</f>
        <v>0</v>
      </c>
      <c r="DP25" s="31">
        <f t="shared" ref="DP25:DP33" si="149">$D25*DO25</f>
        <v>0</v>
      </c>
      <c r="DQ25" s="38">
        <f t="shared" ref="DQ25:DQ33" si="150">DO25*$E25</f>
        <v>0</v>
      </c>
    </row>
    <row r="26" spans="1:121" s="151" customFormat="1" ht="12.75" x14ac:dyDescent="0.2">
      <c r="A26" s="176"/>
      <c r="B26" s="115" t="str">
        <f>'01_Standards Req.'!D22</f>
        <v>Library of Congress Subject Headings (LCSH)</v>
      </c>
      <c r="C26" s="33">
        <f>'01_Standards Req.'!G22</f>
        <v>3</v>
      </c>
      <c r="D26" s="31">
        <f t="shared" ref="D26:D33" si="151">C26/SUM($C$10:$C$33)</f>
        <v>4.5454545454545456E-2</v>
      </c>
      <c r="E26" s="40">
        <f t="shared" si="0"/>
        <v>2.7272727272727271E-3</v>
      </c>
      <c r="F26" s="37" t="str">
        <f>'07_Values'!B26</f>
        <v>NA</v>
      </c>
      <c r="G26" s="31">
        <f>VLOOKUP('07_Values'!B26,AUX_Variables!$B$12:$D$16,3,FALSE)</f>
        <v>0</v>
      </c>
      <c r="H26" s="31">
        <f t="shared" si="117"/>
        <v>0</v>
      </c>
      <c r="I26" s="38">
        <f t="shared" si="118"/>
        <v>0</v>
      </c>
      <c r="J26" s="37" t="str">
        <f>'07_Values'!C26</f>
        <v>A</v>
      </c>
      <c r="K26" s="31">
        <f>VLOOKUP('07_Values'!F26,AUX_Variables!$B$12:$D$16,3,FALSE)</f>
        <v>0.6</v>
      </c>
      <c r="L26" s="31">
        <f t="shared" si="119"/>
        <v>2.7272727272727271E-2</v>
      </c>
      <c r="M26" s="38">
        <f t="shared" si="120"/>
        <v>1.6363636363636361E-3</v>
      </c>
      <c r="N26" s="37" t="str">
        <f>'07_Values'!D26</f>
        <v>NA</v>
      </c>
      <c r="O26" s="31">
        <f>VLOOKUP('07_Values'!D26,AUX_Variables!$B$12:$D$16,3,FALSE)</f>
        <v>0</v>
      </c>
      <c r="P26" s="31">
        <f t="shared" si="91"/>
        <v>0</v>
      </c>
      <c r="Q26" s="38">
        <f t="shared" si="92"/>
        <v>0</v>
      </c>
      <c r="R26" s="37" t="str">
        <f>'07_Values'!E26</f>
        <v>NA</v>
      </c>
      <c r="S26" s="31">
        <f>VLOOKUP('07_Values'!E26,AUX_Variables!$B$12:$D$16,3,FALSE)</f>
        <v>0</v>
      </c>
      <c r="T26" s="31">
        <f t="shared" si="93"/>
        <v>0</v>
      </c>
      <c r="U26" s="38">
        <f t="shared" si="121"/>
        <v>0</v>
      </c>
      <c r="V26" s="37" t="str">
        <f>'07_Values'!F26</f>
        <v>T</v>
      </c>
      <c r="W26" s="31">
        <f>VLOOKUP('07_Values'!F26,AUX_Variables!$B$12:$D$16,3,FALSE)</f>
        <v>0.6</v>
      </c>
      <c r="X26" s="31">
        <f t="shared" si="94"/>
        <v>2.7272727272727271E-2</v>
      </c>
      <c r="Y26" s="38">
        <f t="shared" si="122"/>
        <v>1.6363636363636361E-3</v>
      </c>
      <c r="Z26" s="37" t="str">
        <f>'07_Values'!G26</f>
        <v>NA</v>
      </c>
      <c r="AA26" s="31">
        <f>VLOOKUP('07_Values'!G26,AUX_Variables!$B$12:$D$16,3,FALSE)</f>
        <v>0</v>
      </c>
      <c r="AB26" s="31">
        <f t="shared" si="95"/>
        <v>0</v>
      </c>
      <c r="AC26" s="38">
        <f t="shared" si="123"/>
        <v>0</v>
      </c>
      <c r="AD26" s="37" t="str">
        <f>'07_Values'!H26</f>
        <v>NA</v>
      </c>
      <c r="AE26" s="31">
        <f>VLOOKUP('07_Values'!H26,AUX_Variables!$B$12:$D$16,3,FALSE)</f>
        <v>0</v>
      </c>
      <c r="AF26" s="31">
        <f t="shared" si="96"/>
        <v>0</v>
      </c>
      <c r="AG26" s="38">
        <f t="shared" si="124"/>
        <v>0</v>
      </c>
      <c r="AH26" s="37" t="str">
        <f>'07_Values'!I26</f>
        <v>A</v>
      </c>
      <c r="AI26" s="31">
        <f>VLOOKUP('07_Values'!I26,AUX_Variables!$B$12:$D$16,3,FALSE)</f>
        <v>0.7</v>
      </c>
      <c r="AJ26" s="31">
        <f t="shared" si="125"/>
        <v>3.1818181818181815E-2</v>
      </c>
      <c r="AK26" s="38">
        <f t="shared" si="126"/>
        <v>1.9090909090909089E-3</v>
      </c>
      <c r="AL26" s="37" t="str">
        <f>'07_Values'!J26</f>
        <v>N</v>
      </c>
      <c r="AM26" s="31">
        <f>VLOOKUP('07_Values'!J26,AUX_Variables!$B$12:$D$16,3,FALSE)</f>
        <v>0</v>
      </c>
      <c r="AN26" s="31">
        <f t="shared" si="98"/>
        <v>0</v>
      </c>
      <c r="AO26" s="38">
        <f t="shared" si="127"/>
        <v>0</v>
      </c>
      <c r="AP26" s="37" t="str">
        <f>'07_Values'!K26</f>
        <v>N</v>
      </c>
      <c r="AQ26" s="31">
        <f>VLOOKUP('07_Values'!K26,AUX_Variables!$B$12:$D$16,3,FALSE)</f>
        <v>0</v>
      </c>
      <c r="AR26" s="31">
        <f t="shared" si="99"/>
        <v>0</v>
      </c>
      <c r="AS26" s="38">
        <f t="shared" si="128"/>
        <v>0</v>
      </c>
      <c r="AT26" s="37" t="str">
        <f>'07_Values'!L26</f>
        <v>N</v>
      </c>
      <c r="AU26" s="31">
        <f>VLOOKUP('07_Values'!L26,AUX_Variables!$B$12:$D$16,3,FALSE)</f>
        <v>0</v>
      </c>
      <c r="AV26" s="31">
        <f t="shared" si="100"/>
        <v>0</v>
      </c>
      <c r="AW26" s="38">
        <f t="shared" si="129"/>
        <v>0</v>
      </c>
      <c r="AX26" s="37" t="str">
        <f>'07_Values'!M26</f>
        <v>N</v>
      </c>
      <c r="AY26" s="31">
        <f>VLOOKUP('07_Values'!M26,AUX_Variables!$B$12:$D$16,3,FALSE)</f>
        <v>0</v>
      </c>
      <c r="AZ26" s="31">
        <f t="shared" si="101"/>
        <v>0</v>
      </c>
      <c r="BA26" s="38">
        <f t="shared" si="130"/>
        <v>0</v>
      </c>
      <c r="BB26" s="37" t="str">
        <f>'07_Values'!N26</f>
        <v>N</v>
      </c>
      <c r="BC26" s="31">
        <f>VLOOKUP('07_Values'!N26,AUX_Variables!$B$12:$D$16,3,FALSE)</f>
        <v>0</v>
      </c>
      <c r="BD26" s="31">
        <f t="shared" si="102"/>
        <v>0</v>
      </c>
      <c r="BE26" s="38">
        <f t="shared" si="131"/>
        <v>0</v>
      </c>
      <c r="BF26" s="37" t="str">
        <f>'07_Values'!O26</f>
        <v>N</v>
      </c>
      <c r="BG26" s="31">
        <f>VLOOKUP('07_Values'!O26,AUX_Variables!$B$12:$D$16,3,FALSE)</f>
        <v>0</v>
      </c>
      <c r="BH26" s="31">
        <f t="shared" si="103"/>
        <v>0</v>
      </c>
      <c r="BI26" s="38">
        <f t="shared" si="132"/>
        <v>0</v>
      </c>
      <c r="BJ26" s="37" t="str">
        <f>'07_Values'!P26</f>
        <v>N</v>
      </c>
      <c r="BK26" s="31">
        <f>VLOOKUP('07_Values'!P26,AUX_Variables!$B$12:$D$16,3,FALSE)</f>
        <v>0</v>
      </c>
      <c r="BL26" s="31">
        <f t="shared" si="104"/>
        <v>0</v>
      </c>
      <c r="BM26" s="38">
        <f t="shared" si="133"/>
        <v>0</v>
      </c>
      <c r="BN26" s="37" t="str">
        <f>'07_Values'!Q26</f>
        <v>N</v>
      </c>
      <c r="BO26" s="31">
        <f>VLOOKUP('07_Values'!Q26,AUX_Variables!$B$12:$D$16,3,FALSE)</f>
        <v>0</v>
      </c>
      <c r="BP26" s="31">
        <f t="shared" si="105"/>
        <v>0</v>
      </c>
      <c r="BQ26" s="38">
        <f t="shared" si="134"/>
        <v>0</v>
      </c>
      <c r="BR26" s="37" t="str">
        <f>'07_Values'!R26</f>
        <v>N</v>
      </c>
      <c r="BS26" s="31">
        <f>VLOOKUP('07_Values'!R26,AUX_Variables!$B$12:$D$16,3,FALSE)</f>
        <v>0</v>
      </c>
      <c r="BT26" s="31">
        <f t="shared" si="106"/>
        <v>0</v>
      </c>
      <c r="BU26" s="38">
        <f t="shared" si="135"/>
        <v>0</v>
      </c>
      <c r="BV26" s="37" t="str">
        <f>'07_Values'!S26</f>
        <v>NA</v>
      </c>
      <c r="BW26" s="31">
        <f>VLOOKUP('07_Values'!S26,AUX_Variables!$B$12:$D$16,3,FALSE)</f>
        <v>0</v>
      </c>
      <c r="BX26" s="31">
        <f t="shared" si="107"/>
        <v>0</v>
      </c>
      <c r="BY26" s="38">
        <f t="shared" si="136"/>
        <v>0</v>
      </c>
      <c r="BZ26" s="37" t="str">
        <f>'07_Values'!T26</f>
        <v>NA</v>
      </c>
      <c r="CA26" s="31">
        <f>VLOOKUP('07_Values'!T26,AUX_Variables!$B$12:$D$16,3,FALSE)</f>
        <v>0</v>
      </c>
      <c r="CB26" s="31">
        <f t="shared" si="108"/>
        <v>0</v>
      </c>
      <c r="CC26" s="38">
        <f t="shared" si="137"/>
        <v>0</v>
      </c>
      <c r="CD26" s="37" t="str">
        <f>'07_Values'!U26</f>
        <v>NA</v>
      </c>
      <c r="CE26" s="31">
        <f>VLOOKUP('07_Values'!U26,AUX_Variables!$B$12:$D$16,3,FALSE)</f>
        <v>0</v>
      </c>
      <c r="CF26" s="31">
        <f t="shared" si="138"/>
        <v>0</v>
      </c>
      <c r="CG26" s="38">
        <f t="shared" si="139"/>
        <v>0</v>
      </c>
      <c r="CH26" s="37" t="str">
        <f>'07_Values'!V26</f>
        <v>A</v>
      </c>
      <c r="CI26" s="31">
        <f>VLOOKUP('07_Values'!V26,AUX_Variables!$B$12:$D$16,3,FALSE)</f>
        <v>0.7</v>
      </c>
      <c r="CJ26" s="31">
        <f t="shared" si="110"/>
        <v>3.1818181818181815E-2</v>
      </c>
      <c r="CK26" s="38">
        <f t="shared" si="140"/>
        <v>1.9090909090909089E-3</v>
      </c>
      <c r="CL26" s="37" t="str">
        <f>'07_Values'!W26</f>
        <v>A</v>
      </c>
      <c r="CM26" s="31">
        <f>VLOOKUP('07_Values'!W26,AUX_Variables!$B$12:$D$16,3,FALSE)</f>
        <v>0.7</v>
      </c>
      <c r="CN26" s="31">
        <f t="shared" si="111"/>
        <v>3.1818181818181815E-2</v>
      </c>
      <c r="CO26" s="38">
        <f t="shared" si="141"/>
        <v>1.9090909090909089E-3</v>
      </c>
      <c r="CP26" s="37" t="str">
        <f>'07_Values'!X26</f>
        <v>NA</v>
      </c>
      <c r="CQ26" s="31">
        <f>VLOOKUP('07_Values'!X26,AUX_Variables!$B$12:$D$16,3,FALSE)</f>
        <v>0</v>
      </c>
      <c r="CR26" s="31">
        <f t="shared" si="112"/>
        <v>0</v>
      </c>
      <c r="CS26" s="38">
        <f t="shared" si="142"/>
        <v>0</v>
      </c>
      <c r="CT26" s="37" t="str">
        <f>'07_Values'!Y26</f>
        <v>N</v>
      </c>
      <c r="CU26" s="31">
        <f>VLOOKUP('07_Values'!Y26,AUX_Variables!$B$12:$D$16,3,FALSE)</f>
        <v>0</v>
      </c>
      <c r="CV26" s="31">
        <f t="shared" si="113"/>
        <v>0</v>
      </c>
      <c r="CW26" s="38">
        <f t="shared" si="143"/>
        <v>0</v>
      </c>
      <c r="CX26" s="37" t="str">
        <f>'07_Values'!Z26</f>
        <v>N</v>
      </c>
      <c r="CY26" s="31">
        <f>VLOOKUP('07_Values'!Z26,AUX_Variables!$B$12:$D$16,3,FALSE)</f>
        <v>0</v>
      </c>
      <c r="CZ26" s="31">
        <f t="shared" si="114"/>
        <v>0</v>
      </c>
      <c r="DA26" s="38">
        <f t="shared" si="144"/>
        <v>0</v>
      </c>
      <c r="DB26" s="37" t="str">
        <f>'07_Values'!AA26</f>
        <v>N</v>
      </c>
      <c r="DC26" s="31">
        <f>VLOOKUP('07_Values'!AA26,AUX_Variables!$B$12:$D$16,3,FALSE)</f>
        <v>0</v>
      </c>
      <c r="DD26" s="31">
        <f t="shared" si="115"/>
        <v>0</v>
      </c>
      <c r="DE26" s="38">
        <f t="shared" si="145"/>
        <v>0</v>
      </c>
      <c r="DF26" s="37" t="str">
        <f>'07_Values'!AB26</f>
        <v>N</v>
      </c>
      <c r="DG26" s="31">
        <f>VLOOKUP('07_Values'!AB26,AUX_Variables!$B$12:$D$16,3,FALSE)</f>
        <v>0</v>
      </c>
      <c r="DH26" s="31">
        <f t="shared" si="116"/>
        <v>0</v>
      </c>
      <c r="DI26" s="38">
        <f t="shared" si="146"/>
        <v>0</v>
      </c>
      <c r="DJ26" s="37" t="str">
        <f>'07_Values'!AC26</f>
        <v>N</v>
      </c>
      <c r="DK26" s="31">
        <f>VLOOKUP('07_Values'!AC26,AUX_Variables!$B$12:$D$16,3,FALSE)</f>
        <v>0</v>
      </c>
      <c r="DL26" s="31">
        <f t="shared" si="147"/>
        <v>0</v>
      </c>
      <c r="DM26" s="38">
        <f t="shared" si="148"/>
        <v>0</v>
      </c>
      <c r="DN26" s="37" t="str">
        <f>'07_Values'!AD26</f>
        <v>N</v>
      </c>
      <c r="DO26" s="31">
        <f>VLOOKUP('07_Values'!AD26,AUX_Variables!$B$12:$D$16,3,FALSE)</f>
        <v>0</v>
      </c>
      <c r="DP26" s="31">
        <f t="shared" si="149"/>
        <v>0</v>
      </c>
      <c r="DQ26" s="38">
        <f t="shared" si="150"/>
        <v>0</v>
      </c>
    </row>
    <row r="27" spans="1:121" s="151" customFormat="1" ht="12.75" x14ac:dyDescent="0.2">
      <c r="A27" s="176"/>
      <c r="B27" s="115" t="str">
        <f>'01_Standards Req.'!D23</f>
        <v>Library of Congress Name Authority File (NAF)</v>
      </c>
      <c r="C27" s="33">
        <f>'01_Standards Req.'!G23</f>
        <v>3</v>
      </c>
      <c r="D27" s="31">
        <f t="shared" si="151"/>
        <v>4.5454545454545456E-2</v>
      </c>
      <c r="E27" s="40">
        <f t="shared" si="0"/>
        <v>2.7272727272727271E-3</v>
      </c>
      <c r="F27" s="37" t="str">
        <f>'07_Values'!B27</f>
        <v>NA</v>
      </c>
      <c r="G27" s="31">
        <f>VLOOKUP('07_Values'!B27,AUX_Variables!$B$12:$D$16,3,FALSE)</f>
        <v>0</v>
      </c>
      <c r="H27" s="31">
        <f t="shared" si="117"/>
        <v>0</v>
      </c>
      <c r="I27" s="38">
        <f t="shared" si="118"/>
        <v>0</v>
      </c>
      <c r="J27" s="37" t="str">
        <f>'07_Values'!C27</f>
        <v>A</v>
      </c>
      <c r="K27" s="31">
        <f>VLOOKUP('07_Values'!F27,AUX_Variables!$B$12:$D$16,3,FALSE)</f>
        <v>0.6</v>
      </c>
      <c r="L27" s="31">
        <f t="shared" si="119"/>
        <v>2.7272727272727271E-2</v>
      </c>
      <c r="M27" s="38">
        <f t="shared" si="120"/>
        <v>1.6363636363636361E-3</v>
      </c>
      <c r="N27" s="37" t="str">
        <f>'07_Values'!D27</f>
        <v>NA</v>
      </c>
      <c r="O27" s="31">
        <f>VLOOKUP('07_Values'!D27,AUX_Variables!$B$12:$D$16,3,FALSE)</f>
        <v>0</v>
      </c>
      <c r="P27" s="31">
        <f t="shared" si="91"/>
        <v>0</v>
      </c>
      <c r="Q27" s="38">
        <f t="shared" si="92"/>
        <v>0</v>
      </c>
      <c r="R27" s="37" t="str">
        <f>'07_Values'!E27</f>
        <v>NA</v>
      </c>
      <c r="S27" s="31">
        <f>VLOOKUP('07_Values'!E27,AUX_Variables!$B$12:$D$16,3,FALSE)</f>
        <v>0</v>
      </c>
      <c r="T27" s="31">
        <f t="shared" si="93"/>
        <v>0</v>
      </c>
      <c r="U27" s="38">
        <f t="shared" si="121"/>
        <v>0</v>
      </c>
      <c r="V27" s="37" t="str">
        <f>'07_Values'!F27</f>
        <v>T</v>
      </c>
      <c r="W27" s="31">
        <f>VLOOKUP('07_Values'!F27,AUX_Variables!$B$12:$D$16,3,FALSE)</f>
        <v>0.6</v>
      </c>
      <c r="X27" s="31">
        <f t="shared" si="94"/>
        <v>2.7272727272727271E-2</v>
      </c>
      <c r="Y27" s="38">
        <f t="shared" si="122"/>
        <v>1.6363636363636361E-3</v>
      </c>
      <c r="Z27" s="37" t="str">
        <f>'07_Values'!G27</f>
        <v>NA</v>
      </c>
      <c r="AA27" s="31">
        <f>VLOOKUP('07_Values'!G27,AUX_Variables!$B$12:$D$16,3,FALSE)</f>
        <v>0</v>
      </c>
      <c r="AB27" s="31">
        <f t="shared" si="95"/>
        <v>0</v>
      </c>
      <c r="AC27" s="38">
        <f t="shared" si="123"/>
        <v>0</v>
      </c>
      <c r="AD27" s="37" t="str">
        <f>'07_Values'!H27</f>
        <v>NA</v>
      </c>
      <c r="AE27" s="31">
        <f>VLOOKUP('07_Values'!H27,AUX_Variables!$B$12:$D$16,3,FALSE)</f>
        <v>0</v>
      </c>
      <c r="AF27" s="31">
        <f t="shared" si="96"/>
        <v>0</v>
      </c>
      <c r="AG27" s="38">
        <f t="shared" si="124"/>
        <v>0</v>
      </c>
      <c r="AH27" s="37" t="str">
        <f>'07_Values'!I27</f>
        <v>A</v>
      </c>
      <c r="AI27" s="31">
        <f>VLOOKUP('07_Values'!I27,AUX_Variables!$B$12:$D$16,3,FALSE)</f>
        <v>0.7</v>
      </c>
      <c r="AJ27" s="31">
        <f t="shared" si="125"/>
        <v>3.1818181818181815E-2</v>
      </c>
      <c r="AK27" s="38">
        <f t="shared" si="126"/>
        <v>1.9090909090909089E-3</v>
      </c>
      <c r="AL27" s="37" t="str">
        <f>'07_Values'!J27</f>
        <v>N</v>
      </c>
      <c r="AM27" s="31">
        <f>VLOOKUP('07_Values'!J27,AUX_Variables!$B$12:$D$16,3,FALSE)</f>
        <v>0</v>
      </c>
      <c r="AN27" s="31">
        <f t="shared" si="98"/>
        <v>0</v>
      </c>
      <c r="AO27" s="38">
        <f t="shared" si="127"/>
        <v>0</v>
      </c>
      <c r="AP27" s="37" t="str">
        <f>'07_Values'!K27</f>
        <v>N</v>
      </c>
      <c r="AQ27" s="31">
        <f>VLOOKUP('07_Values'!K27,AUX_Variables!$B$12:$D$16,3,FALSE)</f>
        <v>0</v>
      </c>
      <c r="AR27" s="31">
        <f t="shared" si="99"/>
        <v>0</v>
      </c>
      <c r="AS27" s="38">
        <f t="shared" si="128"/>
        <v>0</v>
      </c>
      <c r="AT27" s="37" t="str">
        <f>'07_Values'!L27</f>
        <v>N</v>
      </c>
      <c r="AU27" s="31">
        <f>VLOOKUP('07_Values'!L27,AUX_Variables!$B$12:$D$16,3,FALSE)</f>
        <v>0</v>
      </c>
      <c r="AV27" s="31">
        <f t="shared" si="100"/>
        <v>0</v>
      </c>
      <c r="AW27" s="38">
        <f t="shared" si="129"/>
        <v>0</v>
      </c>
      <c r="AX27" s="37" t="str">
        <f>'07_Values'!M27</f>
        <v>N</v>
      </c>
      <c r="AY27" s="31">
        <f>VLOOKUP('07_Values'!M27,AUX_Variables!$B$12:$D$16,3,FALSE)</f>
        <v>0</v>
      </c>
      <c r="AZ27" s="31">
        <f t="shared" si="101"/>
        <v>0</v>
      </c>
      <c r="BA27" s="38">
        <f t="shared" si="130"/>
        <v>0</v>
      </c>
      <c r="BB27" s="37" t="str">
        <f>'07_Values'!N27</f>
        <v>N</v>
      </c>
      <c r="BC27" s="31">
        <f>VLOOKUP('07_Values'!N27,AUX_Variables!$B$12:$D$16,3,FALSE)</f>
        <v>0</v>
      </c>
      <c r="BD27" s="31">
        <f t="shared" si="102"/>
        <v>0</v>
      </c>
      <c r="BE27" s="38">
        <f t="shared" si="131"/>
        <v>0</v>
      </c>
      <c r="BF27" s="37" t="str">
        <f>'07_Values'!O27</f>
        <v>N</v>
      </c>
      <c r="BG27" s="31">
        <f>VLOOKUP('07_Values'!O27,AUX_Variables!$B$12:$D$16,3,FALSE)</f>
        <v>0</v>
      </c>
      <c r="BH27" s="31">
        <f t="shared" si="103"/>
        <v>0</v>
      </c>
      <c r="BI27" s="38">
        <f t="shared" si="132"/>
        <v>0</v>
      </c>
      <c r="BJ27" s="37" t="str">
        <f>'07_Values'!P27</f>
        <v>N</v>
      </c>
      <c r="BK27" s="31">
        <f>VLOOKUP('07_Values'!P27,AUX_Variables!$B$12:$D$16,3,FALSE)</f>
        <v>0</v>
      </c>
      <c r="BL27" s="31">
        <f t="shared" si="104"/>
        <v>0</v>
      </c>
      <c r="BM27" s="38">
        <f t="shared" si="133"/>
        <v>0</v>
      </c>
      <c r="BN27" s="37" t="str">
        <f>'07_Values'!Q27</f>
        <v>N</v>
      </c>
      <c r="BO27" s="31">
        <f>VLOOKUP('07_Values'!Q27,AUX_Variables!$B$12:$D$16,3,FALSE)</f>
        <v>0</v>
      </c>
      <c r="BP27" s="31">
        <f t="shared" si="105"/>
        <v>0</v>
      </c>
      <c r="BQ27" s="38">
        <f t="shared" si="134"/>
        <v>0</v>
      </c>
      <c r="BR27" s="37" t="str">
        <f>'07_Values'!R27</f>
        <v>N</v>
      </c>
      <c r="BS27" s="31">
        <f>VLOOKUP('07_Values'!R27,AUX_Variables!$B$12:$D$16,3,FALSE)</f>
        <v>0</v>
      </c>
      <c r="BT27" s="31">
        <f t="shared" si="106"/>
        <v>0</v>
      </c>
      <c r="BU27" s="38">
        <f t="shared" si="135"/>
        <v>0</v>
      </c>
      <c r="BV27" s="37" t="str">
        <f>'07_Values'!S27</f>
        <v>NA</v>
      </c>
      <c r="BW27" s="31">
        <f>VLOOKUP('07_Values'!S27,AUX_Variables!$B$12:$D$16,3,FALSE)</f>
        <v>0</v>
      </c>
      <c r="BX27" s="31">
        <f t="shared" si="107"/>
        <v>0</v>
      </c>
      <c r="BY27" s="38">
        <f t="shared" si="136"/>
        <v>0</v>
      </c>
      <c r="BZ27" s="37" t="str">
        <f>'07_Values'!T27</f>
        <v>NA</v>
      </c>
      <c r="CA27" s="31">
        <f>VLOOKUP('07_Values'!T27,AUX_Variables!$B$12:$D$16,3,FALSE)</f>
        <v>0</v>
      </c>
      <c r="CB27" s="31">
        <f t="shared" si="108"/>
        <v>0</v>
      </c>
      <c r="CC27" s="38">
        <f t="shared" si="137"/>
        <v>0</v>
      </c>
      <c r="CD27" s="37" t="str">
        <f>'07_Values'!U27</f>
        <v>NA</v>
      </c>
      <c r="CE27" s="31">
        <f>VLOOKUP('07_Values'!U27,AUX_Variables!$B$12:$D$16,3,FALSE)</f>
        <v>0</v>
      </c>
      <c r="CF27" s="31">
        <f t="shared" si="138"/>
        <v>0</v>
      </c>
      <c r="CG27" s="38">
        <f t="shared" si="139"/>
        <v>0</v>
      </c>
      <c r="CH27" s="37" t="str">
        <f>'07_Values'!V27</f>
        <v>A</v>
      </c>
      <c r="CI27" s="31">
        <f>VLOOKUP('07_Values'!V27,AUX_Variables!$B$12:$D$16,3,FALSE)</f>
        <v>0.7</v>
      </c>
      <c r="CJ27" s="31">
        <f t="shared" si="110"/>
        <v>3.1818181818181815E-2</v>
      </c>
      <c r="CK27" s="38">
        <f t="shared" si="140"/>
        <v>1.9090909090909089E-3</v>
      </c>
      <c r="CL27" s="37" t="str">
        <f>'07_Values'!W27</f>
        <v>A</v>
      </c>
      <c r="CM27" s="31">
        <f>VLOOKUP('07_Values'!W27,AUX_Variables!$B$12:$D$16,3,FALSE)</f>
        <v>0.7</v>
      </c>
      <c r="CN27" s="31">
        <f t="shared" si="111"/>
        <v>3.1818181818181815E-2</v>
      </c>
      <c r="CO27" s="38">
        <f t="shared" si="141"/>
        <v>1.9090909090909089E-3</v>
      </c>
      <c r="CP27" s="37" t="str">
        <f>'07_Values'!X27</f>
        <v>NA</v>
      </c>
      <c r="CQ27" s="31">
        <f>VLOOKUP('07_Values'!X27,AUX_Variables!$B$12:$D$16,3,FALSE)</f>
        <v>0</v>
      </c>
      <c r="CR27" s="31">
        <f t="shared" si="112"/>
        <v>0</v>
      </c>
      <c r="CS27" s="38">
        <f t="shared" si="142"/>
        <v>0</v>
      </c>
      <c r="CT27" s="37" t="str">
        <f>'07_Values'!Y27</f>
        <v>N</v>
      </c>
      <c r="CU27" s="31">
        <f>VLOOKUP('07_Values'!Y27,AUX_Variables!$B$12:$D$16,3,FALSE)</f>
        <v>0</v>
      </c>
      <c r="CV27" s="31">
        <f t="shared" si="113"/>
        <v>0</v>
      </c>
      <c r="CW27" s="38">
        <f t="shared" si="143"/>
        <v>0</v>
      </c>
      <c r="CX27" s="37" t="str">
        <f>'07_Values'!Z27</f>
        <v>N</v>
      </c>
      <c r="CY27" s="31">
        <f>VLOOKUP('07_Values'!Z27,AUX_Variables!$B$12:$D$16,3,FALSE)</f>
        <v>0</v>
      </c>
      <c r="CZ27" s="31">
        <f t="shared" si="114"/>
        <v>0</v>
      </c>
      <c r="DA27" s="38">
        <f t="shared" si="144"/>
        <v>0</v>
      </c>
      <c r="DB27" s="37" t="str">
        <f>'07_Values'!AA27</f>
        <v>N</v>
      </c>
      <c r="DC27" s="31">
        <f>VLOOKUP('07_Values'!AA27,AUX_Variables!$B$12:$D$16,3,FALSE)</f>
        <v>0</v>
      </c>
      <c r="DD27" s="31">
        <f t="shared" si="115"/>
        <v>0</v>
      </c>
      <c r="DE27" s="38">
        <f t="shared" si="145"/>
        <v>0</v>
      </c>
      <c r="DF27" s="37" t="str">
        <f>'07_Values'!AB27</f>
        <v>N</v>
      </c>
      <c r="DG27" s="31">
        <f>VLOOKUP('07_Values'!AB27,AUX_Variables!$B$12:$D$16,3,FALSE)</f>
        <v>0</v>
      </c>
      <c r="DH27" s="31">
        <f t="shared" si="116"/>
        <v>0</v>
      </c>
      <c r="DI27" s="38">
        <f t="shared" si="146"/>
        <v>0</v>
      </c>
      <c r="DJ27" s="37" t="str">
        <f>'07_Values'!AC27</f>
        <v>N</v>
      </c>
      <c r="DK27" s="31">
        <f>VLOOKUP('07_Values'!AC27,AUX_Variables!$B$12:$D$16,3,FALSE)</f>
        <v>0</v>
      </c>
      <c r="DL27" s="31">
        <f t="shared" si="147"/>
        <v>0</v>
      </c>
      <c r="DM27" s="38">
        <f t="shared" si="148"/>
        <v>0</v>
      </c>
      <c r="DN27" s="37" t="str">
        <f>'07_Values'!AD27</f>
        <v>N</v>
      </c>
      <c r="DO27" s="31">
        <f>VLOOKUP('07_Values'!AD27,AUX_Variables!$B$12:$D$16,3,FALSE)</f>
        <v>0</v>
      </c>
      <c r="DP27" s="31">
        <f t="shared" si="149"/>
        <v>0</v>
      </c>
      <c r="DQ27" s="38">
        <f t="shared" si="150"/>
        <v>0</v>
      </c>
    </row>
    <row r="28" spans="1:121" s="151" customFormat="1" ht="12.75" x14ac:dyDescent="0.2">
      <c r="A28" s="176"/>
      <c r="B28" s="115" t="str">
        <f>'01_Standards Req.'!D24</f>
        <v>Library of Congress Classification (LCC)</v>
      </c>
      <c r="C28" s="33">
        <f>'01_Standards Req.'!G24</f>
        <v>3</v>
      </c>
      <c r="D28" s="31">
        <f t="shared" si="151"/>
        <v>4.5454545454545456E-2</v>
      </c>
      <c r="E28" s="40">
        <f t="shared" si="0"/>
        <v>2.7272727272727271E-3</v>
      </c>
      <c r="F28" s="37" t="str">
        <f>'07_Values'!B28</f>
        <v>NA</v>
      </c>
      <c r="G28" s="31">
        <f>VLOOKUP('07_Values'!B28,AUX_Variables!$B$12:$D$16,3,FALSE)</f>
        <v>0</v>
      </c>
      <c r="H28" s="31">
        <f t="shared" si="117"/>
        <v>0</v>
      </c>
      <c r="I28" s="38">
        <f t="shared" si="118"/>
        <v>0</v>
      </c>
      <c r="J28" s="37" t="str">
        <f>'07_Values'!C28</f>
        <v>A</v>
      </c>
      <c r="K28" s="31">
        <f>VLOOKUP('07_Values'!F28,AUX_Variables!$B$12:$D$16,3,FALSE)</f>
        <v>0.6</v>
      </c>
      <c r="L28" s="31">
        <f t="shared" si="119"/>
        <v>2.7272727272727271E-2</v>
      </c>
      <c r="M28" s="38">
        <f t="shared" si="120"/>
        <v>1.6363636363636361E-3</v>
      </c>
      <c r="N28" s="37" t="str">
        <f>'07_Values'!D28</f>
        <v>NA</v>
      </c>
      <c r="O28" s="31">
        <f>VLOOKUP('07_Values'!D28,AUX_Variables!$B$12:$D$16,3,FALSE)</f>
        <v>0</v>
      </c>
      <c r="P28" s="31">
        <f t="shared" si="91"/>
        <v>0</v>
      </c>
      <c r="Q28" s="38">
        <f t="shared" si="92"/>
        <v>0</v>
      </c>
      <c r="R28" s="37" t="str">
        <f>'07_Values'!E28</f>
        <v>NA</v>
      </c>
      <c r="S28" s="31">
        <f>VLOOKUP('07_Values'!E28,AUX_Variables!$B$12:$D$16,3,FALSE)</f>
        <v>0</v>
      </c>
      <c r="T28" s="31">
        <f t="shared" si="93"/>
        <v>0</v>
      </c>
      <c r="U28" s="38">
        <f t="shared" si="121"/>
        <v>0</v>
      </c>
      <c r="V28" s="37" t="str">
        <f>'07_Values'!F28</f>
        <v>T</v>
      </c>
      <c r="W28" s="31">
        <f>VLOOKUP('07_Values'!F28,AUX_Variables!$B$12:$D$16,3,FALSE)</f>
        <v>0.6</v>
      </c>
      <c r="X28" s="31">
        <f t="shared" si="94"/>
        <v>2.7272727272727271E-2</v>
      </c>
      <c r="Y28" s="38">
        <f t="shared" si="122"/>
        <v>1.6363636363636361E-3</v>
      </c>
      <c r="Z28" s="37" t="str">
        <f>'07_Values'!G28</f>
        <v>NA</v>
      </c>
      <c r="AA28" s="31">
        <f>VLOOKUP('07_Values'!G28,AUX_Variables!$B$12:$D$16,3,FALSE)</f>
        <v>0</v>
      </c>
      <c r="AB28" s="31">
        <f t="shared" si="95"/>
        <v>0</v>
      </c>
      <c r="AC28" s="38">
        <f t="shared" si="123"/>
        <v>0</v>
      </c>
      <c r="AD28" s="37" t="str">
        <f>'07_Values'!H28</f>
        <v>NA</v>
      </c>
      <c r="AE28" s="31">
        <f>VLOOKUP('07_Values'!H28,AUX_Variables!$B$12:$D$16,3,FALSE)</f>
        <v>0</v>
      </c>
      <c r="AF28" s="31">
        <f t="shared" si="96"/>
        <v>0</v>
      </c>
      <c r="AG28" s="38">
        <f t="shared" si="124"/>
        <v>0</v>
      </c>
      <c r="AH28" s="37" t="str">
        <f>'07_Values'!I28</f>
        <v>A</v>
      </c>
      <c r="AI28" s="31">
        <f>VLOOKUP('07_Values'!I28,AUX_Variables!$B$12:$D$16,3,FALSE)</f>
        <v>0.7</v>
      </c>
      <c r="AJ28" s="31">
        <f t="shared" si="125"/>
        <v>3.1818181818181815E-2</v>
      </c>
      <c r="AK28" s="38">
        <f t="shared" si="126"/>
        <v>1.9090909090909089E-3</v>
      </c>
      <c r="AL28" s="37" t="str">
        <f>'07_Values'!J28</f>
        <v>N</v>
      </c>
      <c r="AM28" s="31">
        <f>VLOOKUP('07_Values'!J28,AUX_Variables!$B$12:$D$16,3,FALSE)</f>
        <v>0</v>
      </c>
      <c r="AN28" s="31">
        <f t="shared" si="98"/>
        <v>0</v>
      </c>
      <c r="AO28" s="38">
        <f t="shared" si="127"/>
        <v>0</v>
      </c>
      <c r="AP28" s="37" t="str">
        <f>'07_Values'!K28</f>
        <v>N</v>
      </c>
      <c r="AQ28" s="31">
        <f>VLOOKUP('07_Values'!K28,AUX_Variables!$B$12:$D$16,3,FALSE)</f>
        <v>0</v>
      </c>
      <c r="AR28" s="31">
        <f t="shared" si="99"/>
        <v>0</v>
      </c>
      <c r="AS28" s="38">
        <f t="shared" si="128"/>
        <v>0</v>
      </c>
      <c r="AT28" s="37" t="str">
        <f>'07_Values'!L28</f>
        <v>N</v>
      </c>
      <c r="AU28" s="31">
        <f>VLOOKUP('07_Values'!L28,AUX_Variables!$B$12:$D$16,3,FALSE)</f>
        <v>0</v>
      </c>
      <c r="AV28" s="31">
        <f t="shared" si="100"/>
        <v>0</v>
      </c>
      <c r="AW28" s="38">
        <f t="shared" si="129"/>
        <v>0</v>
      </c>
      <c r="AX28" s="37" t="str">
        <f>'07_Values'!M28</f>
        <v>N</v>
      </c>
      <c r="AY28" s="31">
        <f>VLOOKUP('07_Values'!M28,AUX_Variables!$B$12:$D$16,3,FALSE)</f>
        <v>0</v>
      </c>
      <c r="AZ28" s="31">
        <f t="shared" si="101"/>
        <v>0</v>
      </c>
      <c r="BA28" s="38">
        <f t="shared" si="130"/>
        <v>0</v>
      </c>
      <c r="BB28" s="37" t="str">
        <f>'07_Values'!N28</f>
        <v>N</v>
      </c>
      <c r="BC28" s="31">
        <f>VLOOKUP('07_Values'!N28,AUX_Variables!$B$12:$D$16,3,FALSE)</f>
        <v>0</v>
      </c>
      <c r="BD28" s="31">
        <f t="shared" si="102"/>
        <v>0</v>
      </c>
      <c r="BE28" s="38">
        <f t="shared" si="131"/>
        <v>0</v>
      </c>
      <c r="BF28" s="37" t="str">
        <f>'07_Values'!O28</f>
        <v>N</v>
      </c>
      <c r="BG28" s="31">
        <f>VLOOKUP('07_Values'!O28,AUX_Variables!$B$12:$D$16,3,FALSE)</f>
        <v>0</v>
      </c>
      <c r="BH28" s="31">
        <f t="shared" si="103"/>
        <v>0</v>
      </c>
      <c r="BI28" s="38">
        <f t="shared" si="132"/>
        <v>0</v>
      </c>
      <c r="BJ28" s="37" t="str">
        <f>'07_Values'!P28</f>
        <v>N</v>
      </c>
      <c r="BK28" s="31">
        <f>VLOOKUP('07_Values'!P28,AUX_Variables!$B$12:$D$16,3,FALSE)</f>
        <v>0</v>
      </c>
      <c r="BL28" s="31">
        <f t="shared" si="104"/>
        <v>0</v>
      </c>
      <c r="BM28" s="38">
        <f t="shared" si="133"/>
        <v>0</v>
      </c>
      <c r="BN28" s="37" t="str">
        <f>'07_Values'!Q28</f>
        <v>N</v>
      </c>
      <c r="BO28" s="31">
        <f>VLOOKUP('07_Values'!Q28,AUX_Variables!$B$12:$D$16,3,FALSE)</f>
        <v>0</v>
      </c>
      <c r="BP28" s="31">
        <f t="shared" si="105"/>
        <v>0</v>
      </c>
      <c r="BQ28" s="38">
        <f t="shared" si="134"/>
        <v>0</v>
      </c>
      <c r="BR28" s="37" t="str">
        <f>'07_Values'!R28</f>
        <v>N</v>
      </c>
      <c r="BS28" s="31">
        <f>VLOOKUP('07_Values'!R28,AUX_Variables!$B$12:$D$16,3,FALSE)</f>
        <v>0</v>
      </c>
      <c r="BT28" s="31">
        <f t="shared" si="106"/>
        <v>0</v>
      </c>
      <c r="BU28" s="38">
        <f t="shared" si="135"/>
        <v>0</v>
      </c>
      <c r="BV28" s="37" t="str">
        <f>'07_Values'!S28</f>
        <v>NA</v>
      </c>
      <c r="BW28" s="31">
        <f>VLOOKUP('07_Values'!S28,AUX_Variables!$B$12:$D$16,3,FALSE)</f>
        <v>0</v>
      </c>
      <c r="BX28" s="31">
        <f t="shared" si="107"/>
        <v>0</v>
      </c>
      <c r="BY28" s="38">
        <f t="shared" si="136"/>
        <v>0</v>
      </c>
      <c r="BZ28" s="37" t="str">
        <f>'07_Values'!T28</f>
        <v>NA</v>
      </c>
      <c r="CA28" s="31">
        <f>VLOOKUP('07_Values'!T28,AUX_Variables!$B$12:$D$16,3,FALSE)</f>
        <v>0</v>
      </c>
      <c r="CB28" s="31">
        <f t="shared" si="108"/>
        <v>0</v>
      </c>
      <c r="CC28" s="38">
        <f t="shared" si="137"/>
        <v>0</v>
      </c>
      <c r="CD28" s="37" t="str">
        <f>'07_Values'!U28</f>
        <v>NA</v>
      </c>
      <c r="CE28" s="31">
        <f>VLOOKUP('07_Values'!U28,AUX_Variables!$B$12:$D$16,3,FALSE)</f>
        <v>0</v>
      </c>
      <c r="CF28" s="31">
        <f t="shared" si="138"/>
        <v>0</v>
      </c>
      <c r="CG28" s="38">
        <f t="shared" si="139"/>
        <v>0</v>
      </c>
      <c r="CH28" s="37" t="str">
        <f>'07_Values'!V28</f>
        <v>A</v>
      </c>
      <c r="CI28" s="31">
        <f>VLOOKUP('07_Values'!V28,AUX_Variables!$B$12:$D$16,3,FALSE)</f>
        <v>0.7</v>
      </c>
      <c r="CJ28" s="31">
        <f t="shared" si="110"/>
        <v>3.1818181818181815E-2</v>
      </c>
      <c r="CK28" s="38">
        <f t="shared" si="140"/>
        <v>1.9090909090909089E-3</v>
      </c>
      <c r="CL28" s="37" t="str">
        <f>'07_Values'!W28</f>
        <v>A</v>
      </c>
      <c r="CM28" s="31">
        <f>VLOOKUP('07_Values'!W28,AUX_Variables!$B$12:$D$16,3,FALSE)</f>
        <v>0.7</v>
      </c>
      <c r="CN28" s="31">
        <f t="shared" si="111"/>
        <v>3.1818181818181815E-2</v>
      </c>
      <c r="CO28" s="38">
        <f t="shared" si="141"/>
        <v>1.9090909090909089E-3</v>
      </c>
      <c r="CP28" s="37" t="str">
        <f>'07_Values'!X28</f>
        <v>NA</v>
      </c>
      <c r="CQ28" s="31">
        <f>VLOOKUP('07_Values'!X28,AUX_Variables!$B$12:$D$16,3,FALSE)</f>
        <v>0</v>
      </c>
      <c r="CR28" s="31">
        <f t="shared" si="112"/>
        <v>0</v>
      </c>
      <c r="CS28" s="38">
        <f t="shared" si="142"/>
        <v>0</v>
      </c>
      <c r="CT28" s="37" t="str">
        <f>'07_Values'!Y28</f>
        <v>N</v>
      </c>
      <c r="CU28" s="31">
        <f>VLOOKUP('07_Values'!Y28,AUX_Variables!$B$12:$D$16,3,FALSE)</f>
        <v>0</v>
      </c>
      <c r="CV28" s="31">
        <f t="shared" si="113"/>
        <v>0</v>
      </c>
      <c r="CW28" s="38">
        <f t="shared" si="143"/>
        <v>0</v>
      </c>
      <c r="CX28" s="37" t="str">
        <f>'07_Values'!Z28</f>
        <v>N</v>
      </c>
      <c r="CY28" s="31">
        <f>VLOOKUP('07_Values'!Z28,AUX_Variables!$B$12:$D$16,3,FALSE)</f>
        <v>0</v>
      </c>
      <c r="CZ28" s="31">
        <f t="shared" si="114"/>
        <v>0</v>
      </c>
      <c r="DA28" s="38">
        <f t="shared" si="144"/>
        <v>0</v>
      </c>
      <c r="DB28" s="37" t="str">
        <f>'07_Values'!AA28</f>
        <v>N</v>
      </c>
      <c r="DC28" s="31">
        <f>VLOOKUP('07_Values'!AA28,AUX_Variables!$B$12:$D$16,3,FALSE)</f>
        <v>0</v>
      </c>
      <c r="DD28" s="31">
        <f t="shared" si="115"/>
        <v>0</v>
      </c>
      <c r="DE28" s="38">
        <f t="shared" si="145"/>
        <v>0</v>
      </c>
      <c r="DF28" s="37" t="str">
        <f>'07_Values'!AB28</f>
        <v>N</v>
      </c>
      <c r="DG28" s="31">
        <f>VLOOKUP('07_Values'!AB28,AUX_Variables!$B$12:$D$16,3,FALSE)</f>
        <v>0</v>
      </c>
      <c r="DH28" s="31">
        <f t="shared" si="116"/>
        <v>0</v>
      </c>
      <c r="DI28" s="38">
        <f t="shared" si="146"/>
        <v>0</v>
      </c>
      <c r="DJ28" s="37" t="str">
        <f>'07_Values'!AC28</f>
        <v>N</v>
      </c>
      <c r="DK28" s="31">
        <f>VLOOKUP('07_Values'!AC28,AUX_Variables!$B$12:$D$16,3,FALSE)</f>
        <v>0</v>
      </c>
      <c r="DL28" s="31">
        <f t="shared" si="147"/>
        <v>0</v>
      </c>
      <c r="DM28" s="38">
        <f t="shared" si="148"/>
        <v>0</v>
      </c>
      <c r="DN28" s="37" t="str">
        <f>'07_Values'!AD28</f>
        <v>N</v>
      </c>
      <c r="DO28" s="31">
        <f>VLOOKUP('07_Values'!AD28,AUX_Variables!$B$12:$D$16,3,FALSE)</f>
        <v>0</v>
      </c>
      <c r="DP28" s="31">
        <f t="shared" si="149"/>
        <v>0</v>
      </c>
      <c r="DQ28" s="38">
        <f t="shared" si="150"/>
        <v>0</v>
      </c>
    </row>
    <row r="29" spans="1:121" s="151" customFormat="1" ht="12.75" x14ac:dyDescent="0.2">
      <c r="A29" s="176"/>
      <c r="B29" s="115" t="str">
        <f>'01_Standards Req.'!D25</f>
        <v>Virtual International Authority File (VIAF)</v>
      </c>
      <c r="C29" s="33">
        <f>'01_Standards Req.'!G25</f>
        <v>3</v>
      </c>
      <c r="D29" s="31">
        <f t="shared" si="151"/>
        <v>4.5454545454545456E-2</v>
      </c>
      <c r="E29" s="40">
        <f t="shared" si="0"/>
        <v>2.7272727272727271E-3</v>
      </c>
      <c r="F29" s="37" t="str">
        <f>'07_Values'!B29</f>
        <v>NA</v>
      </c>
      <c r="G29" s="31">
        <f>VLOOKUP('07_Values'!B29,AUX_Variables!$B$12:$D$16,3,FALSE)</f>
        <v>0</v>
      </c>
      <c r="H29" s="31">
        <f t="shared" si="117"/>
        <v>0</v>
      </c>
      <c r="I29" s="38">
        <f t="shared" si="118"/>
        <v>0</v>
      </c>
      <c r="J29" s="37" t="str">
        <f>'07_Values'!C29</f>
        <v>A</v>
      </c>
      <c r="K29" s="31">
        <f>VLOOKUP('07_Values'!F29,AUX_Variables!$B$12:$D$16,3,FALSE)</f>
        <v>0.6</v>
      </c>
      <c r="L29" s="31">
        <f t="shared" si="119"/>
        <v>2.7272727272727271E-2</v>
      </c>
      <c r="M29" s="38">
        <f t="shared" si="120"/>
        <v>1.6363636363636361E-3</v>
      </c>
      <c r="N29" s="37" t="str">
        <f>'07_Values'!D29</f>
        <v>NA</v>
      </c>
      <c r="O29" s="31">
        <f>VLOOKUP('07_Values'!D29,AUX_Variables!$B$12:$D$16,3,FALSE)</f>
        <v>0</v>
      </c>
      <c r="P29" s="31">
        <f t="shared" si="91"/>
        <v>0</v>
      </c>
      <c r="Q29" s="38">
        <f t="shared" si="92"/>
        <v>0</v>
      </c>
      <c r="R29" s="37" t="str">
        <f>'07_Values'!E29</f>
        <v>NA</v>
      </c>
      <c r="S29" s="31">
        <f>VLOOKUP('07_Values'!E29,AUX_Variables!$B$12:$D$16,3,FALSE)</f>
        <v>0</v>
      </c>
      <c r="T29" s="31">
        <f t="shared" si="93"/>
        <v>0</v>
      </c>
      <c r="U29" s="38">
        <f t="shared" si="121"/>
        <v>0</v>
      </c>
      <c r="V29" s="37" t="str">
        <f>'07_Values'!F29</f>
        <v>T</v>
      </c>
      <c r="W29" s="31">
        <f>VLOOKUP('07_Values'!F29,AUX_Variables!$B$12:$D$16,3,FALSE)</f>
        <v>0.6</v>
      </c>
      <c r="X29" s="31">
        <f t="shared" si="94"/>
        <v>2.7272727272727271E-2</v>
      </c>
      <c r="Y29" s="38">
        <f t="shared" si="122"/>
        <v>1.6363636363636361E-3</v>
      </c>
      <c r="Z29" s="37" t="str">
        <f>'07_Values'!G29</f>
        <v>NA</v>
      </c>
      <c r="AA29" s="31">
        <f>VLOOKUP('07_Values'!G29,AUX_Variables!$B$12:$D$16,3,FALSE)</f>
        <v>0</v>
      </c>
      <c r="AB29" s="31">
        <f t="shared" si="95"/>
        <v>0</v>
      </c>
      <c r="AC29" s="38">
        <f t="shared" si="123"/>
        <v>0</v>
      </c>
      <c r="AD29" s="37" t="str">
        <f>'07_Values'!H29</f>
        <v>NA</v>
      </c>
      <c r="AE29" s="31">
        <f>VLOOKUP('07_Values'!H29,AUX_Variables!$B$12:$D$16,3,FALSE)</f>
        <v>0</v>
      </c>
      <c r="AF29" s="31">
        <f t="shared" si="96"/>
        <v>0</v>
      </c>
      <c r="AG29" s="38">
        <f t="shared" si="124"/>
        <v>0</v>
      </c>
      <c r="AH29" s="37" t="str">
        <f>'07_Values'!I29</f>
        <v>A</v>
      </c>
      <c r="AI29" s="31">
        <f>VLOOKUP('07_Values'!I29,AUX_Variables!$B$12:$D$16,3,FALSE)</f>
        <v>0.7</v>
      </c>
      <c r="AJ29" s="31">
        <f t="shared" si="125"/>
        <v>3.1818181818181815E-2</v>
      </c>
      <c r="AK29" s="38">
        <f t="shared" si="126"/>
        <v>1.9090909090909089E-3</v>
      </c>
      <c r="AL29" s="37" t="str">
        <f>'07_Values'!J29</f>
        <v>N</v>
      </c>
      <c r="AM29" s="31">
        <f>VLOOKUP('07_Values'!J29,AUX_Variables!$B$12:$D$16,3,FALSE)</f>
        <v>0</v>
      </c>
      <c r="AN29" s="31">
        <f t="shared" si="98"/>
        <v>0</v>
      </c>
      <c r="AO29" s="38">
        <f t="shared" si="127"/>
        <v>0</v>
      </c>
      <c r="AP29" s="37" t="str">
        <f>'07_Values'!K29</f>
        <v>N</v>
      </c>
      <c r="AQ29" s="31">
        <f>VLOOKUP('07_Values'!K29,AUX_Variables!$B$12:$D$16,3,FALSE)</f>
        <v>0</v>
      </c>
      <c r="AR29" s="31">
        <f t="shared" si="99"/>
        <v>0</v>
      </c>
      <c r="AS29" s="38">
        <f t="shared" si="128"/>
        <v>0</v>
      </c>
      <c r="AT29" s="37" t="str">
        <f>'07_Values'!L29</f>
        <v>N</v>
      </c>
      <c r="AU29" s="31">
        <f>VLOOKUP('07_Values'!L29,AUX_Variables!$B$12:$D$16,3,FALSE)</f>
        <v>0</v>
      </c>
      <c r="AV29" s="31">
        <f t="shared" si="100"/>
        <v>0</v>
      </c>
      <c r="AW29" s="38">
        <f t="shared" si="129"/>
        <v>0</v>
      </c>
      <c r="AX29" s="37" t="str">
        <f>'07_Values'!M29</f>
        <v>N</v>
      </c>
      <c r="AY29" s="31">
        <f>VLOOKUP('07_Values'!M29,AUX_Variables!$B$12:$D$16,3,FALSE)</f>
        <v>0</v>
      </c>
      <c r="AZ29" s="31">
        <f t="shared" si="101"/>
        <v>0</v>
      </c>
      <c r="BA29" s="38">
        <f t="shared" si="130"/>
        <v>0</v>
      </c>
      <c r="BB29" s="37" t="str">
        <f>'07_Values'!N29</f>
        <v>N</v>
      </c>
      <c r="BC29" s="31">
        <f>VLOOKUP('07_Values'!N29,AUX_Variables!$B$12:$D$16,3,FALSE)</f>
        <v>0</v>
      </c>
      <c r="BD29" s="31">
        <f t="shared" si="102"/>
        <v>0</v>
      </c>
      <c r="BE29" s="38">
        <f t="shared" si="131"/>
        <v>0</v>
      </c>
      <c r="BF29" s="37" t="str">
        <f>'07_Values'!O29</f>
        <v>N</v>
      </c>
      <c r="BG29" s="31">
        <f>VLOOKUP('07_Values'!O29,AUX_Variables!$B$12:$D$16,3,FALSE)</f>
        <v>0</v>
      </c>
      <c r="BH29" s="31">
        <f t="shared" si="103"/>
        <v>0</v>
      </c>
      <c r="BI29" s="38">
        <f t="shared" si="132"/>
        <v>0</v>
      </c>
      <c r="BJ29" s="37" t="str">
        <f>'07_Values'!P29</f>
        <v>N</v>
      </c>
      <c r="BK29" s="31">
        <f>VLOOKUP('07_Values'!P29,AUX_Variables!$B$12:$D$16,3,FALSE)</f>
        <v>0</v>
      </c>
      <c r="BL29" s="31">
        <f t="shared" si="104"/>
        <v>0</v>
      </c>
      <c r="BM29" s="38">
        <f t="shared" si="133"/>
        <v>0</v>
      </c>
      <c r="BN29" s="37" t="str">
        <f>'07_Values'!Q29</f>
        <v>N</v>
      </c>
      <c r="BO29" s="31">
        <f>VLOOKUP('07_Values'!Q29,AUX_Variables!$B$12:$D$16,3,FALSE)</f>
        <v>0</v>
      </c>
      <c r="BP29" s="31">
        <f t="shared" si="105"/>
        <v>0</v>
      </c>
      <c r="BQ29" s="38">
        <f t="shared" si="134"/>
        <v>0</v>
      </c>
      <c r="BR29" s="37" t="str">
        <f>'07_Values'!R29</f>
        <v>N</v>
      </c>
      <c r="BS29" s="31">
        <f>VLOOKUP('07_Values'!R29,AUX_Variables!$B$12:$D$16,3,FALSE)</f>
        <v>0</v>
      </c>
      <c r="BT29" s="31">
        <f t="shared" si="106"/>
        <v>0</v>
      </c>
      <c r="BU29" s="38">
        <f t="shared" si="135"/>
        <v>0</v>
      </c>
      <c r="BV29" s="37" t="str">
        <f>'07_Values'!S29</f>
        <v>NA</v>
      </c>
      <c r="BW29" s="31">
        <f>VLOOKUP('07_Values'!S29,AUX_Variables!$B$12:$D$16,3,FALSE)</f>
        <v>0</v>
      </c>
      <c r="BX29" s="31">
        <f t="shared" si="107"/>
        <v>0</v>
      </c>
      <c r="BY29" s="38">
        <f t="shared" si="136"/>
        <v>0</v>
      </c>
      <c r="BZ29" s="37" t="str">
        <f>'07_Values'!T29</f>
        <v>NA</v>
      </c>
      <c r="CA29" s="31">
        <f>VLOOKUP('07_Values'!T29,AUX_Variables!$B$12:$D$16,3,FALSE)</f>
        <v>0</v>
      </c>
      <c r="CB29" s="31">
        <f t="shared" si="108"/>
        <v>0</v>
      </c>
      <c r="CC29" s="38">
        <f t="shared" si="137"/>
        <v>0</v>
      </c>
      <c r="CD29" s="37" t="str">
        <f>'07_Values'!U29</f>
        <v>NA</v>
      </c>
      <c r="CE29" s="31">
        <f>VLOOKUP('07_Values'!U29,AUX_Variables!$B$12:$D$16,3,FALSE)</f>
        <v>0</v>
      </c>
      <c r="CF29" s="31">
        <f t="shared" si="138"/>
        <v>0</v>
      </c>
      <c r="CG29" s="38">
        <f t="shared" si="139"/>
        <v>0</v>
      </c>
      <c r="CH29" s="37" t="str">
        <f>'07_Values'!V29</f>
        <v>A</v>
      </c>
      <c r="CI29" s="31">
        <f>VLOOKUP('07_Values'!V29,AUX_Variables!$B$12:$D$16,3,FALSE)</f>
        <v>0.7</v>
      </c>
      <c r="CJ29" s="31">
        <f t="shared" si="110"/>
        <v>3.1818181818181815E-2</v>
      </c>
      <c r="CK29" s="38">
        <f t="shared" si="140"/>
        <v>1.9090909090909089E-3</v>
      </c>
      <c r="CL29" s="37" t="str">
        <f>'07_Values'!W29</f>
        <v>A</v>
      </c>
      <c r="CM29" s="31">
        <f>VLOOKUP('07_Values'!W29,AUX_Variables!$B$12:$D$16,3,FALSE)</f>
        <v>0.7</v>
      </c>
      <c r="CN29" s="31">
        <f t="shared" si="111"/>
        <v>3.1818181818181815E-2</v>
      </c>
      <c r="CO29" s="38">
        <f t="shared" si="141"/>
        <v>1.9090909090909089E-3</v>
      </c>
      <c r="CP29" s="37" t="str">
        <f>'07_Values'!X29</f>
        <v>NA</v>
      </c>
      <c r="CQ29" s="31">
        <f>VLOOKUP('07_Values'!X29,AUX_Variables!$B$12:$D$16,3,FALSE)</f>
        <v>0</v>
      </c>
      <c r="CR29" s="31">
        <f t="shared" si="112"/>
        <v>0</v>
      </c>
      <c r="CS29" s="38">
        <f t="shared" si="142"/>
        <v>0</v>
      </c>
      <c r="CT29" s="37" t="str">
        <f>'07_Values'!Y29</f>
        <v>N</v>
      </c>
      <c r="CU29" s="31">
        <f>VLOOKUP('07_Values'!Y29,AUX_Variables!$B$12:$D$16,3,FALSE)</f>
        <v>0</v>
      </c>
      <c r="CV29" s="31">
        <f t="shared" si="113"/>
        <v>0</v>
      </c>
      <c r="CW29" s="38">
        <f t="shared" si="143"/>
        <v>0</v>
      </c>
      <c r="CX29" s="37" t="str">
        <f>'07_Values'!Z29</f>
        <v>N</v>
      </c>
      <c r="CY29" s="31">
        <f>VLOOKUP('07_Values'!Z29,AUX_Variables!$B$12:$D$16,3,FALSE)</f>
        <v>0</v>
      </c>
      <c r="CZ29" s="31">
        <f t="shared" si="114"/>
        <v>0</v>
      </c>
      <c r="DA29" s="38">
        <f t="shared" si="144"/>
        <v>0</v>
      </c>
      <c r="DB29" s="37" t="str">
        <f>'07_Values'!AA29</f>
        <v>N</v>
      </c>
      <c r="DC29" s="31">
        <f>VLOOKUP('07_Values'!AA29,AUX_Variables!$B$12:$D$16,3,FALSE)</f>
        <v>0</v>
      </c>
      <c r="DD29" s="31">
        <f t="shared" si="115"/>
        <v>0</v>
      </c>
      <c r="DE29" s="38">
        <f t="shared" si="145"/>
        <v>0</v>
      </c>
      <c r="DF29" s="37" t="str">
        <f>'07_Values'!AB29</f>
        <v>N</v>
      </c>
      <c r="DG29" s="31">
        <f>VLOOKUP('07_Values'!AB29,AUX_Variables!$B$12:$D$16,3,FALSE)</f>
        <v>0</v>
      </c>
      <c r="DH29" s="31">
        <f t="shared" si="116"/>
        <v>0</v>
      </c>
      <c r="DI29" s="38">
        <f t="shared" si="146"/>
        <v>0</v>
      </c>
      <c r="DJ29" s="37" t="str">
        <f>'07_Values'!AC29</f>
        <v>N</v>
      </c>
      <c r="DK29" s="31">
        <f>VLOOKUP('07_Values'!AC29,AUX_Variables!$B$12:$D$16,3,FALSE)</f>
        <v>0</v>
      </c>
      <c r="DL29" s="31">
        <f t="shared" si="147"/>
        <v>0</v>
      </c>
      <c r="DM29" s="38">
        <f t="shared" si="148"/>
        <v>0</v>
      </c>
      <c r="DN29" s="37" t="str">
        <f>'07_Values'!AD29</f>
        <v>N</v>
      </c>
      <c r="DO29" s="31">
        <f>VLOOKUP('07_Values'!AD29,AUX_Variables!$B$12:$D$16,3,FALSE)</f>
        <v>0</v>
      </c>
      <c r="DP29" s="31">
        <f t="shared" si="149"/>
        <v>0</v>
      </c>
      <c r="DQ29" s="38">
        <f t="shared" si="150"/>
        <v>0</v>
      </c>
    </row>
    <row r="30" spans="1:121" s="151" customFormat="1" ht="12.75" x14ac:dyDescent="0.2">
      <c r="A30" s="176"/>
      <c r="B30" s="115" t="str">
        <f>'01_Standards Req.'!D26</f>
        <v>UKAT (UK Archival Thesaurus)</v>
      </c>
      <c r="C30" s="33">
        <f>'01_Standards Req.'!G26</f>
        <v>3</v>
      </c>
      <c r="D30" s="31">
        <f t="shared" si="151"/>
        <v>4.5454545454545456E-2</v>
      </c>
      <c r="E30" s="40">
        <f t="shared" si="0"/>
        <v>2.7272727272727271E-3</v>
      </c>
      <c r="F30" s="37" t="str">
        <f>'07_Values'!B30</f>
        <v>NA</v>
      </c>
      <c r="G30" s="31">
        <f>VLOOKUP('07_Values'!B30,AUX_Variables!$B$12:$D$16,3,FALSE)</f>
        <v>0</v>
      </c>
      <c r="H30" s="31">
        <f t="shared" si="117"/>
        <v>0</v>
      </c>
      <c r="I30" s="38">
        <f t="shared" si="118"/>
        <v>0</v>
      </c>
      <c r="J30" s="37" t="str">
        <f>'07_Values'!C30</f>
        <v>A</v>
      </c>
      <c r="K30" s="31">
        <f>VLOOKUP('07_Values'!F30,AUX_Variables!$B$12:$D$16,3,FALSE)</f>
        <v>0.6</v>
      </c>
      <c r="L30" s="31">
        <f t="shared" si="119"/>
        <v>2.7272727272727271E-2</v>
      </c>
      <c r="M30" s="38">
        <f t="shared" si="120"/>
        <v>1.6363636363636361E-3</v>
      </c>
      <c r="N30" s="37" t="str">
        <f>'07_Values'!D30</f>
        <v>NA</v>
      </c>
      <c r="O30" s="31">
        <f>VLOOKUP('07_Values'!D30,AUX_Variables!$B$12:$D$16,3,FALSE)</f>
        <v>0</v>
      </c>
      <c r="P30" s="31">
        <f t="shared" si="91"/>
        <v>0</v>
      </c>
      <c r="Q30" s="38">
        <f t="shared" si="92"/>
        <v>0</v>
      </c>
      <c r="R30" s="37" t="str">
        <f>'07_Values'!E30</f>
        <v>NA</v>
      </c>
      <c r="S30" s="31">
        <f>VLOOKUP('07_Values'!E30,AUX_Variables!$B$12:$D$16,3,FALSE)</f>
        <v>0</v>
      </c>
      <c r="T30" s="31">
        <f t="shared" si="93"/>
        <v>0</v>
      </c>
      <c r="U30" s="38">
        <f t="shared" si="121"/>
        <v>0</v>
      </c>
      <c r="V30" s="37" t="str">
        <f>'07_Values'!F30</f>
        <v>T</v>
      </c>
      <c r="W30" s="31">
        <f>VLOOKUP('07_Values'!F30,AUX_Variables!$B$12:$D$16,3,FALSE)</f>
        <v>0.6</v>
      </c>
      <c r="X30" s="31">
        <f t="shared" si="94"/>
        <v>2.7272727272727271E-2</v>
      </c>
      <c r="Y30" s="38">
        <f t="shared" si="122"/>
        <v>1.6363636363636361E-3</v>
      </c>
      <c r="Z30" s="37" t="str">
        <f>'07_Values'!G30</f>
        <v>NA</v>
      </c>
      <c r="AA30" s="31">
        <f>VLOOKUP('07_Values'!G30,AUX_Variables!$B$12:$D$16,3,FALSE)</f>
        <v>0</v>
      </c>
      <c r="AB30" s="31">
        <f t="shared" si="95"/>
        <v>0</v>
      </c>
      <c r="AC30" s="38">
        <f t="shared" si="123"/>
        <v>0</v>
      </c>
      <c r="AD30" s="37" t="str">
        <f>'07_Values'!H30</f>
        <v>NA</v>
      </c>
      <c r="AE30" s="31">
        <f>VLOOKUP('07_Values'!H30,AUX_Variables!$B$12:$D$16,3,FALSE)</f>
        <v>0</v>
      </c>
      <c r="AF30" s="31">
        <f t="shared" si="96"/>
        <v>0</v>
      </c>
      <c r="AG30" s="38">
        <f t="shared" si="124"/>
        <v>0</v>
      </c>
      <c r="AH30" s="37" t="str">
        <f>'07_Values'!I30</f>
        <v>A</v>
      </c>
      <c r="AI30" s="31">
        <f>VLOOKUP('07_Values'!I30,AUX_Variables!$B$12:$D$16,3,FALSE)</f>
        <v>0.7</v>
      </c>
      <c r="AJ30" s="31">
        <f t="shared" si="125"/>
        <v>3.1818181818181815E-2</v>
      </c>
      <c r="AK30" s="38">
        <f t="shared" si="126"/>
        <v>1.9090909090909089E-3</v>
      </c>
      <c r="AL30" s="37" t="str">
        <f>'07_Values'!J30</f>
        <v>N</v>
      </c>
      <c r="AM30" s="31">
        <f>VLOOKUP('07_Values'!J30,AUX_Variables!$B$12:$D$16,3,FALSE)</f>
        <v>0</v>
      </c>
      <c r="AN30" s="31">
        <f t="shared" si="98"/>
        <v>0</v>
      </c>
      <c r="AO30" s="38">
        <f t="shared" si="127"/>
        <v>0</v>
      </c>
      <c r="AP30" s="37" t="str">
        <f>'07_Values'!K30</f>
        <v>N</v>
      </c>
      <c r="AQ30" s="31">
        <f>VLOOKUP('07_Values'!K30,AUX_Variables!$B$12:$D$16,3,FALSE)</f>
        <v>0</v>
      </c>
      <c r="AR30" s="31">
        <f t="shared" si="99"/>
        <v>0</v>
      </c>
      <c r="AS30" s="38">
        <f t="shared" si="128"/>
        <v>0</v>
      </c>
      <c r="AT30" s="37" t="str">
        <f>'07_Values'!L30</f>
        <v>N</v>
      </c>
      <c r="AU30" s="31">
        <f>VLOOKUP('07_Values'!L30,AUX_Variables!$B$12:$D$16,3,FALSE)</f>
        <v>0</v>
      </c>
      <c r="AV30" s="31">
        <f t="shared" si="100"/>
        <v>0</v>
      </c>
      <c r="AW30" s="38">
        <f t="shared" si="129"/>
        <v>0</v>
      </c>
      <c r="AX30" s="37" t="str">
        <f>'07_Values'!M30</f>
        <v>N</v>
      </c>
      <c r="AY30" s="31">
        <f>VLOOKUP('07_Values'!M30,AUX_Variables!$B$12:$D$16,3,FALSE)</f>
        <v>0</v>
      </c>
      <c r="AZ30" s="31">
        <f t="shared" si="101"/>
        <v>0</v>
      </c>
      <c r="BA30" s="38">
        <f t="shared" si="130"/>
        <v>0</v>
      </c>
      <c r="BB30" s="37" t="str">
        <f>'07_Values'!N30</f>
        <v>N</v>
      </c>
      <c r="BC30" s="31">
        <f>VLOOKUP('07_Values'!N30,AUX_Variables!$B$12:$D$16,3,FALSE)</f>
        <v>0</v>
      </c>
      <c r="BD30" s="31">
        <f t="shared" si="102"/>
        <v>0</v>
      </c>
      <c r="BE30" s="38">
        <f t="shared" si="131"/>
        <v>0</v>
      </c>
      <c r="BF30" s="37" t="str">
        <f>'07_Values'!O30</f>
        <v>N</v>
      </c>
      <c r="BG30" s="31">
        <f>VLOOKUP('07_Values'!O30,AUX_Variables!$B$12:$D$16,3,FALSE)</f>
        <v>0</v>
      </c>
      <c r="BH30" s="31">
        <f t="shared" si="103"/>
        <v>0</v>
      </c>
      <c r="BI30" s="38">
        <f t="shared" si="132"/>
        <v>0</v>
      </c>
      <c r="BJ30" s="37" t="str">
        <f>'07_Values'!P30</f>
        <v>N</v>
      </c>
      <c r="BK30" s="31">
        <f>VLOOKUP('07_Values'!P30,AUX_Variables!$B$12:$D$16,3,FALSE)</f>
        <v>0</v>
      </c>
      <c r="BL30" s="31">
        <f t="shared" si="104"/>
        <v>0</v>
      </c>
      <c r="BM30" s="38">
        <f t="shared" si="133"/>
        <v>0</v>
      </c>
      <c r="BN30" s="37" t="str">
        <f>'07_Values'!Q30</f>
        <v>N</v>
      </c>
      <c r="BO30" s="31">
        <f>VLOOKUP('07_Values'!Q30,AUX_Variables!$B$12:$D$16,3,FALSE)</f>
        <v>0</v>
      </c>
      <c r="BP30" s="31">
        <f t="shared" si="105"/>
        <v>0</v>
      </c>
      <c r="BQ30" s="38">
        <f t="shared" si="134"/>
        <v>0</v>
      </c>
      <c r="BR30" s="37" t="str">
        <f>'07_Values'!R30</f>
        <v>N</v>
      </c>
      <c r="BS30" s="31">
        <f>VLOOKUP('07_Values'!R30,AUX_Variables!$B$12:$D$16,3,FALSE)</f>
        <v>0</v>
      </c>
      <c r="BT30" s="31">
        <f t="shared" si="106"/>
        <v>0</v>
      </c>
      <c r="BU30" s="38">
        <f t="shared" si="135"/>
        <v>0</v>
      </c>
      <c r="BV30" s="37" t="str">
        <f>'07_Values'!S30</f>
        <v>NA</v>
      </c>
      <c r="BW30" s="31">
        <f>VLOOKUP('07_Values'!S30,AUX_Variables!$B$12:$D$16,3,FALSE)</f>
        <v>0</v>
      </c>
      <c r="BX30" s="31">
        <f t="shared" si="107"/>
        <v>0</v>
      </c>
      <c r="BY30" s="38">
        <f t="shared" si="136"/>
        <v>0</v>
      </c>
      <c r="BZ30" s="37" t="str">
        <f>'07_Values'!T30</f>
        <v>NA</v>
      </c>
      <c r="CA30" s="31">
        <f>VLOOKUP('07_Values'!T30,AUX_Variables!$B$12:$D$16,3,FALSE)</f>
        <v>0</v>
      </c>
      <c r="CB30" s="31">
        <f t="shared" si="108"/>
        <v>0</v>
      </c>
      <c r="CC30" s="38">
        <f t="shared" si="137"/>
        <v>0</v>
      </c>
      <c r="CD30" s="37" t="str">
        <f>'07_Values'!U30</f>
        <v>NA</v>
      </c>
      <c r="CE30" s="31">
        <f>VLOOKUP('07_Values'!U30,AUX_Variables!$B$12:$D$16,3,FALSE)</f>
        <v>0</v>
      </c>
      <c r="CF30" s="31">
        <f t="shared" si="138"/>
        <v>0</v>
      </c>
      <c r="CG30" s="38">
        <f t="shared" si="139"/>
        <v>0</v>
      </c>
      <c r="CH30" s="37" t="str">
        <f>'07_Values'!V30</f>
        <v>A</v>
      </c>
      <c r="CI30" s="31">
        <f>VLOOKUP('07_Values'!V30,AUX_Variables!$B$12:$D$16,3,FALSE)</f>
        <v>0.7</v>
      </c>
      <c r="CJ30" s="31">
        <f t="shared" si="110"/>
        <v>3.1818181818181815E-2</v>
      </c>
      <c r="CK30" s="38">
        <f t="shared" si="140"/>
        <v>1.9090909090909089E-3</v>
      </c>
      <c r="CL30" s="37" t="str">
        <f>'07_Values'!W30</f>
        <v>A</v>
      </c>
      <c r="CM30" s="31">
        <f>VLOOKUP('07_Values'!W30,AUX_Variables!$B$12:$D$16,3,FALSE)</f>
        <v>0.7</v>
      </c>
      <c r="CN30" s="31">
        <f t="shared" si="111"/>
        <v>3.1818181818181815E-2</v>
      </c>
      <c r="CO30" s="38">
        <f t="shared" si="141"/>
        <v>1.9090909090909089E-3</v>
      </c>
      <c r="CP30" s="37" t="str">
        <f>'07_Values'!X30</f>
        <v>NA</v>
      </c>
      <c r="CQ30" s="31">
        <f>VLOOKUP('07_Values'!X30,AUX_Variables!$B$12:$D$16,3,FALSE)</f>
        <v>0</v>
      </c>
      <c r="CR30" s="31">
        <f t="shared" si="112"/>
        <v>0</v>
      </c>
      <c r="CS30" s="38">
        <f t="shared" si="142"/>
        <v>0</v>
      </c>
      <c r="CT30" s="37" t="str">
        <f>'07_Values'!Y30</f>
        <v>N</v>
      </c>
      <c r="CU30" s="31">
        <f>VLOOKUP('07_Values'!Y30,AUX_Variables!$B$12:$D$16,3,FALSE)</f>
        <v>0</v>
      </c>
      <c r="CV30" s="31">
        <f t="shared" si="113"/>
        <v>0</v>
      </c>
      <c r="CW30" s="38">
        <f t="shared" si="143"/>
        <v>0</v>
      </c>
      <c r="CX30" s="37" t="str">
        <f>'07_Values'!Z30</f>
        <v>N</v>
      </c>
      <c r="CY30" s="31">
        <f>VLOOKUP('07_Values'!Z30,AUX_Variables!$B$12:$D$16,3,FALSE)</f>
        <v>0</v>
      </c>
      <c r="CZ30" s="31">
        <f t="shared" si="114"/>
        <v>0</v>
      </c>
      <c r="DA30" s="38">
        <f t="shared" si="144"/>
        <v>0</v>
      </c>
      <c r="DB30" s="37" t="str">
        <f>'07_Values'!AA30</f>
        <v>N</v>
      </c>
      <c r="DC30" s="31">
        <f>VLOOKUP('07_Values'!AA30,AUX_Variables!$B$12:$D$16,3,FALSE)</f>
        <v>0</v>
      </c>
      <c r="DD30" s="31">
        <f t="shared" si="115"/>
        <v>0</v>
      </c>
      <c r="DE30" s="38">
        <f t="shared" si="145"/>
        <v>0</v>
      </c>
      <c r="DF30" s="37" t="str">
        <f>'07_Values'!AB30</f>
        <v>N</v>
      </c>
      <c r="DG30" s="31">
        <f>VLOOKUP('07_Values'!AB30,AUX_Variables!$B$12:$D$16,3,FALSE)</f>
        <v>0</v>
      </c>
      <c r="DH30" s="31">
        <f t="shared" si="116"/>
        <v>0</v>
      </c>
      <c r="DI30" s="38">
        <f t="shared" si="146"/>
        <v>0</v>
      </c>
      <c r="DJ30" s="37" t="str">
        <f>'07_Values'!AC30</f>
        <v>N</v>
      </c>
      <c r="DK30" s="31">
        <f>VLOOKUP('07_Values'!AC30,AUX_Variables!$B$12:$D$16,3,FALSE)</f>
        <v>0</v>
      </c>
      <c r="DL30" s="31">
        <f t="shared" si="147"/>
        <v>0</v>
      </c>
      <c r="DM30" s="38">
        <f t="shared" si="148"/>
        <v>0</v>
      </c>
      <c r="DN30" s="37" t="str">
        <f>'07_Values'!AD30</f>
        <v>N</v>
      </c>
      <c r="DO30" s="31">
        <f>VLOOKUP('07_Values'!AD30,AUX_Variables!$B$12:$D$16,3,FALSE)</f>
        <v>0</v>
      </c>
      <c r="DP30" s="31">
        <f t="shared" si="149"/>
        <v>0</v>
      </c>
      <c r="DQ30" s="38">
        <f t="shared" si="150"/>
        <v>0</v>
      </c>
    </row>
    <row r="31" spans="1:121" s="151" customFormat="1" ht="12.75" x14ac:dyDescent="0.2">
      <c r="A31" s="176"/>
      <c r="B31" s="115" t="str">
        <f>'01_Standards Req.'!D27</f>
        <v>UNESCO Thesaurus</v>
      </c>
      <c r="C31" s="33">
        <f>'01_Standards Req.'!G27</f>
        <v>3</v>
      </c>
      <c r="D31" s="31">
        <f t="shared" si="151"/>
        <v>4.5454545454545456E-2</v>
      </c>
      <c r="E31" s="40">
        <f t="shared" si="0"/>
        <v>2.7272727272727271E-3</v>
      </c>
      <c r="F31" s="37" t="str">
        <f>'07_Values'!B31</f>
        <v>NA</v>
      </c>
      <c r="G31" s="31">
        <f>VLOOKUP('07_Values'!B31,AUX_Variables!$B$12:$D$16,3,FALSE)</f>
        <v>0</v>
      </c>
      <c r="H31" s="31">
        <f t="shared" si="117"/>
        <v>0</v>
      </c>
      <c r="I31" s="38">
        <f t="shared" si="118"/>
        <v>0</v>
      </c>
      <c r="J31" s="37" t="str">
        <f>'07_Values'!C31</f>
        <v>A</v>
      </c>
      <c r="K31" s="31">
        <f>VLOOKUP('07_Values'!F31,AUX_Variables!$B$12:$D$16,3,FALSE)</f>
        <v>0.6</v>
      </c>
      <c r="L31" s="31">
        <f t="shared" si="119"/>
        <v>2.7272727272727271E-2</v>
      </c>
      <c r="M31" s="38">
        <f t="shared" si="120"/>
        <v>1.6363636363636361E-3</v>
      </c>
      <c r="N31" s="37" t="str">
        <f>'07_Values'!D31</f>
        <v>NA</v>
      </c>
      <c r="O31" s="31">
        <f>VLOOKUP('07_Values'!D31,AUX_Variables!$B$12:$D$16,3,FALSE)</f>
        <v>0</v>
      </c>
      <c r="P31" s="31">
        <f t="shared" si="91"/>
        <v>0</v>
      </c>
      <c r="Q31" s="38">
        <f t="shared" si="92"/>
        <v>0</v>
      </c>
      <c r="R31" s="37" t="str">
        <f>'07_Values'!E31</f>
        <v>NA</v>
      </c>
      <c r="S31" s="31">
        <f>VLOOKUP('07_Values'!E31,AUX_Variables!$B$12:$D$16,3,FALSE)</f>
        <v>0</v>
      </c>
      <c r="T31" s="31">
        <f t="shared" si="93"/>
        <v>0</v>
      </c>
      <c r="U31" s="38">
        <f t="shared" si="121"/>
        <v>0</v>
      </c>
      <c r="V31" s="37" t="str">
        <f>'07_Values'!F31</f>
        <v>T</v>
      </c>
      <c r="W31" s="31">
        <f>VLOOKUP('07_Values'!F31,AUX_Variables!$B$12:$D$16,3,FALSE)</f>
        <v>0.6</v>
      </c>
      <c r="X31" s="31">
        <f t="shared" si="94"/>
        <v>2.7272727272727271E-2</v>
      </c>
      <c r="Y31" s="38">
        <f t="shared" si="122"/>
        <v>1.6363636363636361E-3</v>
      </c>
      <c r="Z31" s="37" t="str">
        <f>'07_Values'!G31</f>
        <v>NA</v>
      </c>
      <c r="AA31" s="31">
        <f>VLOOKUP('07_Values'!G31,AUX_Variables!$B$12:$D$16,3,FALSE)</f>
        <v>0</v>
      </c>
      <c r="AB31" s="31">
        <f t="shared" si="95"/>
        <v>0</v>
      </c>
      <c r="AC31" s="38">
        <f t="shared" si="123"/>
        <v>0</v>
      </c>
      <c r="AD31" s="37" t="str">
        <f>'07_Values'!H31</f>
        <v>NA</v>
      </c>
      <c r="AE31" s="31">
        <f>VLOOKUP('07_Values'!H31,AUX_Variables!$B$12:$D$16,3,FALSE)</f>
        <v>0</v>
      </c>
      <c r="AF31" s="31">
        <f t="shared" si="96"/>
        <v>0</v>
      </c>
      <c r="AG31" s="38">
        <f t="shared" si="124"/>
        <v>0</v>
      </c>
      <c r="AH31" s="37" t="str">
        <f>'07_Values'!I31</f>
        <v>A</v>
      </c>
      <c r="AI31" s="31">
        <f>VLOOKUP('07_Values'!I31,AUX_Variables!$B$12:$D$16,3,FALSE)</f>
        <v>0.7</v>
      </c>
      <c r="AJ31" s="31">
        <f t="shared" si="125"/>
        <v>3.1818181818181815E-2</v>
      </c>
      <c r="AK31" s="38">
        <f t="shared" si="126"/>
        <v>1.9090909090909089E-3</v>
      </c>
      <c r="AL31" s="37" t="str">
        <f>'07_Values'!J31</f>
        <v>N</v>
      </c>
      <c r="AM31" s="31">
        <f>VLOOKUP('07_Values'!J31,AUX_Variables!$B$12:$D$16,3,FALSE)</f>
        <v>0</v>
      </c>
      <c r="AN31" s="31">
        <f t="shared" si="98"/>
        <v>0</v>
      </c>
      <c r="AO31" s="38">
        <f t="shared" si="127"/>
        <v>0</v>
      </c>
      <c r="AP31" s="37" t="str">
        <f>'07_Values'!K31</f>
        <v>N</v>
      </c>
      <c r="AQ31" s="31">
        <f>VLOOKUP('07_Values'!K31,AUX_Variables!$B$12:$D$16,3,FALSE)</f>
        <v>0</v>
      </c>
      <c r="AR31" s="31">
        <f t="shared" si="99"/>
        <v>0</v>
      </c>
      <c r="AS31" s="38">
        <f t="shared" si="128"/>
        <v>0</v>
      </c>
      <c r="AT31" s="37" t="str">
        <f>'07_Values'!L31</f>
        <v>N</v>
      </c>
      <c r="AU31" s="31">
        <f>VLOOKUP('07_Values'!L31,AUX_Variables!$B$12:$D$16,3,FALSE)</f>
        <v>0</v>
      </c>
      <c r="AV31" s="31">
        <f t="shared" si="100"/>
        <v>0</v>
      </c>
      <c r="AW31" s="38">
        <f t="shared" si="129"/>
        <v>0</v>
      </c>
      <c r="AX31" s="37" t="str">
        <f>'07_Values'!M31</f>
        <v>N</v>
      </c>
      <c r="AY31" s="31">
        <f>VLOOKUP('07_Values'!M31,AUX_Variables!$B$12:$D$16,3,FALSE)</f>
        <v>0</v>
      </c>
      <c r="AZ31" s="31">
        <f t="shared" si="101"/>
        <v>0</v>
      </c>
      <c r="BA31" s="38">
        <f t="shared" si="130"/>
        <v>0</v>
      </c>
      <c r="BB31" s="37" t="str">
        <f>'07_Values'!N31</f>
        <v>N</v>
      </c>
      <c r="BC31" s="31">
        <f>VLOOKUP('07_Values'!N31,AUX_Variables!$B$12:$D$16,3,FALSE)</f>
        <v>0</v>
      </c>
      <c r="BD31" s="31">
        <f t="shared" si="102"/>
        <v>0</v>
      </c>
      <c r="BE31" s="38">
        <f t="shared" si="131"/>
        <v>0</v>
      </c>
      <c r="BF31" s="37" t="str">
        <f>'07_Values'!O31</f>
        <v>N</v>
      </c>
      <c r="BG31" s="31">
        <f>VLOOKUP('07_Values'!O31,AUX_Variables!$B$12:$D$16,3,FALSE)</f>
        <v>0</v>
      </c>
      <c r="BH31" s="31">
        <f t="shared" si="103"/>
        <v>0</v>
      </c>
      <c r="BI31" s="38">
        <f t="shared" si="132"/>
        <v>0</v>
      </c>
      <c r="BJ31" s="37" t="str">
        <f>'07_Values'!P31</f>
        <v>N</v>
      </c>
      <c r="BK31" s="31">
        <f>VLOOKUP('07_Values'!P31,AUX_Variables!$B$12:$D$16,3,FALSE)</f>
        <v>0</v>
      </c>
      <c r="BL31" s="31">
        <f t="shared" si="104"/>
        <v>0</v>
      </c>
      <c r="BM31" s="38">
        <f t="shared" si="133"/>
        <v>0</v>
      </c>
      <c r="BN31" s="37" t="str">
        <f>'07_Values'!Q31</f>
        <v>N</v>
      </c>
      <c r="BO31" s="31">
        <f>VLOOKUP('07_Values'!Q31,AUX_Variables!$B$12:$D$16,3,FALSE)</f>
        <v>0</v>
      </c>
      <c r="BP31" s="31">
        <f t="shared" si="105"/>
        <v>0</v>
      </c>
      <c r="BQ31" s="38">
        <f t="shared" si="134"/>
        <v>0</v>
      </c>
      <c r="BR31" s="37" t="str">
        <f>'07_Values'!R31</f>
        <v>N</v>
      </c>
      <c r="BS31" s="31">
        <f>VLOOKUP('07_Values'!R31,AUX_Variables!$B$12:$D$16,3,FALSE)</f>
        <v>0</v>
      </c>
      <c r="BT31" s="31">
        <f t="shared" si="106"/>
        <v>0</v>
      </c>
      <c r="BU31" s="38">
        <f t="shared" si="135"/>
        <v>0</v>
      </c>
      <c r="BV31" s="37" t="str">
        <f>'07_Values'!S31</f>
        <v>NA</v>
      </c>
      <c r="BW31" s="31">
        <f>VLOOKUP('07_Values'!S31,AUX_Variables!$B$12:$D$16,3,FALSE)</f>
        <v>0</v>
      </c>
      <c r="BX31" s="31">
        <f t="shared" si="107"/>
        <v>0</v>
      </c>
      <c r="BY31" s="38">
        <f t="shared" si="136"/>
        <v>0</v>
      </c>
      <c r="BZ31" s="37" t="str">
        <f>'07_Values'!T31</f>
        <v>NA</v>
      </c>
      <c r="CA31" s="31">
        <f>VLOOKUP('07_Values'!T31,AUX_Variables!$B$12:$D$16,3,FALSE)</f>
        <v>0</v>
      </c>
      <c r="CB31" s="31">
        <f t="shared" si="108"/>
        <v>0</v>
      </c>
      <c r="CC31" s="38">
        <f t="shared" si="137"/>
        <v>0</v>
      </c>
      <c r="CD31" s="37" t="str">
        <f>'07_Values'!U31</f>
        <v>NA</v>
      </c>
      <c r="CE31" s="31">
        <f>VLOOKUP('07_Values'!U31,AUX_Variables!$B$12:$D$16,3,FALSE)</f>
        <v>0</v>
      </c>
      <c r="CF31" s="31">
        <f t="shared" si="138"/>
        <v>0</v>
      </c>
      <c r="CG31" s="38">
        <f t="shared" si="139"/>
        <v>0</v>
      </c>
      <c r="CH31" s="37" t="str">
        <f>'07_Values'!V31</f>
        <v>A</v>
      </c>
      <c r="CI31" s="31">
        <f>VLOOKUP('07_Values'!V31,AUX_Variables!$B$12:$D$16,3,FALSE)</f>
        <v>0.7</v>
      </c>
      <c r="CJ31" s="31">
        <f t="shared" si="110"/>
        <v>3.1818181818181815E-2</v>
      </c>
      <c r="CK31" s="38">
        <f t="shared" si="140"/>
        <v>1.9090909090909089E-3</v>
      </c>
      <c r="CL31" s="37" t="str">
        <f>'07_Values'!W31</f>
        <v>A</v>
      </c>
      <c r="CM31" s="31">
        <f>VLOOKUP('07_Values'!W31,AUX_Variables!$B$12:$D$16,3,FALSE)</f>
        <v>0.7</v>
      </c>
      <c r="CN31" s="31">
        <f t="shared" si="111"/>
        <v>3.1818181818181815E-2</v>
      </c>
      <c r="CO31" s="38">
        <f t="shared" si="141"/>
        <v>1.9090909090909089E-3</v>
      </c>
      <c r="CP31" s="37" t="str">
        <f>'07_Values'!X31</f>
        <v>NA</v>
      </c>
      <c r="CQ31" s="31">
        <f>VLOOKUP('07_Values'!X31,AUX_Variables!$B$12:$D$16,3,FALSE)</f>
        <v>0</v>
      </c>
      <c r="CR31" s="31">
        <f t="shared" si="112"/>
        <v>0</v>
      </c>
      <c r="CS31" s="38">
        <f t="shared" si="142"/>
        <v>0</v>
      </c>
      <c r="CT31" s="37" t="str">
        <f>'07_Values'!Y31</f>
        <v>N</v>
      </c>
      <c r="CU31" s="31">
        <f>VLOOKUP('07_Values'!Y31,AUX_Variables!$B$12:$D$16,3,FALSE)</f>
        <v>0</v>
      </c>
      <c r="CV31" s="31">
        <f t="shared" si="113"/>
        <v>0</v>
      </c>
      <c r="CW31" s="38">
        <f t="shared" si="143"/>
        <v>0</v>
      </c>
      <c r="CX31" s="37" t="str">
        <f>'07_Values'!Z31</f>
        <v>N</v>
      </c>
      <c r="CY31" s="31">
        <f>VLOOKUP('07_Values'!Z31,AUX_Variables!$B$12:$D$16,3,FALSE)</f>
        <v>0</v>
      </c>
      <c r="CZ31" s="31">
        <f t="shared" si="114"/>
        <v>0</v>
      </c>
      <c r="DA31" s="38">
        <f t="shared" si="144"/>
        <v>0</v>
      </c>
      <c r="DB31" s="37" t="str">
        <f>'07_Values'!AA31</f>
        <v>N</v>
      </c>
      <c r="DC31" s="31">
        <f>VLOOKUP('07_Values'!AA31,AUX_Variables!$B$12:$D$16,3,FALSE)</f>
        <v>0</v>
      </c>
      <c r="DD31" s="31">
        <f t="shared" si="115"/>
        <v>0</v>
      </c>
      <c r="DE31" s="38">
        <f t="shared" si="145"/>
        <v>0</v>
      </c>
      <c r="DF31" s="37" t="str">
        <f>'07_Values'!AB31</f>
        <v>N</v>
      </c>
      <c r="DG31" s="31">
        <f>VLOOKUP('07_Values'!AB31,AUX_Variables!$B$12:$D$16,3,FALSE)</f>
        <v>0</v>
      </c>
      <c r="DH31" s="31">
        <f t="shared" si="116"/>
        <v>0</v>
      </c>
      <c r="DI31" s="38">
        <f t="shared" si="146"/>
        <v>0</v>
      </c>
      <c r="DJ31" s="37" t="str">
        <f>'07_Values'!AC31</f>
        <v>N</v>
      </c>
      <c r="DK31" s="31">
        <f>VLOOKUP('07_Values'!AC31,AUX_Variables!$B$12:$D$16,3,FALSE)</f>
        <v>0</v>
      </c>
      <c r="DL31" s="31">
        <f t="shared" si="147"/>
        <v>0</v>
      </c>
      <c r="DM31" s="38">
        <f t="shared" si="148"/>
        <v>0</v>
      </c>
      <c r="DN31" s="37" t="str">
        <f>'07_Values'!AD31</f>
        <v>N</v>
      </c>
      <c r="DO31" s="31">
        <f>VLOOKUP('07_Values'!AD31,AUX_Variables!$B$12:$D$16,3,FALSE)</f>
        <v>0</v>
      </c>
      <c r="DP31" s="31">
        <f t="shared" si="149"/>
        <v>0</v>
      </c>
      <c r="DQ31" s="38">
        <f t="shared" si="150"/>
        <v>0</v>
      </c>
    </row>
    <row r="32" spans="1:121" s="151" customFormat="1" ht="12.75" x14ac:dyDescent="0.2">
      <c r="A32" s="176"/>
      <c r="B32" s="115" t="str">
        <f>'01_Standards Req.'!D28</f>
        <v>Getty Thesaurus of Geographic Names (TGN)</v>
      </c>
      <c r="C32" s="33">
        <f>'01_Standards Req.'!G28</f>
        <v>3</v>
      </c>
      <c r="D32" s="31">
        <f t="shared" si="151"/>
        <v>4.5454545454545456E-2</v>
      </c>
      <c r="E32" s="40">
        <f t="shared" si="0"/>
        <v>2.7272727272727271E-3</v>
      </c>
      <c r="F32" s="37" t="str">
        <f>'07_Values'!B32</f>
        <v>NA</v>
      </c>
      <c r="G32" s="31">
        <f>VLOOKUP('07_Values'!B32,AUX_Variables!$B$12:$D$16,3,FALSE)</f>
        <v>0</v>
      </c>
      <c r="H32" s="31">
        <f t="shared" si="117"/>
        <v>0</v>
      </c>
      <c r="I32" s="38">
        <f t="shared" si="118"/>
        <v>0</v>
      </c>
      <c r="J32" s="37" t="str">
        <f>'07_Values'!C32</f>
        <v>A</v>
      </c>
      <c r="K32" s="31">
        <f>VLOOKUP('07_Values'!F32,AUX_Variables!$B$12:$D$16,3,FALSE)</f>
        <v>0.6</v>
      </c>
      <c r="L32" s="31">
        <f t="shared" si="119"/>
        <v>2.7272727272727271E-2</v>
      </c>
      <c r="M32" s="38">
        <f t="shared" si="120"/>
        <v>1.6363636363636361E-3</v>
      </c>
      <c r="N32" s="37" t="str">
        <f>'07_Values'!D32</f>
        <v>NA</v>
      </c>
      <c r="O32" s="31">
        <f>VLOOKUP('07_Values'!D32,AUX_Variables!$B$12:$D$16,3,FALSE)</f>
        <v>0</v>
      </c>
      <c r="P32" s="31">
        <f t="shared" si="91"/>
        <v>0</v>
      </c>
      <c r="Q32" s="38">
        <f t="shared" si="92"/>
        <v>0</v>
      </c>
      <c r="R32" s="37" t="str">
        <f>'07_Values'!E32</f>
        <v>NA</v>
      </c>
      <c r="S32" s="31">
        <f>VLOOKUP('07_Values'!E32,AUX_Variables!$B$12:$D$16,3,FALSE)</f>
        <v>0</v>
      </c>
      <c r="T32" s="31">
        <f t="shared" si="93"/>
        <v>0</v>
      </c>
      <c r="U32" s="38">
        <f t="shared" si="121"/>
        <v>0</v>
      </c>
      <c r="V32" s="37" t="str">
        <f>'07_Values'!F32</f>
        <v>T</v>
      </c>
      <c r="W32" s="31">
        <f>VLOOKUP('07_Values'!F32,AUX_Variables!$B$12:$D$16,3,FALSE)</f>
        <v>0.6</v>
      </c>
      <c r="X32" s="31">
        <f t="shared" si="94"/>
        <v>2.7272727272727271E-2</v>
      </c>
      <c r="Y32" s="38">
        <f t="shared" si="122"/>
        <v>1.6363636363636361E-3</v>
      </c>
      <c r="Z32" s="37" t="str">
        <f>'07_Values'!G32</f>
        <v>NA</v>
      </c>
      <c r="AA32" s="31">
        <f>VLOOKUP('07_Values'!G32,AUX_Variables!$B$12:$D$16,3,FALSE)</f>
        <v>0</v>
      </c>
      <c r="AB32" s="31">
        <f t="shared" si="95"/>
        <v>0</v>
      </c>
      <c r="AC32" s="38">
        <f t="shared" si="123"/>
        <v>0</v>
      </c>
      <c r="AD32" s="37" t="str">
        <f>'07_Values'!H32</f>
        <v>NA</v>
      </c>
      <c r="AE32" s="31">
        <f>VLOOKUP('07_Values'!H32,AUX_Variables!$B$12:$D$16,3,FALSE)</f>
        <v>0</v>
      </c>
      <c r="AF32" s="31">
        <f t="shared" si="96"/>
        <v>0</v>
      </c>
      <c r="AG32" s="38">
        <f t="shared" si="124"/>
        <v>0</v>
      </c>
      <c r="AH32" s="37" t="str">
        <f>'07_Values'!I32</f>
        <v>A</v>
      </c>
      <c r="AI32" s="31">
        <f>VLOOKUP('07_Values'!I32,AUX_Variables!$B$12:$D$16,3,FALSE)</f>
        <v>0.7</v>
      </c>
      <c r="AJ32" s="31">
        <f t="shared" si="125"/>
        <v>3.1818181818181815E-2</v>
      </c>
      <c r="AK32" s="38">
        <f t="shared" si="126"/>
        <v>1.9090909090909089E-3</v>
      </c>
      <c r="AL32" s="37" t="str">
        <f>'07_Values'!J32</f>
        <v>N</v>
      </c>
      <c r="AM32" s="31">
        <f>VLOOKUP('07_Values'!J32,AUX_Variables!$B$12:$D$16,3,FALSE)</f>
        <v>0</v>
      </c>
      <c r="AN32" s="31">
        <f t="shared" si="98"/>
        <v>0</v>
      </c>
      <c r="AO32" s="38">
        <f t="shared" si="127"/>
        <v>0</v>
      </c>
      <c r="AP32" s="37" t="str">
        <f>'07_Values'!K32</f>
        <v>N</v>
      </c>
      <c r="AQ32" s="31">
        <f>VLOOKUP('07_Values'!K32,AUX_Variables!$B$12:$D$16,3,FALSE)</f>
        <v>0</v>
      </c>
      <c r="AR32" s="31">
        <f t="shared" si="99"/>
        <v>0</v>
      </c>
      <c r="AS32" s="38">
        <f t="shared" si="128"/>
        <v>0</v>
      </c>
      <c r="AT32" s="37" t="str">
        <f>'07_Values'!L32</f>
        <v>N</v>
      </c>
      <c r="AU32" s="31">
        <f>VLOOKUP('07_Values'!L32,AUX_Variables!$B$12:$D$16,3,FALSE)</f>
        <v>0</v>
      </c>
      <c r="AV32" s="31">
        <f t="shared" si="100"/>
        <v>0</v>
      </c>
      <c r="AW32" s="38">
        <f t="shared" si="129"/>
        <v>0</v>
      </c>
      <c r="AX32" s="37" t="str">
        <f>'07_Values'!M32</f>
        <v>N</v>
      </c>
      <c r="AY32" s="31">
        <f>VLOOKUP('07_Values'!M32,AUX_Variables!$B$12:$D$16,3,FALSE)</f>
        <v>0</v>
      </c>
      <c r="AZ32" s="31">
        <f t="shared" si="101"/>
        <v>0</v>
      </c>
      <c r="BA32" s="38">
        <f t="shared" si="130"/>
        <v>0</v>
      </c>
      <c r="BB32" s="37" t="str">
        <f>'07_Values'!N32</f>
        <v>N</v>
      </c>
      <c r="BC32" s="31">
        <f>VLOOKUP('07_Values'!N32,AUX_Variables!$B$12:$D$16,3,FALSE)</f>
        <v>0</v>
      </c>
      <c r="BD32" s="31">
        <f t="shared" si="102"/>
        <v>0</v>
      </c>
      <c r="BE32" s="38">
        <f t="shared" si="131"/>
        <v>0</v>
      </c>
      <c r="BF32" s="37" t="str">
        <f>'07_Values'!O32</f>
        <v>N</v>
      </c>
      <c r="BG32" s="31">
        <f>VLOOKUP('07_Values'!O32,AUX_Variables!$B$12:$D$16,3,FALSE)</f>
        <v>0</v>
      </c>
      <c r="BH32" s="31">
        <f t="shared" si="103"/>
        <v>0</v>
      </c>
      <c r="BI32" s="38">
        <f t="shared" si="132"/>
        <v>0</v>
      </c>
      <c r="BJ32" s="37" t="str">
        <f>'07_Values'!P32</f>
        <v>N</v>
      </c>
      <c r="BK32" s="31">
        <f>VLOOKUP('07_Values'!P32,AUX_Variables!$B$12:$D$16,3,FALSE)</f>
        <v>0</v>
      </c>
      <c r="BL32" s="31">
        <f t="shared" si="104"/>
        <v>0</v>
      </c>
      <c r="BM32" s="38">
        <f t="shared" si="133"/>
        <v>0</v>
      </c>
      <c r="BN32" s="37" t="str">
        <f>'07_Values'!Q32</f>
        <v>N</v>
      </c>
      <c r="BO32" s="31">
        <f>VLOOKUP('07_Values'!Q32,AUX_Variables!$B$12:$D$16,3,FALSE)</f>
        <v>0</v>
      </c>
      <c r="BP32" s="31">
        <f t="shared" si="105"/>
        <v>0</v>
      </c>
      <c r="BQ32" s="38">
        <f t="shared" si="134"/>
        <v>0</v>
      </c>
      <c r="BR32" s="37" t="str">
        <f>'07_Values'!R32</f>
        <v>N</v>
      </c>
      <c r="BS32" s="31">
        <f>VLOOKUP('07_Values'!R32,AUX_Variables!$B$12:$D$16,3,FALSE)</f>
        <v>0</v>
      </c>
      <c r="BT32" s="31">
        <f t="shared" si="106"/>
        <v>0</v>
      </c>
      <c r="BU32" s="38">
        <f t="shared" si="135"/>
        <v>0</v>
      </c>
      <c r="BV32" s="37" t="str">
        <f>'07_Values'!S32</f>
        <v>NA</v>
      </c>
      <c r="BW32" s="31">
        <f>VLOOKUP('07_Values'!S32,AUX_Variables!$B$12:$D$16,3,FALSE)</f>
        <v>0</v>
      </c>
      <c r="BX32" s="31">
        <f t="shared" si="107"/>
        <v>0</v>
      </c>
      <c r="BY32" s="38">
        <f t="shared" si="136"/>
        <v>0</v>
      </c>
      <c r="BZ32" s="37" t="str">
        <f>'07_Values'!T32</f>
        <v>NA</v>
      </c>
      <c r="CA32" s="31">
        <f>VLOOKUP('07_Values'!T32,AUX_Variables!$B$12:$D$16,3,FALSE)</f>
        <v>0</v>
      </c>
      <c r="CB32" s="31">
        <f t="shared" si="108"/>
        <v>0</v>
      </c>
      <c r="CC32" s="38">
        <f t="shared" si="137"/>
        <v>0</v>
      </c>
      <c r="CD32" s="37" t="str">
        <f>'07_Values'!U32</f>
        <v>NA</v>
      </c>
      <c r="CE32" s="31">
        <f>VLOOKUP('07_Values'!U32,AUX_Variables!$B$12:$D$16,3,FALSE)</f>
        <v>0</v>
      </c>
      <c r="CF32" s="31">
        <f t="shared" si="138"/>
        <v>0</v>
      </c>
      <c r="CG32" s="38">
        <f t="shared" si="139"/>
        <v>0</v>
      </c>
      <c r="CH32" s="37" t="str">
        <f>'07_Values'!V32</f>
        <v>A</v>
      </c>
      <c r="CI32" s="31">
        <f>VLOOKUP('07_Values'!V32,AUX_Variables!$B$12:$D$16,3,FALSE)</f>
        <v>0.7</v>
      </c>
      <c r="CJ32" s="31">
        <f t="shared" si="110"/>
        <v>3.1818181818181815E-2</v>
      </c>
      <c r="CK32" s="38">
        <f t="shared" si="140"/>
        <v>1.9090909090909089E-3</v>
      </c>
      <c r="CL32" s="37" t="str">
        <f>'07_Values'!W32</f>
        <v>A</v>
      </c>
      <c r="CM32" s="31">
        <f>VLOOKUP('07_Values'!W32,AUX_Variables!$B$12:$D$16,3,FALSE)</f>
        <v>0.7</v>
      </c>
      <c r="CN32" s="31">
        <f t="shared" si="111"/>
        <v>3.1818181818181815E-2</v>
      </c>
      <c r="CO32" s="38">
        <f t="shared" si="141"/>
        <v>1.9090909090909089E-3</v>
      </c>
      <c r="CP32" s="37" t="str">
        <f>'07_Values'!X32</f>
        <v>NA</v>
      </c>
      <c r="CQ32" s="31">
        <f>VLOOKUP('07_Values'!X32,AUX_Variables!$B$12:$D$16,3,FALSE)</f>
        <v>0</v>
      </c>
      <c r="CR32" s="31">
        <f t="shared" si="112"/>
        <v>0</v>
      </c>
      <c r="CS32" s="38">
        <f t="shared" si="142"/>
        <v>0</v>
      </c>
      <c r="CT32" s="37" t="str">
        <f>'07_Values'!Y32</f>
        <v>N</v>
      </c>
      <c r="CU32" s="31">
        <f>VLOOKUP('07_Values'!Y32,AUX_Variables!$B$12:$D$16,3,FALSE)</f>
        <v>0</v>
      </c>
      <c r="CV32" s="31">
        <f t="shared" si="113"/>
        <v>0</v>
      </c>
      <c r="CW32" s="38">
        <f t="shared" si="143"/>
        <v>0</v>
      </c>
      <c r="CX32" s="37" t="str">
        <f>'07_Values'!Z32</f>
        <v>N</v>
      </c>
      <c r="CY32" s="31">
        <f>VLOOKUP('07_Values'!Z32,AUX_Variables!$B$12:$D$16,3,FALSE)</f>
        <v>0</v>
      </c>
      <c r="CZ32" s="31">
        <f t="shared" si="114"/>
        <v>0</v>
      </c>
      <c r="DA32" s="38">
        <f t="shared" si="144"/>
        <v>0</v>
      </c>
      <c r="DB32" s="37" t="str">
        <f>'07_Values'!AA32</f>
        <v>N</v>
      </c>
      <c r="DC32" s="31">
        <f>VLOOKUP('07_Values'!AA32,AUX_Variables!$B$12:$D$16,3,FALSE)</f>
        <v>0</v>
      </c>
      <c r="DD32" s="31">
        <f t="shared" si="115"/>
        <v>0</v>
      </c>
      <c r="DE32" s="38">
        <f t="shared" si="145"/>
        <v>0</v>
      </c>
      <c r="DF32" s="37" t="str">
        <f>'07_Values'!AB32</f>
        <v>N</v>
      </c>
      <c r="DG32" s="31">
        <f>VLOOKUP('07_Values'!AB32,AUX_Variables!$B$12:$D$16,3,FALSE)</f>
        <v>0</v>
      </c>
      <c r="DH32" s="31">
        <f t="shared" si="116"/>
        <v>0</v>
      </c>
      <c r="DI32" s="38">
        <f t="shared" si="146"/>
        <v>0</v>
      </c>
      <c r="DJ32" s="37" t="str">
        <f>'07_Values'!AC32</f>
        <v>N</v>
      </c>
      <c r="DK32" s="31">
        <f>VLOOKUP('07_Values'!AC32,AUX_Variables!$B$12:$D$16,3,FALSE)</f>
        <v>0</v>
      </c>
      <c r="DL32" s="31">
        <f t="shared" si="147"/>
        <v>0</v>
      </c>
      <c r="DM32" s="38">
        <f t="shared" si="148"/>
        <v>0</v>
      </c>
      <c r="DN32" s="37" t="str">
        <f>'07_Values'!AD32</f>
        <v>N</v>
      </c>
      <c r="DO32" s="31">
        <f>VLOOKUP('07_Values'!AD32,AUX_Variables!$B$12:$D$16,3,FALSE)</f>
        <v>0</v>
      </c>
      <c r="DP32" s="31">
        <f t="shared" si="149"/>
        <v>0</v>
      </c>
      <c r="DQ32" s="38">
        <f t="shared" si="150"/>
        <v>0</v>
      </c>
    </row>
    <row r="33" spans="1:121" s="175" customFormat="1" ht="12.75" x14ac:dyDescent="0.2">
      <c r="A33" s="173"/>
      <c r="B33" s="115" t="str">
        <f>'01_Standards Req.'!D29</f>
        <v>GeoNames</v>
      </c>
      <c r="C33" s="33">
        <f>'01_Standards Req.'!G29</f>
        <v>3</v>
      </c>
      <c r="D33" s="31">
        <f t="shared" si="151"/>
        <v>4.5454545454545456E-2</v>
      </c>
      <c r="E33" s="40">
        <f t="shared" si="0"/>
        <v>2.7272727272727271E-3</v>
      </c>
      <c r="F33" s="37" t="str">
        <f>'07_Values'!B33</f>
        <v>NA</v>
      </c>
      <c r="G33" s="31">
        <f>VLOOKUP('07_Values'!B33,AUX_Variables!$B$12:$D$16,3,FALSE)</f>
        <v>0</v>
      </c>
      <c r="H33" s="31">
        <f t="shared" si="117"/>
        <v>0</v>
      </c>
      <c r="I33" s="38">
        <f t="shared" si="118"/>
        <v>0</v>
      </c>
      <c r="J33" s="37" t="str">
        <f>'07_Values'!C33</f>
        <v>A</v>
      </c>
      <c r="K33" s="31">
        <f>VLOOKUP('07_Values'!F33,AUX_Variables!$B$12:$D$16,3,FALSE)</f>
        <v>0.6</v>
      </c>
      <c r="L33" s="31">
        <f t="shared" si="119"/>
        <v>2.7272727272727271E-2</v>
      </c>
      <c r="M33" s="38">
        <f t="shared" si="120"/>
        <v>1.6363636363636361E-3</v>
      </c>
      <c r="N33" s="37" t="str">
        <f>'07_Values'!D33</f>
        <v>NA</v>
      </c>
      <c r="O33" s="31">
        <f>VLOOKUP('07_Values'!D33,AUX_Variables!$B$12:$D$16,3,FALSE)</f>
        <v>0</v>
      </c>
      <c r="P33" s="31">
        <f t="shared" si="91"/>
        <v>0</v>
      </c>
      <c r="Q33" s="38">
        <f t="shared" si="92"/>
        <v>0</v>
      </c>
      <c r="R33" s="37" t="str">
        <f>'07_Values'!E33</f>
        <v>NA</v>
      </c>
      <c r="S33" s="31">
        <f>VLOOKUP('07_Values'!E33,AUX_Variables!$B$12:$D$16,3,FALSE)</f>
        <v>0</v>
      </c>
      <c r="T33" s="31">
        <f t="shared" si="93"/>
        <v>0</v>
      </c>
      <c r="U33" s="38">
        <f t="shared" si="121"/>
        <v>0</v>
      </c>
      <c r="V33" s="37" t="str">
        <f>'07_Values'!F33</f>
        <v>T</v>
      </c>
      <c r="W33" s="31">
        <f>VLOOKUP('07_Values'!F33,AUX_Variables!$B$12:$D$16,3,FALSE)</f>
        <v>0.6</v>
      </c>
      <c r="X33" s="31">
        <f t="shared" si="94"/>
        <v>2.7272727272727271E-2</v>
      </c>
      <c r="Y33" s="38">
        <f t="shared" si="122"/>
        <v>1.6363636363636361E-3</v>
      </c>
      <c r="Z33" s="37" t="str">
        <f>'07_Values'!G33</f>
        <v>NA</v>
      </c>
      <c r="AA33" s="31">
        <f>VLOOKUP('07_Values'!G33,AUX_Variables!$B$12:$D$16,3,FALSE)</f>
        <v>0</v>
      </c>
      <c r="AB33" s="31">
        <f t="shared" si="95"/>
        <v>0</v>
      </c>
      <c r="AC33" s="38">
        <f t="shared" si="123"/>
        <v>0</v>
      </c>
      <c r="AD33" s="37" t="str">
        <f>'07_Values'!H33</f>
        <v>NA</v>
      </c>
      <c r="AE33" s="31">
        <f>VLOOKUP('07_Values'!H33,AUX_Variables!$B$12:$D$16,3,FALSE)</f>
        <v>0</v>
      </c>
      <c r="AF33" s="31">
        <f t="shared" si="96"/>
        <v>0</v>
      </c>
      <c r="AG33" s="38">
        <f t="shared" si="124"/>
        <v>0</v>
      </c>
      <c r="AH33" s="37" t="str">
        <f>'07_Values'!I33</f>
        <v>A</v>
      </c>
      <c r="AI33" s="31">
        <f>VLOOKUP('07_Values'!I33,AUX_Variables!$B$12:$D$16,3,FALSE)</f>
        <v>0.7</v>
      </c>
      <c r="AJ33" s="31">
        <f t="shared" si="125"/>
        <v>3.1818181818181815E-2</v>
      </c>
      <c r="AK33" s="38">
        <f t="shared" si="126"/>
        <v>1.9090909090909089E-3</v>
      </c>
      <c r="AL33" s="37" t="str">
        <f>'07_Values'!J33</f>
        <v>N</v>
      </c>
      <c r="AM33" s="31">
        <f>VLOOKUP('07_Values'!J33,AUX_Variables!$B$12:$D$16,3,FALSE)</f>
        <v>0</v>
      </c>
      <c r="AN33" s="31">
        <f t="shared" si="98"/>
        <v>0</v>
      </c>
      <c r="AO33" s="38">
        <f t="shared" si="127"/>
        <v>0</v>
      </c>
      <c r="AP33" s="37" t="str">
        <f>'07_Values'!K33</f>
        <v>N</v>
      </c>
      <c r="AQ33" s="31">
        <f>VLOOKUP('07_Values'!K33,AUX_Variables!$B$12:$D$16,3,FALSE)</f>
        <v>0</v>
      </c>
      <c r="AR33" s="31">
        <f t="shared" si="99"/>
        <v>0</v>
      </c>
      <c r="AS33" s="38">
        <f t="shared" si="128"/>
        <v>0</v>
      </c>
      <c r="AT33" s="37" t="str">
        <f>'07_Values'!L33</f>
        <v>N</v>
      </c>
      <c r="AU33" s="31">
        <f>VLOOKUP('07_Values'!L33,AUX_Variables!$B$12:$D$16,3,FALSE)</f>
        <v>0</v>
      </c>
      <c r="AV33" s="31">
        <f t="shared" si="100"/>
        <v>0</v>
      </c>
      <c r="AW33" s="38">
        <f t="shared" si="129"/>
        <v>0</v>
      </c>
      <c r="AX33" s="37" t="str">
        <f>'07_Values'!M33</f>
        <v>N</v>
      </c>
      <c r="AY33" s="31">
        <f>VLOOKUP('07_Values'!M33,AUX_Variables!$B$12:$D$16,3,FALSE)</f>
        <v>0</v>
      </c>
      <c r="AZ33" s="31">
        <f t="shared" si="101"/>
        <v>0</v>
      </c>
      <c r="BA33" s="38">
        <f t="shared" si="130"/>
        <v>0</v>
      </c>
      <c r="BB33" s="37" t="str">
        <f>'07_Values'!N33</f>
        <v>N</v>
      </c>
      <c r="BC33" s="31">
        <f>VLOOKUP('07_Values'!N33,AUX_Variables!$B$12:$D$16,3,FALSE)</f>
        <v>0</v>
      </c>
      <c r="BD33" s="31">
        <f t="shared" si="102"/>
        <v>0</v>
      </c>
      <c r="BE33" s="38">
        <f t="shared" si="131"/>
        <v>0</v>
      </c>
      <c r="BF33" s="37" t="str">
        <f>'07_Values'!O33</f>
        <v>N</v>
      </c>
      <c r="BG33" s="31">
        <f>VLOOKUP('07_Values'!O33,AUX_Variables!$B$12:$D$16,3,FALSE)</f>
        <v>0</v>
      </c>
      <c r="BH33" s="31">
        <f t="shared" si="103"/>
        <v>0</v>
      </c>
      <c r="BI33" s="38">
        <f t="shared" si="132"/>
        <v>0</v>
      </c>
      <c r="BJ33" s="37" t="str">
        <f>'07_Values'!P33</f>
        <v>N</v>
      </c>
      <c r="BK33" s="31">
        <f>VLOOKUP('07_Values'!P33,AUX_Variables!$B$12:$D$16,3,FALSE)</f>
        <v>0</v>
      </c>
      <c r="BL33" s="31">
        <f t="shared" si="104"/>
        <v>0</v>
      </c>
      <c r="BM33" s="38">
        <f t="shared" si="133"/>
        <v>0</v>
      </c>
      <c r="BN33" s="37" t="str">
        <f>'07_Values'!Q33</f>
        <v>N</v>
      </c>
      <c r="BO33" s="31">
        <f>VLOOKUP('07_Values'!Q33,AUX_Variables!$B$12:$D$16,3,FALSE)</f>
        <v>0</v>
      </c>
      <c r="BP33" s="31">
        <f t="shared" si="105"/>
        <v>0</v>
      </c>
      <c r="BQ33" s="38">
        <f t="shared" si="134"/>
        <v>0</v>
      </c>
      <c r="BR33" s="37" t="str">
        <f>'07_Values'!R33</f>
        <v>N</v>
      </c>
      <c r="BS33" s="31">
        <f>VLOOKUP('07_Values'!R33,AUX_Variables!$B$12:$D$16,3,FALSE)</f>
        <v>0</v>
      </c>
      <c r="BT33" s="31">
        <f t="shared" si="106"/>
        <v>0</v>
      </c>
      <c r="BU33" s="38">
        <f t="shared" si="135"/>
        <v>0</v>
      </c>
      <c r="BV33" s="37" t="str">
        <f>'07_Values'!S33</f>
        <v>NA</v>
      </c>
      <c r="BW33" s="31">
        <f>VLOOKUP('07_Values'!S33,AUX_Variables!$B$12:$D$16,3,FALSE)</f>
        <v>0</v>
      </c>
      <c r="BX33" s="31">
        <f t="shared" si="107"/>
        <v>0</v>
      </c>
      <c r="BY33" s="38">
        <f t="shared" si="136"/>
        <v>0</v>
      </c>
      <c r="BZ33" s="37" t="str">
        <f>'07_Values'!T33</f>
        <v>NA</v>
      </c>
      <c r="CA33" s="31">
        <f>VLOOKUP('07_Values'!T33,AUX_Variables!$B$12:$D$16,3,FALSE)</f>
        <v>0</v>
      </c>
      <c r="CB33" s="31">
        <f t="shared" si="108"/>
        <v>0</v>
      </c>
      <c r="CC33" s="38">
        <f t="shared" si="137"/>
        <v>0</v>
      </c>
      <c r="CD33" s="37" t="str">
        <f>'07_Values'!U33</f>
        <v>NA</v>
      </c>
      <c r="CE33" s="31">
        <f>VLOOKUP('07_Values'!U33,AUX_Variables!$B$12:$D$16,3,FALSE)</f>
        <v>0</v>
      </c>
      <c r="CF33" s="31">
        <f t="shared" si="138"/>
        <v>0</v>
      </c>
      <c r="CG33" s="38">
        <f t="shared" si="139"/>
        <v>0</v>
      </c>
      <c r="CH33" s="37" t="str">
        <f>'07_Values'!V33</f>
        <v>A</v>
      </c>
      <c r="CI33" s="31">
        <f>VLOOKUP('07_Values'!V33,AUX_Variables!$B$12:$D$16,3,FALSE)</f>
        <v>0.7</v>
      </c>
      <c r="CJ33" s="31">
        <f t="shared" si="110"/>
        <v>3.1818181818181815E-2</v>
      </c>
      <c r="CK33" s="38">
        <f t="shared" si="140"/>
        <v>1.9090909090909089E-3</v>
      </c>
      <c r="CL33" s="37" t="str">
        <f>'07_Values'!W33</f>
        <v>A</v>
      </c>
      <c r="CM33" s="31">
        <f>VLOOKUP('07_Values'!W33,AUX_Variables!$B$12:$D$16,3,FALSE)</f>
        <v>0.7</v>
      </c>
      <c r="CN33" s="31">
        <f t="shared" si="111"/>
        <v>3.1818181818181815E-2</v>
      </c>
      <c r="CO33" s="38">
        <f t="shared" si="141"/>
        <v>1.9090909090909089E-3</v>
      </c>
      <c r="CP33" s="37" t="str">
        <f>'07_Values'!X33</f>
        <v>NA</v>
      </c>
      <c r="CQ33" s="31">
        <f>VLOOKUP('07_Values'!X33,AUX_Variables!$B$12:$D$16,3,FALSE)</f>
        <v>0</v>
      </c>
      <c r="CR33" s="31">
        <f t="shared" si="112"/>
        <v>0</v>
      </c>
      <c r="CS33" s="38">
        <f t="shared" si="142"/>
        <v>0</v>
      </c>
      <c r="CT33" s="37" t="str">
        <f>'07_Values'!Y33</f>
        <v>N</v>
      </c>
      <c r="CU33" s="31">
        <f>VLOOKUP('07_Values'!Y33,AUX_Variables!$B$12:$D$16,3,FALSE)</f>
        <v>0</v>
      </c>
      <c r="CV33" s="31">
        <f t="shared" si="113"/>
        <v>0</v>
      </c>
      <c r="CW33" s="38">
        <f t="shared" si="143"/>
        <v>0</v>
      </c>
      <c r="CX33" s="37" t="str">
        <f>'07_Values'!Z33</f>
        <v>N</v>
      </c>
      <c r="CY33" s="31">
        <f>VLOOKUP('07_Values'!Z33,AUX_Variables!$B$12:$D$16,3,FALSE)</f>
        <v>0</v>
      </c>
      <c r="CZ33" s="31">
        <f t="shared" si="114"/>
        <v>0</v>
      </c>
      <c r="DA33" s="38">
        <f t="shared" si="144"/>
        <v>0</v>
      </c>
      <c r="DB33" s="37" t="str">
        <f>'07_Values'!AA33</f>
        <v>N</v>
      </c>
      <c r="DC33" s="31">
        <f>VLOOKUP('07_Values'!AA33,AUX_Variables!$B$12:$D$16,3,FALSE)</f>
        <v>0</v>
      </c>
      <c r="DD33" s="31">
        <f t="shared" si="115"/>
        <v>0</v>
      </c>
      <c r="DE33" s="38">
        <f t="shared" si="145"/>
        <v>0</v>
      </c>
      <c r="DF33" s="37" t="str">
        <f>'07_Values'!AB33</f>
        <v>N</v>
      </c>
      <c r="DG33" s="31">
        <f>VLOOKUP('07_Values'!AB33,AUX_Variables!$B$12:$D$16,3,FALSE)</f>
        <v>0</v>
      </c>
      <c r="DH33" s="31">
        <f t="shared" si="116"/>
        <v>0</v>
      </c>
      <c r="DI33" s="38">
        <f t="shared" si="146"/>
        <v>0</v>
      </c>
      <c r="DJ33" s="37" t="str">
        <f>'07_Values'!AC33</f>
        <v>N</v>
      </c>
      <c r="DK33" s="31">
        <f>VLOOKUP('07_Values'!AC33,AUX_Variables!$B$12:$D$16,3,FALSE)</f>
        <v>0</v>
      </c>
      <c r="DL33" s="31">
        <f t="shared" si="147"/>
        <v>0</v>
      </c>
      <c r="DM33" s="38">
        <f t="shared" si="148"/>
        <v>0</v>
      </c>
      <c r="DN33" s="37" t="str">
        <f>'07_Values'!AD33</f>
        <v>N</v>
      </c>
      <c r="DO33" s="31">
        <f>VLOOKUP('07_Values'!AD33,AUX_Variables!$B$12:$D$16,3,FALSE)</f>
        <v>0</v>
      </c>
      <c r="DP33" s="31">
        <f t="shared" si="149"/>
        <v>0</v>
      </c>
      <c r="DQ33" s="38">
        <f t="shared" si="150"/>
        <v>0</v>
      </c>
    </row>
    <row r="34" spans="1:121" s="151" customFormat="1" ht="12.75" x14ac:dyDescent="0.2">
      <c r="A34" s="176"/>
      <c r="B34" s="165" t="str">
        <f>'01_Standards Req.'!D30</f>
        <v>Exchange and Interoperability</v>
      </c>
      <c r="C34" s="172"/>
      <c r="D34" s="168">
        <v>0.14280000000000001</v>
      </c>
      <c r="E34" s="166">
        <f>D34*$C$135</f>
        <v>5.7120000000000004E-2</v>
      </c>
      <c r="F34" s="172"/>
      <c r="G34" s="172"/>
      <c r="H34" s="168">
        <f>SUM(H35:H43)</f>
        <v>0.38461538461538464</v>
      </c>
      <c r="I34" s="168">
        <f>SUM(I35:I43)</f>
        <v>2.3076923076923078E-2</v>
      </c>
      <c r="J34" s="172"/>
      <c r="K34" s="172"/>
      <c r="L34" s="168">
        <f>SUM(L35:L43)</f>
        <v>0.31538461538461537</v>
      </c>
      <c r="M34" s="168">
        <f>SUM(M35:M43)</f>
        <v>1.8923076923076924E-2</v>
      </c>
      <c r="N34" s="172"/>
      <c r="O34" s="172"/>
      <c r="P34" s="168">
        <f>SUM(P36:P43)</f>
        <v>0</v>
      </c>
      <c r="Q34" s="168">
        <f>SUM(Q36:Q43)</f>
        <v>0</v>
      </c>
      <c r="R34" s="172"/>
      <c r="S34" s="172"/>
      <c r="T34" s="168">
        <f>SUM(T36:T43)</f>
        <v>0</v>
      </c>
      <c r="U34" s="168">
        <f>SUM(U36:U43)</f>
        <v>0</v>
      </c>
      <c r="V34" s="172"/>
      <c r="W34" s="172"/>
      <c r="X34" s="168">
        <f>SUM(X36:X43)</f>
        <v>0.31538461538461537</v>
      </c>
      <c r="Y34" s="168">
        <f>SUM(Y36:Y43)</f>
        <v>1.8923076923076924E-2</v>
      </c>
      <c r="Z34" s="172"/>
      <c r="AA34" s="172"/>
      <c r="AB34" s="168">
        <f>SUM(AB36:AB43)</f>
        <v>0.15384615384615385</v>
      </c>
      <c r="AC34" s="168">
        <f>SUM(AC36:AC43)</f>
        <v>9.2307692307692316E-3</v>
      </c>
      <c r="AD34" s="172"/>
      <c r="AE34" s="172"/>
      <c r="AF34" s="168">
        <f>SUM(AF36:AF43)</f>
        <v>0</v>
      </c>
      <c r="AG34" s="168">
        <f>SUM(AG36:AG43)</f>
        <v>0</v>
      </c>
      <c r="AH34" s="172"/>
      <c r="AI34" s="172"/>
      <c r="AJ34" s="168">
        <f>SUM(AJ36:AJ43)</f>
        <v>0.42307692307692313</v>
      </c>
      <c r="AK34" s="168">
        <f>SUM(AK36:AK43)</f>
        <v>2.5384615384615384E-2</v>
      </c>
      <c r="AL34" s="172"/>
      <c r="AM34" s="172"/>
      <c r="AN34" s="168">
        <f>SUM(AN36:AN43)</f>
        <v>0</v>
      </c>
      <c r="AO34" s="168">
        <f>SUM(AO36:AO43)</f>
        <v>0</v>
      </c>
      <c r="AP34" s="172"/>
      <c r="AQ34" s="172"/>
      <c r="AR34" s="168">
        <f>SUM(AR36:AR43)</f>
        <v>0</v>
      </c>
      <c r="AS34" s="168">
        <f>SUM(AS36:AS43)</f>
        <v>0</v>
      </c>
      <c r="AT34" s="172"/>
      <c r="AU34" s="172"/>
      <c r="AV34" s="168">
        <f>SUM(AV36:AV43)</f>
        <v>0</v>
      </c>
      <c r="AW34" s="168">
        <f>SUM(AW36:AW43)</f>
        <v>0</v>
      </c>
      <c r="AX34" s="172"/>
      <c r="AY34" s="172"/>
      <c r="AZ34" s="168">
        <f>SUM(AZ36:AZ43)</f>
        <v>0</v>
      </c>
      <c r="BA34" s="168">
        <f>SUM(BA36:BA43)</f>
        <v>0</v>
      </c>
      <c r="BB34" s="172"/>
      <c r="BC34" s="172"/>
      <c r="BD34" s="168">
        <f>SUM(BD36:BD43)</f>
        <v>0</v>
      </c>
      <c r="BE34" s="168">
        <f>SUM(BE36:BE43)</f>
        <v>0</v>
      </c>
      <c r="BF34" s="172"/>
      <c r="BG34" s="172"/>
      <c r="BH34" s="168">
        <f>SUM(BH36:BH43)</f>
        <v>0</v>
      </c>
      <c r="BI34" s="168">
        <f>SUM(BI36:BI43)</f>
        <v>0</v>
      </c>
      <c r="BJ34" s="172"/>
      <c r="BK34" s="172"/>
      <c r="BL34" s="168">
        <f>SUM(BL36:BL43)</f>
        <v>0.15384615384615385</v>
      </c>
      <c r="BM34" s="168">
        <f>SUM(BM36:BM43)</f>
        <v>9.2307692307692316E-3</v>
      </c>
      <c r="BN34" s="172"/>
      <c r="BO34" s="172"/>
      <c r="BP34" s="168">
        <f>SUM(BP36:BP43)</f>
        <v>0.15384615384615385</v>
      </c>
      <c r="BQ34" s="168">
        <f>SUM(BQ36:BQ43)</f>
        <v>9.2307692307692316E-3</v>
      </c>
      <c r="BR34" s="172"/>
      <c r="BS34" s="172"/>
      <c r="BT34" s="168">
        <f>SUM(BT36:BT43)</f>
        <v>0.15384615384615385</v>
      </c>
      <c r="BU34" s="168">
        <f>SUM(BU36:BU43)</f>
        <v>9.2307692307692316E-3</v>
      </c>
      <c r="BV34" s="172"/>
      <c r="BW34" s="172"/>
      <c r="BX34" s="168">
        <f>SUM(BX36:BX43)</f>
        <v>0.15384615384615385</v>
      </c>
      <c r="BY34" s="168">
        <f>SUM(BY36:BY43)</f>
        <v>9.2307692307692316E-3</v>
      </c>
      <c r="BZ34" s="172"/>
      <c r="CA34" s="172"/>
      <c r="CB34" s="168">
        <f>SUM(CB36:CB43)</f>
        <v>0</v>
      </c>
      <c r="CC34" s="168">
        <f>SUM(CC36:CC43)</f>
        <v>0</v>
      </c>
      <c r="CD34" s="172"/>
      <c r="CE34" s="172"/>
      <c r="CF34" s="168">
        <f>SUM(CF36:CF43)</f>
        <v>0.15384615384615385</v>
      </c>
      <c r="CG34" s="168">
        <f>SUM(CG36:CG43)</f>
        <v>9.2307692307692316E-3</v>
      </c>
      <c r="CH34" s="172"/>
      <c r="CI34" s="172"/>
      <c r="CJ34" s="168">
        <f>SUM(CJ36:CJ43)</f>
        <v>0.42307692307692313</v>
      </c>
      <c r="CK34" s="168">
        <f>SUM(CK36:CK43)</f>
        <v>2.5384615384615384E-2</v>
      </c>
      <c r="CL34" s="172"/>
      <c r="CM34" s="172"/>
      <c r="CN34" s="168">
        <f>SUM(CN36:CN43)</f>
        <v>0.42307692307692313</v>
      </c>
      <c r="CO34" s="168">
        <f>SUM(CO36:CO43)</f>
        <v>2.5384615384615384E-2</v>
      </c>
      <c r="CP34" s="172"/>
      <c r="CQ34" s="172"/>
      <c r="CR34" s="168">
        <f>SUM(CR36:CR43)</f>
        <v>0</v>
      </c>
      <c r="CS34" s="168">
        <f>SUM(CS36:CS43)</f>
        <v>0</v>
      </c>
      <c r="CT34" s="172"/>
      <c r="CU34" s="172"/>
      <c r="CV34" s="168">
        <f>SUM(CV36:CV43)</f>
        <v>0</v>
      </c>
      <c r="CW34" s="168">
        <f>SUM(CW36:CW43)</f>
        <v>0</v>
      </c>
      <c r="CX34" s="172"/>
      <c r="CY34" s="172"/>
      <c r="CZ34" s="168">
        <f>SUM(CZ36:CZ43)</f>
        <v>0</v>
      </c>
      <c r="DA34" s="168">
        <f>SUM(DA36:DA43)</f>
        <v>0</v>
      </c>
      <c r="DB34" s="172"/>
      <c r="DC34" s="172"/>
      <c r="DD34" s="168">
        <f>SUM(DD36:DD43)</f>
        <v>0</v>
      </c>
      <c r="DE34" s="168">
        <f>SUM(DE36:DE43)</f>
        <v>0</v>
      </c>
      <c r="DF34" s="172"/>
      <c r="DG34" s="172"/>
      <c r="DH34" s="168">
        <f>SUM(DH36:DH43)</f>
        <v>0</v>
      </c>
      <c r="DI34" s="168">
        <f>SUM(DI36:DI43)</f>
        <v>0</v>
      </c>
      <c r="DJ34" s="172"/>
      <c r="DK34" s="172"/>
      <c r="DL34" s="168">
        <f>SUM(DL36:DL43)</f>
        <v>0</v>
      </c>
      <c r="DM34" s="168">
        <f>SUM(DM36:DM43)</f>
        <v>0</v>
      </c>
      <c r="DN34" s="172"/>
      <c r="DO34" s="172"/>
      <c r="DP34" s="168">
        <f>SUM(DP36:DP43)</f>
        <v>0</v>
      </c>
      <c r="DQ34" s="168">
        <f>SUM(DQ36:DQ43)</f>
        <v>0</v>
      </c>
    </row>
    <row r="35" spans="1:121" s="151" customFormat="1" ht="12.75" x14ac:dyDescent="0.2">
      <c r="A35" s="176"/>
      <c r="B35" s="185" t="str">
        <f>'01_Standards Req.'!D31</f>
        <v>Semantic Web Standards</v>
      </c>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c r="AS35" s="184"/>
      <c r="AT35" s="184"/>
      <c r="AU35" s="184"/>
      <c r="AV35" s="184"/>
      <c r="AW35" s="184"/>
      <c r="AX35" s="184"/>
      <c r="AY35" s="184"/>
      <c r="AZ35" s="184"/>
      <c r="BA35" s="184"/>
      <c r="BB35" s="184"/>
      <c r="BC35" s="184"/>
      <c r="BD35" s="184"/>
      <c r="BE35" s="184"/>
      <c r="BF35" s="184"/>
      <c r="BG35" s="184"/>
      <c r="BH35" s="184"/>
      <c r="BI35" s="184"/>
      <c r="BJ35" s="184"/>
      <c r="BK35" s="184"/>
      <c r="BL35" s="184"/>
      <c r="BM35" s="184"/>
      <c r="BN35" s="184"/>
      <c r="BO35" s="184"/>
      <c r="BP35" s="184"/>
      <c r="BQ35" s="184"/>
      <c r="BR35" s="184"/>
      <c r="BS35" s="184"/>
      <c r="BT35" s="184"/>
      <c r="BU35" s="184"/>
      <c r="BV35" s="184"/>
      <c r="BW35" s="184"/>
      <c r="BX35" s="184"/>
      <c r="BY35" s="184"/>
      <c r="BZ35" s="184"/>
      <c r="CA35" s="184"/>
      <c r="CB35" s="184"/>
      <c r="CC35" s="184"/>
      <c r="CD35" s="184"/>
      <c r="CE35" s="184"/>
      <c r="CF35" s="184"/>
      <c r="CG35" s="184"/>
      <c r="CH35" s="184"/>
      <c r="CI35" s="184"/>
      <c r="CJ35" s="184"/>
      <c r="CK35" s="184"/>
      <c r="CL35" s="184"/>
      <c r="CM35" s="184"/>
      <c r="CN35" s="184"/>
      <c r="CO35" s="184"/>
      <c r="CP35" s="184"/>
      <c r="CQ35" s="184"/>
      <c r="CR35" s="184"/>
      <c r="CS35" s="184"/>
      <c r="CT35" s="184"/>
      <c r="CU35" s="184"/>
      <c r="CV35" s="184"/>
      <c r="CW35" s="184"/>
      <c r="CX35" s="184"/>
      <c r="CY35" s="184"/>
      <c r="CZ35" s="184"/>
      <c r="DA35" s="184"/>
      <c r="DB35" s="184"/>
      <c r="DC35" s="184"/>
      <c r="DD35" s="184"/>
      <c r="DE35" s="184"/>
      <c r="DF35" s="184"/>
      <c r="DG35" s="184"/>
      <c r="DH35" s="184"/>
      <c r="DI35" s="184"/>
      <c r="DJ35" s="184"/>
      <c r="DK35" s="184"/>
      <c r="DL35" s="184"/>
      <c r="DM35" s="184"/>
      <c r="DN35" s="184"/>
      <c r="DO35" s="184"/>
      <c r="DP35" s="184"/>
      <c r="DQ35" s="184"/>
    </row>
    <row r="36" spans="1:121" s="151" customFormat="1" ht="12.75" x14ac:dyDescent="0.2">
      <c r="A36" s="176"/>
      <c r="B36" s="115" t="str">
        <f>'01_Standards Req.'!D32</f>
        <v xml:space="preserve">Resource Description Framework (RDF) </v>
      </c>
      <c r="C36" s="33">
        <f>'01_Standards Req.'!G32</f>
        <v>3</v>
      </c>
      <c r="D36" s="31">
        <f>C36/SUM($C$18:$C$31)</f>
        <v>7.6923076923076927E-2</v>
      </c>
      <c r="E36" s="40">
        <f t="shared" ref="E36:E66" si="152">D36*$E$8</f>
        <v>4.6153846153846158E-3</v>
      </c>
      <c r="F36" s="37" t="str">
        <f>'07_Values'!B36</f>
        <v>T</v>
      </c>
      <c r="G36" s="31">
        <f>VLOOKUP('07_Values'!B36,AUX_Variables!$B$12:$D$16,3,FALSE)</f>
        <v>0.6</v>
      </c>
      <c r="H36" s="31">
        <f t="shared" si="117"/>
        <v>4.6153846153846156E-2</v>
      </c>
      <c r="I36" s="38">
        <f t="shared" si="118"/>
        <v>2.7692307692307695E-3</v>
      </c>
      <c r="J36" s="37" t="str">
        <f>'07_Values'!C36</f>
        <v>Y</v>
      </c>
      <c r="K36" s="31">
        <f>VLOOKUP('07_Values'!F36,AUX_Variables!$B$12:$D$16,3,FALSE)</f>
        <v>1</v>
      </c>
      <c r="L36" s="31">
        <f>$D36*K36</f>
        <v>7.6923076923076927E-2</v>
      </c>
      <c r="M36" s="38">
        <f>K36*$E36</f>
        <v>4.6153846153846158E-3</v>
      </c>
      <c r="N36" s="37" t="str">
        <f>'07_Values'!D36</f>
        <v>NA</v>
      </c>
      <c r="O36" s="31">
        <f>VLOOKUP('07_Values'!D36,AUX_Variables!$B$12:$D$16,3,FALSE)</f>
        <v>0</v>
      </c>
      <c r="P36" s="31">
        <f t="shared" ref="P36:P66" si="153">$D36*O36</f>
        <v>0</v>
      </c>
      <c r="Q36" s="38">
        <f>O36*$E36</f>
        <v>0</v>
      </c>
      <c r="R36" s="37" t="str">
        <f>'07_Values'!E36</f>
        <v>NA</v>
      </c>
      <c r="S36" s="31">
        <f>VLOOKUP('07_Values'!E36,AUX_Variables!$B$12:$D$16,3,FALSE)</f>
        <v>0</v>
      </c>
      <c r="T36" s="31">
        <f t="shared" ref="T36:T66" si="154">$D36*S36</f>
        <v>0</v>
      </c>
      <c r="U36" s="38">
        <f>S36*$E36</f>
        <v>0</v>
      </c>
      <c r="V36" s="37" t="str">
        <f>'07_Values'!F36</f>
        <v>Y</v>
      </c>
      <c r="W36" s="31">
        <f>VLOOKUP('07_Values'!F36,AUX_Variables!$B$12:$D$16,3,FALSE)</f>
        <v>1</v>
      </c>
      <c r="X36" s="31">
        <f t="shared" ref="X36:X66" si="155">$D36*W36</f>
        <v>7.6923076923076927E-2</v>
      </c>
      <c r="Y36" s="38">
        <f>W36*$E36</f>
        <v>4.6153846153846158E-3</v>
      </c>
      <c r="Z36" s="37" t="str">
        <f>'07_Values'!G36</f>
        <v>NA</v>
      </c>
      <c r="AA36" s="31">
        <f>VLOOKUP('07_Values'!G36,AUX_Variables!$B$12:$D$16,3,FALSE)</f>
        <v>0</v>
      </c>
      <c r="AB36" s="31">
        <f t="shared" ref="AB36:AB66" si="156">$D36*AA36</f>
        <v>0</v>
      </c>
      <c r="AC36" s="38">
        <f>AA36*$E36</f>
        <v>0</v>
      </c>
      <c r="AD36" s="37" t="str">
        <f>'07_Values'!H36</f>
        <v>NA</v>
      </c>
      <c r="AE36" s="31">
        <f>VLOOKUP('07_Values'!H36,AUX_Variables!$B$12:$D$16,3,FALSE)</f>
        <v>0</v>
      </c>
      <c r="AF36" s="31">
        <f t="shared" ref="AF36:AF66" si="157">$D36*AE36</f>
        <v>0</v>
      </c>
      <c r="AG36" s="38">
        <f>AE36*$E36</f>
        <v>0</v>
      </c>
      <c r="AH36" s="37" t="str">
        <f>'07_Values'!I36</f>
        <v>A</v>
      </c>
      <c r="AI36" s="31">
        <f>VLOOKUP('07_Values'!I36,AUX_Variables!$B$12:$D$16,3,FALSE)</f>
        <v>0.7</v>
      </c>
      <c r="AJ36" s="31">
        <f t="shared" ref="AJ36:AJ40" si="158">$D36*AI36</f>
        <v>5.3846153846153849E-2</v>
      </c>
      <c r="AK36" s="38">
        <f>AI36*$E36</f>
        <v>3.2307692307692311E-3</v>
      </c>
      <c r="AL36" s="37" t="str">
        <f>'07_Values'!J36</f>
        <v>N</v>
      </c>
      <c r="AM36" s="31">
        <f>VLOOKUP('07_Values'!J36,AUX_Variables!$B$12:$D$16,3,FALSE)</f>
        <v>0</v>
      </c>
      <c r="AN36" s="31">
        <f t="shared" ref="AN36:AN66" si="159">$D36*AM36</f>
        <v>0</v>
      </c>
      <c r="AO36" s="38">
        <f>AM36*$E36</f>
        <v>0</v>
      </c>
      <c r="AP36" s="37" t="str">
        <f>'07_Values'!K36</f>
        <v>N</v>
      </c>
      <c r="AQ36" s="31">
        <f>VLOOKUP('07_Values'!K36,AUX_Variables!$B$12:$D$16,3,FALSE)</f>
        <v>0</v>
      </c>
      <c r="AR36" s="31">
        <f t="shared" ref="AR36:AR66" si="160">$D36*AQ36</f>
        <v>0</v>
      </c>
      <c r="AS36" s="38">
        <f>AQ36*$E36</f>
        <v>0</v>
      </c>
      <c r="AT36" s="37" t="str">
        <f>'07_Values'!L36</f>
        <v>N</v>
      </c>
      <c r="AU36" s="31">
        <f>VLOOKUP('07_Values'!L36,AUX_Variables!$B$12:$D$16,3,FALSE)</f>
        <v>0</v>
      </c>
      <c r="AV36" s="31">
        <f t="shared" ref="AV36:AV66" si="161">$D36*AU36</f>
        <v>0</v>
      </c>
      <c r="AW36" s="38">
        <f>AU36*$E36</f>
        <v>0</v>
      </c>
      <c r="AX36" s="37" t="str">
        <f>'07_Values'!M36</f>
        <v>N</v>
      </c>
      <c r="AY36" s="31">
        <f>VLOOKUP('07_Values'!M36,AUX_Variables!$B$12:$D$16,3,FALSE)</f>
        <v>0</v>
      </c>
      <c r="AZ36" s="31">
        <f t="shared" ref="AZ36:AZ66" si="162">$D36*AY36</f>
        <v>0</v>
      </c>
      <c r="BA36" s="38">
        <f>AY36*$E36</f>
        <v>0</v>
      </c>
      <c r="BB36" s="37" t="str">
        <f>'07_Values'!N36</f>
        <v>N</v>
      </c>
      <c r="BC36" s="31">
        <f>VLOOKUP('07_Values'!N36,AUX_Variables!$B$12:$D$16,3,FALSE)</f>
        <v>0</v>
      </c>
      <c r="BD36" s="31">
        <f t="shared" ref="BD36:BD66" si="163">$D36*BC36</f>
        <v>0</v>
      </c>
      <c r="BE36" s="38">
        <f>BC36*$E36</f>
        <v>0</v>
      </c>
      <c r="BF36" s="37" t="str">
        <f>'07_Values'!O36</f>
        <v>N</v>
      </c>
      <c r="BG36" s="31">
        <f>VLOOKUP('07_Values'!O36,AUX_Variables!$B$12:$D$16,3,FALSE)</f>
        <v>0</v>
      </c>
      <c r="BH36" s="31">
        <f t="shared" ref="BH36:BH66" si="164">$D36*BG36</f>
        <v>0</v>
      </c>
      <c r="BI36" s="38">
        <f>BG36*$E36</f>
        <v>0</v>
      </c>
      <c r="BJ36" s="37" t="str">
        <f>'07_Values'!P36</f>
        <v>N</v>
      </c>
      <c r="BK36" s="31">
        <f>VLOOKUP('07_Values'!P36,AUX_Variables!$B$12:$D$16,3,FALSE)</f>
        <v>0</v>
      </c>
      <c r="BL36" s="31">
        <f t="shared" ref="BL36:BL66" si="165">$D36*BK36</f>
        <v>0</v>
      </c>
      <c r="BM36" s="38">
        <f>BK36*$E36</f>
        <v>0</v>
      </c>
      <c r="BN36" s="37" t="str">
        <f>'07_Values'!Q36</f>
        <v>N</v>
      </c>
      <c r="BO36" s="31">
        <f>VLOOKUP('07_Values'!Q36,AUX_Variables!$B$12:$D$16,3,FALSE)</f>
        <v>0</v>
      </c>
      <c r="BP36" s="31">
        <f t="shared" ref="BP36:BP66" si="166">$D36*BO36</f>
        <v>0</v>
      </c>
      <c r="BQ36" s="38">
        <f>BO36*$E36</f>
        <v>0</v>
      </c>
      <c r="BR36" s="37" t="str">
        <f>'07_Values'!R36</f>
        <v>N</v>
      </c>
      <c r="BS36" s="31">
        <f>VLOOKUP('07_Values'!R36,AUX_Variables!$B$12:$D$16,3,FALSE)</f>
        <v>0</v>
      </c>
      <c r="BT36" s="31">
        <f t="shared" ref="BT36:BT66" si="167">$D36*BS36</f>
        <v>0</v>
      </c>
      <c r="BU36" s="38">
        <f>BS36*$E36</f>
        <v>0</v>
      </c>
      <c r="BV36" s="37" t="str">
        <f>'07_Values'!S36</f>
        <v>NA</v>
      </c>
      <c r="BW36" s="31">
        <f>VLOOKUP('07_Values'!S36,AUX_Variables!$B$12:$D$16,3,FALSE)</f>
        <v>0</v>
      </c>
      <c r="BX36" s="31">
        <f t="shared" ref="BX36:BX66" si="168">$D36*BW36</f>
        <v>0</v>
      </c>
      <c r="BY36" s="38">
        <f>BW36*$E36</f>
        <v>0</v>
      </c>
      <c r="BZ36" s="37" t="str">
        <f>'07_Values'!T36</f>
        <v>NA</v>
      </c>
      <c r="CA36" s="31">
        <f>VLOOKUP('07_Values'!T36,AUX_Variables!$B$12:$D$16,3,FALSE)</f>
        <v>0</v>
      </c>
      <c r="CB36" s="31">
        <f t="shared" ref="CB36:CB66" si="169">$D36*CA36</f>
        <v>0</v>
      </c>
      <c r="CC36" s="38">
        <f>CA36*$E36</f>
        <v>0</v>
      </c>
      <c r="CD36" s="37" t="str">
        <f>'07_Values'!U36</f>
        <v>NA</v>
      </c>
      <c r="CE36" s="31">
        <f>VLOOKUP('07_Values'!U36,AUX_Variables!$B$12:$D$16,3,FALSE)</f>
        <v>0</v>
      </c>
      <c r="CF36" s="31">
        <f t="shared" ref="CF36:CF40" si="170">$D36*CE36</f>
        <v>0</v>
      </c>
      <c r="CG36" s="38">
        <f>CE36*$E36</f>
        <v>0</v>
      </c>
      <c r="CH36" s="37" t="str">
        <f>'07_Values'!V36</f>
        <v>A</v>
      </c>
      <c r="CI36" s="31">
        <f>VLOOKUP('07_Values'!V36,AUX_Variables!$B$12:$D$16,3,FALSE)</f>
        <v>0.7</v>
      </c>
      <c r="CJ36" s="31">
        <f t="shared" ref="CJ36:CJ66" si="171">$D36*CI36</f>
        <v>5.3846153846153849E-2</v>
      </c>
      <c r="CK36" s="38">
        <f>CI36*$E36</f>
        <v>3.2307692307692311E-3</v>
      </c>
      <c r="CL36" s="37" t="str">
        <f>'07_Values'!W36</f>
        <v>A</v>
      </c>
      <c r="CM36" s="31">
        <f>VLOOKUP('07_Values'!W36,AUX_Variables!$B$12:$D$16,3,FALSE)</f>
        <v>0.7</v>
      </c>
      <c r="CN36" s="31">
        <f t="shared" ref="CN36:CN66" si="172">$D36*CM36</f>
        <v>5.3846153846153849E-2</v>
      </c>
      <c r="CO36" s="38">
        <f>CM36*$E36</f>
        <v>3.2307692307692311E-3</v>
      </c>
      <c r="CP36" s="37" t="str">
        <f>'07_Values'!X36</f>
        <v>NA</v>
      </c>
      <c r="CQ36" s="31">
        <f>VLOOKUP('07_Values'!X36,AUX_Variables!$B$12:$D$16,3,FALSE)</f>
        <v>0</v>
      </c>
      <c r="CR36" s="31">
        <f t="shared" ref="CR36:CR66" si="173">$D36*CQ36</f>
        <v>0</v>
      </c>
      <c r="CS36" s="38">
        <f>CQ36*$E36</f>
        <v>0</v>
      </c>
      <c r="CT36" s="37" t="str">
        <f>'07_Values'!Y36</f>
        <v>N</v>
      </c>
      <c r="CU36" s="31">
        <f>VLOOKUP('07_Values'!Y36,AUX_Variables!$B$12:$D$16,3,FALSE)</f>
        <v>0</v>
      </c>
      <c r="CV36" s="31">
        <f t="shared" ref="CV36:CV66" si="174">$D36*CU36</f>
        <v>0</v>
      </c>
      <c r="CW36" s="38">
        <f>CU36*$E36</f>
        <v>0</v>
      </c>
      <c r="CX36" s="37" t="str">
        <f>'07_Values'!Z36</f>
        <v>N</v>
      </c>
      <c r="CY36" s="31">
        <f>VLOOKUP('07_Values'!Z36,AUX_Variables!$B$12:$D$16,3,FALSE)</f>
        <v>0</v>
      </c>
      <c r="CZ36" s="31">
        <f t="shared" ref="CZ36:CZ66" si="175">$D36*CY36</f>
        <v>0</v>
      </c>
      <c r="DA36" s="38">
        <f>CY36*$E36</f>
        <v>0</v>
      </c>
      <c r="DB36" s="37" t="str">
        <f>'07_Values'!AA36</f>
        <v>N</v>
      </c>
      <c r="DC36" s="31">
        <f>VLOOKUP('07_Values'!AA36,AUX_Variables!$B$12:$D$16,3,FALSE)</f>
        <v>0</v>
      </c>
      <c r="DD36" s="31">
        <f t="shared" ref="DD36:DD66" si="176">$D36*DC36</f>
        <v>0</v>
      </c>
      <c r="DE36" s="38">
        <f>DC36*$E36</f>
        <v>0</v>
      </c>
      <c r="DF36" s="37" t="str">
        <f>'07_Values'!AB36</f>
        <v>N</v>
      </c>
      <c r="DG36" s="31">
        <f>VLOOKUP('07_Values'!AB36,AUX_Variables!$B$12:$D$16,3,FALSE)</f>
        <v>0</v>
      </c>
      <c r="DH36" s="31">
        <f t="shared" ref="DH36:DH66" si="177">$D36*DG36</f>
        <v>0</v>
      </c>
      <c r="DI36" s="38">
        <f>DG36*$E36</f>
        <v>0</v>
      </c>
      <c r="DJ36" s="37" t="str">
        <f>'07_Values'!AC36</f>
        <v>N</v>
      </c>
      <c r="DK36" s="31">
        <f>VLOOKUP('07_Values'!AC36,AUX_Variables!$B$12:$D$16,3,FALSE)</f>
        <v>0</v>
      </c>
      <c r="DL36" s="31">
        <f>$D36*DK36</f>
        <v>0</v>
      </c>
      <c r="DM36" s="38">
        <f>DK36*$E36</f>
        <v>0</v>
      </c>
      <c r="DN36" s="37" t="str">
        <f>'07_Values'!AD36</f>
        <v>N</v>
      </c>
      <c r="DO36" s="31">
        <f>VLOOKUP('07_Values'!AD36,AUX_Variables!$B$12:$D$16,3,FALSE)</f>
        <v>0</v>
      </c>
      <c r="DP36" s="31">
        <f>$D36*DO36</f>
        <v>0</v>
      </c>
      <c r="DQ36" s="38">
        <f>DO36*$E36</f>
        <v>0</v>
      </c>
    </row>
    <row r="37" spans="1:121" s="151" customFormat="1" ht="12.75" x14ac:dyDescent="0.2">
      <c r="A37" s="176"/>
      <c r="B37" s="115" t="str">
        <f>'01_Standards Req.'!D33</f>
        <v xml:space="preserve">Resource Description Framework Schema (RDFS) </v>
      </c>
      <c r="C37" s="33">
        <f>'01_Standards Req.'!G33</f>
        <v>3</v>
      </c>
      <c r="D37" s="31">
        <f>C37/SUM($C$18:$C$31)</f>
        <v>7.6923076923076927E-2</v>
      </c>
      <c r="E37" s="40">
        <f t="shared" si="152"/>
        <v>4.6153846153846158E-3</v>
      </c>
      <c r="F37" s="37" t="str">
        <f>'07_Values'!B37</f>
        <v>T</v>
      </c>
      <c r="G37" s="31">
        <f>VLOOKUP('07_Values'!B37,AUX_Variables!$B$12:$D$16,3,FALSE)</f>
        <v>0.6</v>
      </c>
      <c r="H37" s="31">
        <f t="shared" si="117"/>
        <v>4.6153846153846156E-2</v>
      </c>
      <c r="I37" s="38">
        <f t="shared" si="118"/>
        <v>2.7692307692307695E-3</v>
      </c>
      <c r="J37" s="37" t="str">
        <f>'07_Values'!C37</f>
        <v>Y</v>
      </c>
      <c r="K37" s="31">
        <f>VLOOKUP('07_Values'!F37,AUX_Variables!$B$12:$D$16,3,FALSE)</f>
        <v>0.7</v>
      </c>
      <c r="L37" s="31">
        <f>$D37*K37</f>
        <v>5.3846153846153849E-2</v>
      </c>
      <c r="M37" s="38">
        <f>K37*$E37</f>
        <v>3.2307692307692311E-3</v>
      </c>
      <c r="N37" s="37" t="str">
        <f>'07_Values'!D37</f>
        <v>NA</v>
      </c>
      <c r="O37" s="31">
        <f>VLOOKUP('07_Values'!D37,AUX_Variables!$B$12:$D$16,3,FALSE)</f>
        <v>0</v>
      </c>
      <c r="P37" s="31">
        <f t="shared" si="153"/>
        <v>0</v>
      </c>
      <c r="Q37" s="38">
        <f t="shared" ref="Q37:Q43" si="178">O37*$E37</f>
        <v>0</v>
      </c>
      <c r="R37" s="37" t="str">
        <f>'07_Values'!E37</f>
        <v>NA</v>
      </c>
      <c r="S37" s="31">
        <f>VLOOKUP('07_Values'!E37,AUX_Variables!$B$12:$D$16,3,FALSE)</f>
        <v>0</v>
      </c>
      <c r="T37" s="31">
        <f t="shared" si="154"/>
        <v>0</v>
      </c>
      <c r="U37" s="38">
        <f>S37*$E37</f>
        <v>0</v>
      </c>
      <c r="V37" s="37" t="str">
        <f>'07_Values'!F37</f>
        <v>A</v>
      </c>
      <c r="W37" s="31">
        <f>VLOOKUP('07_Values'!F37,AUX_Variables!$B$12:$D$16,3,FALSE)</f>
        <v>0.7</v>
      </c>
      <c r="X37" s="31">
        <f t="shared" si="155"/>
        <v>5.3846153846153849E-2</v>
      </c>
      <c r="Y37" s="38">
        <f>W37*$E37</f>
        <v>3.2307692307692311E-3</v>
      </c>
      <c r="Z37" s="37" t="str">
        <f>'07_Values'!G37</f>
        <v>NA</v>
      </c>
      <c r="AA37" s="31">
        <f>VLOOKUP('07_Values'!G37,AUX_Variables!$B$12:$D$16,3,FALSE)</f>
        <v>0</v>
      </c>
      <c r="AB37" s="31">
        <f t="shared" si="156"/>
        <v>0</v>
      </c>
      <c r="AC37" s="38">
        <f>AA37*$E37</f>
        <v>0</v>
      </c>
      <c r="AD37" s="37" t="str">
        <f>'07_Values'!H37</f>
        <v>NA</v>
      </c>
      <c r="AE37" s="31">
        <f>VLOOKUP('07_Values'!H37,AUX_Variables!$B$12:$D$16,3,FALSE)</f>
        <v>0</v>
      </c>
      <c r="AF37" s="31">
        <f t="shared" si="157"/>
        <v>0</v>
      </c>
      <c r="AG37" s="38">
        <f>AE37*$E37</f>
        <v>0</v>
      </c>
      <c r="AH37" s="37" t="str">
        <f>'07_Values'!I37</f>
        <v>A</v>
      </c>
      <c r="AI37" s="31">
        <f>VLOOKUP('07_Values'!I37,AUX_Variables!$B$12:$D$16,3,FALSE)</f>
        <v>0.7</v>
      </c>
      <c r="AJ37" s="31">
        <f t="shared" si="158"/>
        <v>5.3846153846153849E-2</v>
      </c>
      <c r="AK37" s="38">
        <f>AI37*$E37</f>
        <v>3.2307692307692311E-3</v>
      </c>
      <c r="AL37" s="37" t="str">
        <f>'07_Values'!J37</f>
        <v>N</v>
      </c>
      <c r="AM37" s="31">
        <f>VLOOKUP('07_Values'!J37,AUX_Variables!$B$12:$D$16,3,FALSE)</f>
        <v>0</v>
      </c>
      <c r="AN37" s="31">
        <f t="shared" si="159"/>
        <v>0</v>
      </c>
      <c r="AO37" s="38">
        <f>AM37*$E37</f>
        <v>0</v>
      </c>
      <c r="AP37" s="37" t="str">
        <f>'07_Values'!K37</f>
        <v>N</v>
      </c>
      <c r="AQ37" s="31">
        <f>VLOOKUP('07_Values'!K37,AUX_Variables!$B$12:$D$16,3,FALSE)</f>
        <v>0</v>
      </c>
      <c r="AR37" s="31">
        <f t="shared" si="160"/>
        <v>0</v>
      </c>
      <c r="AS37" s="38">
        <f>AQ37*$E37</f>
        <v>0</v>
      </c>
      <c r="AT37" s="37" t="str">
        <f>'07_Values'!L37</f>
        <v>N</v>
      </c>
      <c r="AU37" s="31">
        <f>VLOOKUP('07_Values'!L37,AUX_Variables!$B$12:$D$16,3,FALSE)</f>
        <v>0</v>
      </c>
      <c r="AV37" s="31">
        <f t="shared" si="161"/>
        <v>0</v>
      </c>
      <c r="AW37" s="38">
        <f>AU37*$E37</f>
        <v>0</v>
      </c>
      <c r="AX37" s="37" t="str">
        <f>'07_Values'!M37</f>
        <v>N</v>
      </c>
      <c r="AY37" s="31">
        <f>VLOOKUP('07_Values'!M37,AUX_Variables!$B$12:$D$16,3,FALSE)</f>
        <v>0</v>
      </c>
      <c r="AZ37" s="31">
        <f t="shared" si="162"/>
        <v>0</v>
      </c>
      <c r="BA37" s="38">
        <f>AY37*$E37</f>
        <v>0</v>
      </c>
      <c r="BB37" s="37" t="str">
        <f>'07_Values'!N37</f>
        <v>N</v>
      </c>
      <c r="BC37" s="31">
        <f>VLOOKUP('07_Values'!N37,AUX_Variables!$B$12:$D$16,3,FALSE)</f>
        <v>0</v>
      </c>
      <c r="BD37" s="31">
        <f t="shared" si="163"/>
        <v>0</v>
      </c>
      <c r="BE37" s="38">
        <f>BC37*$E37</f>
        <v>0</v>
      </c>
      <c r="BF37" s="37" t="str">
        <f>'07_Values'!O37</f>
        <v>N</v>
      </c>
      <c r="BG37" s="31">
        <f>VLOOKUP('07_Values'!O37,AUX_Variables!$B$12:$D$16,3,FALSE)</f>
        <v>0</v>
      </c>
      <c r="BH37" s="31">
        <f t="shared" si="164"/>
        <v>0</v>
      </c>
      <c r="BI37" s="38">
        <f>BG37*$E37</f>
        <v>0</v>
      </c>
      <c r="BJ37" s="37" t="str">
        <f>'07_Values'!P37</f>
        <v>N</v>
      </c>
      <c r="BK37" s="31">
        <f>VLOOKUP('07_Values'!P37,AUX_Variables!$B$12:$D$16,3,FALSE)</f>
        <v>0</v>
      </c>
      <c r="BL37" s="31">
        <f t="shared" si="165"/>
        <v>0</v>
      </c>
      <c r="BM37" s="38">
        <f>BK37*$E37</f>
        <v>0</v>
      </c>
      <c r="BN37" s="37" t="str">
        <f>'07_Values'!Q37</f>
        <v>N</v>
      </c>
      <c r="BO37" s="31">
        <f>VLOOKUP('07_Values'!Q37,AUX_Variables!$B$12:$D$16,3,FALSE)</f>
        <v>0</v>
      </c>
      <c r="BP37" s="31">
        <f t="shared" si="166"/>
        <v>0</v>
      </c>
      <c r="BQ37" s="38">
        <f>BO37*$E37</f>
        <v>0</v>
      </c>
      <c r="BR37" s="37" t="str">
        <f>'07_Values'!R37</f>
        <v>N</v>
      </c>
      <c r="BS37" s="31">
        <f>VLOOKUP('07_Values'!R37,AUX_Variables!$B$12:$D$16,3,FALSE)</f>
        <v>0</v>
      </c>
      <c r="BT37" s="31">
        <f t="shared" si="167"/>
        <v>0</v>
      </c>
      <c r="BU37" s="38">
        <f>BS37*$E37</f>
        <v>0</v>
      </c>
      <c r="BV37" s="37" t="str">
        <f>'07_Values'!S37</f>
        <v>NA</v>
      </c>
      <c r="BW37" s="31">
        <f>VLOOKUP('07_Values'!S37,AUX_Variables!$B$12:$D$16,3,FALSE)</f>
        <v>0</v>
      </c>
      <c r="BX37" s="31">
        <f t="shared" si="168"/>
        <v>0</v>
      </c>
      <c r="BY37" s="38">
        <f>BW37*$E37</f>
        <v>0</v>
      </c>
      <c r="BZ37" s="37" t="str">
        <f>'07_Values'!T37</f>
        <v>NA</v>
      </c>
      <c r="CA37" s="31">
        <f>VLOOKUP('07_Values'!T37,AUX_Variables!$B$12:$D$16,3,FALSE)</f>
        <v>0</v>
      </c>
      <c r="CB37" s="31">
        <f t="shared" si="169"/>
        <v>0</v>
      </c>
      <c r="CC37" s="38">
        <f>CA37*$E37</f>
        <v>0</v>
      </c>
      <c r="CD37" s="37" t="str">
        <f>'07_Values'!U37</f>
        <v>NA</v>
      </c>
      <c r="CE37" s="31">
        <f>VLOOKUP('07_Values'!U37,AUX_Variables!$B$12:$D$16,3,FALSE)</f>
        <v>0</v>
      </c>
      <c r="CF37" s="31">
        <f t="shared" si="170"/>
        <v>0</v>
      </c>
      <c r="CG37" s="38">
        <f>CE37*$E37</f>
        <v>0</v>
      </c>
      <c r="CH37" s="37" t="str">
        <f>'07_Values'!V37</f>
        <v>A</v>
      </c>
      <c r="CI37" s="31">
        <f>VLOOKUP('07_Values'!V37,AUX_Variables!$B$12:$D$16,3,FALSE)</f>
        <v>0.7</v>
      </c>
      <c r="CJ37" s="31">
        <f t="shared" si="171"/>
        <v>5.3846153846153849E-2</v>
      </c>
      <c r="CK37" s="38">
        <f>CI37*$E37</f>
        <v>3.2307692307692311E-3</v>
      </c>
      <c r="CL37" s="37" t="str">
        <f>'07_Values'!W37</f>
        <v>A</v>
      </c>
      <c r="CM37" s="31">
        <f>VLOOKUP('07_Values'!W37,AUX_Variables!$B$12:$D$16,3,FALSE)</f>
        <v>0.7</v>
      </c>
      <c r="CN37" s="31">
        <f t="shared" si="172"/>
        <v>5.3846153846153849E-2</v>
      </c>
      <c r="CO37" s="38">
        <f>CM37*$E37</f>
        <v>3.2307692307692311E-3</v>
      </c>
      <c r="CP37" s="37" t="str">
        <f>'07_Values'!X37</f>
        <v>NA</v>
      </c>
      <c r="CQ37" s="31">
        <f>VLOOKUP('07_Values'!X37,AUX_Variables!$B$12:$D$16,3,FALSE)</f>
        <v>0</v>
      </c>
      <c r="CR37" s="31">
        <f t="shared" si="173"/>
        <v>0</v>
      </c>
      <c r="CS37" s="38">
        <f>CQ37*$E37</f>
        <v>0</v>
      </c>
      <c r="CT37" s="37" t="str">
        <f>'07_Values'!Y37</f>
        <v>N</v>
      </c>
      <c r="CU37" s="31">
        <f>VLOOKUP('07_Values'!Y37,AUX_Variables!$B$12:$D$16,3,FALSE)</f>
        <v>0</v>
      </c>
      <c r="CV37" s="31">
        <f t="shared" si="174"/>
        <v>0</v>
      </c>
      <c r="CW37" s="38">
        <f>CU37*$E37</f>
        <v>0</v>
      </c>
      <c r="CX37" s="37" t="str">
        <f>'07_Values'!Z37</f>
        <v>N</v>
      </c>
      <c r="CY37" s="31">
        <f>VLOOKUP('07_Values'!Z37,AUX_Variables!$B$12:$D$16,3,FALSE)</f>
        <v>0</v>
      </c>
      <c r="CZ37" s="31">
        <f t="shared" si="175"/>
        <v>0</v>
      </c>
      <c r="DA37" s="38">
        <f>CY37*$E37</f>
        <v>0</v>
      </c>
      <c r="DB37" s="37" t="str">
        <f>'07_Values'!AA37</f>
        <v>N</v>
      </c>
      <c r="DC37" s="31">
        <f>VLOOKUP('07_Values'!AA37,AUX_Variables!$B$12:$D$16,3,FALSE)</f>
        <v>0</v>
      </c>
      <c r="DD37" s="31">
        <f t="shared" si="176"/>
        <v>0</v>
      </c>
      <c r="DE37" s="38">
        <f>DC37*$E37</f>
        <v>0</v>
      </c>
      <c r="DF37" s="37" t="str">
        <f>'07_Values'!AB37</f>
        <v>N</v>
      </c>
      <c r="DG37" s="31">
        <f>VLOOKUP('07_Values'!AB37,AUX_Variables!$B$12:$D$16,3,FALSE)</f>
        <v>0</v>
      </c>
      <c r="DH37" s="31">
        <f t="shared" si="177"/>
        <v>0</v>
      </c>
      <c r="DI37" s="38">
        <f>DG37*$E37</f>
        <v>0</v>
      </c>
      <c r="DJ37" s="37" t="str">
        <f>'07_Values'!AC37</f>
        <v>N</v>
      </c>
      <c r="DK37" s="31">
        <f>VLOOKUP('07_Values'!AC37,AUX_Variables!$B$12:$D$16,3,FALSE)</f>
        <v>0</v>
      </c>
      <c r="DL37" s="31">
        <f>$D37*DK37</f>
        <v>0</v>
      </c>
      <c r="DM37" s="38">
        <f>DK37*$E37</f>
        <v>0</v>
      </c>
      <c r="DN37" s="37" t="str">
        <f>'07_Values'!AD37</f>
        <v>N</v>
      </c>
      <c r="DO37" s="31">
        <f>VLOOKUP('07_Values'!AD37,AUX_Variables!$B$12:$D$16,3,FALSE)</f>
        <v>0</v>
      </c>
      <c r="DP37" s="31">
        <f>$D37*DO37</f>
        <v>0</v>
      </c>
      <c r="DQ37" s="38">
        <f>DO37*$E37</f>
        <v>0</v>
      </c>
    </row>
    <row r="38" spans="1:121" s="151" customFormat="1" ht="12.75" x14ac:dyDescent="0.2">
      <c r="A38" s="176"/>
      <c r="B38" s="115" t="str">
        <f>'01_Standards Req.'!D34</f>
        <v>Web Ontology Language  (OWL)</v>
      </c>
      <c r="C38" s="33">
        <f>'01_Standards Req.'!G34</f>
        <v>3</v>
      </c>
      <c r="D38" s="31">
        <f>C38/SUM($C$18:$C$31)</f>
        <v>7.6923076923076927E-2</v>
      </c>
      <c r="E38" s="40">
        <f t="shared" si="152"/>
        <v>4.6153846153846158E-3</v>
      </c>
      <c r="F38" s="37" t="str">
        <f>'07_Values'!B38</f>
        <v>T</v>
      </c>
      <c r="G38" s="31">
        <f>VLOOKUP('07_Values'!B38,AUX_Variables!$B$12:$D$16,3,FALSE)</f>
        <v>0.6</v>
      </c>
      <c r="H38" s="31">
        <f t="shared" si="117"/>
        <v>4.6153846153846156E-2</v>
      </c>
      <c r="I38" s="38">
        <f t="shared" si="118"/>
        <v>2.7692307692307695E-3</v>
      </c>
      <c r="J38" s="37" t="str">
        <f>'07_Values'!C38</f>
        <v>Y</v>
      </c>
      <c r="K38" s="31">
        <f>VLOOKUP('07_Values'!F38,AUX_Variables!$B$12:$D$16,3,FALSE)</f>
        <v>0.7</v>
      </c>
      <c r="L38" s="31">
        <f>$D38*K38</f>
        <v>5.3846153846153849E-2</v>
      </c>
      <c r="M38" s="38">
        <f>K38*$E38</f>
        <v>3.2307692307692311E-3</v>
      </c>
      <c r="N38" s="37" t="str">
        <f>'07_Values'!D38</f>
        <v>NA</v>
      </c>
      <c r="O38" s="31">
        <f>VLOOKUP('07_Values'!D38,AUX_Variables!$B$12:$D$16,3,FALSE)</f>
        <v>0</v>
      </c>
      <c r="P38" s="31">
        <f t="shared" si="153"/>
        <v>0</v>
      </c>
      <c r="Q38" s="38">
        <f t="shared" si="178"/>
        <v>0</v>
      </c>
      <c r="R38" s="37" t="str">
        <f>'07_Values'!E38</f>
        <v>NA</v>
      </c>
      <c r="S38" s="31">
        <f>VLOOKUP('07_Values'!E38,AUX_Variables!$B$12:$D$16,3,FALSE)</f>
        <v>0</v>
      </c>
      <c r="T38" s="31">
        <f t="shared" si="154"/>
        <v>0</v>
      </c>
      <c r="U38" s="38">
        <f>S38*$E38</f>
        <v>0</v>
      </c>
      <c r="V38" s="37" t="str">
        <f>'07_Values'!F38</f>
        <v>A</v>
      </c>
      <c r="W38" s="31">
        <f>VLOOKUP('07_Values'!F38,AUX_Variables!$B$12:$D$16,3,FALSE)</f>
        <v>0.7</v>
      </c>
      <c r="X38" s="31">
        <f t="shared" si="155"/>
        <v>5.3846153846153849E-2</v>
      </c>
      <c r="Y38" s="38">
        <f>W38*$E38</f>
        <v>3.2307692307692311E-3</v>
      </c>
      <c r="Z38" s="37" t="str">
        <f>'07_Values'!G38</f>
        <v>NA</v>
      </c>
      <c r="AA38" s="31">
        <f>VLOOKUP('07_Values'!G38,AUX_Variables!$B$12:$D$16,3,FALSE)</f>
        <v>0</v>
      </c>
      <c r="AB38" s="31">
        <f t="shared" si="156"/>
        <v>0</v>
      </c>
      <c r="AC38" s="38">
        <f>AA38*$E38</f>
        <v>0</v>
      </c>
      <c r="AD38" s="37" t="str">
        <f>'07_Values'!H38</f>
        <v>NA</v>
      </c>
      <c r="AE38" s="31">
        <f>VLOOKUP('07_Values'!H38,AUX_Variables!$B$12:$D$16,3,FALSE)</f>
        <v>0</v>
      </c>
      <c r="AF38" s="31">
        <f t="shared" si="157"/>
        <v>0</v>
      </c>
      <c r="AG38" s="38">
        <f>AE38*$E38</f>
        <v>0</v>
      </c>
      <c r="AH38" s="37" t="str">
        <f>'07_Values'!I38</f>
        <v>A</v>
      </c>
      <c r="AI38" s="31">
        <f>VLOOKUP('07_Values'!I38,AUX_Variables!$B$12:$D$16,3,FALSE)</f>
        <v>0.7</v>
      </c>
      <c r="AJ38" s="31">
        <f t="shared" si="158"/>
        <v>5.3846153846153849E-2</v>
      </c>
      <c r="AK38" s="38">
        <f>AI38*$E38</f>
        <v>3.2307692307692311E-3</v>
      </c>
      <c r="AL38" s="37" t="str">
        <f>'07_Values'!J38</f>
        <v>N</v>
      </c>
      <c r="AM38" s="31">
        <f>VLOOKUP('07_Values'!J38,AUX_Variables!$B$12:$D$16,3,FALSE)</f>
        <v>0</v>
      </c>
      <c r="AN38" s="31">
        <f t="shared" si="159"/>
        <v>0</v>
      </c>
      <c r="AO38" s="38">
        <f>AM38*$E38</f>
        <v>0</v>
      </c>
      <c r="AP38" s="37" t="str">
        <f>'07_Values'!K38</f>
        <v>N</v>
      </c>
      <c r="AQ38" s="31">
        <f>VLOOKUP('07_Values'!K38,AUX_Variables!$B$12:$D$16,3,FALSE)</f>
        <v>0</v>
      </c>
      <c r="AR38" s="31">
        <f t="shared" si="160"/>
        <v>0</v>
      </c>
      <c r="AS38" s="38">
        <f>AQ38*$E38</f>
        <v>0</v>
      </c>
      <c r="AT38" s="37" t="str">
        <f>'07_Values'!L38</f>
        <v>N</v>
      </c>
      <c r="AU38" s="31">
        <f>VLOOKUP('07_Values'!L38,AUX_Variables!$B$12:$D$16,3,FALSE)</f>
        <v>0</v>
      </c>
      <c r="AV38" s="31">
        <f t="shared" si="161"/>
        <v>0</v>
      </c>
      <c r="AW38" s="38">
        <f>AU38*$E38</f>
        <v>0</v>
      </c>
      <c r="AX38" s="37" t="str">
        <f>'07_Values'!M38</f>
        <v>N</v>
      </c>
      <c r="AY38" s="31">
        <f>VLOOKUP('07_Values'!M38,AUX_Variables!$B$12:$D$16,3,FALSE)</f>
        <v>0</v>
      </c>
      <c r="AZ38" s="31">
        <f t="shared" si="162"/>
        <v>0</v>
      </c>
      <c r="BA38" s="38">
        <f>AY38*$E38</f>
        <v>0</v>
      </c>
      <c r="BB38" s="37" t="str">
        <f>'07_Values'!N38</f>
        <v>N</v>
      </c>
      <c r="BC38" s="31">
        <f>VLOOKUP('07_Values'!N38,AUX_Variables!$B$12:$D$16,3,FALSE)</f>
        <v>0</v>
      </c>
      <c r="BD38" s="31">
        <f t="shared" si="163"/>
        <v>0</v>
      </c>
      <c r="BE38" s="38">
        <f>BC38*$E38</f>
        <v>0</v>
      </c>
      <c r="BF38" s="37" t="str">
        <f>'07_Values'!O38</f>
        <v>N</v>
      </c>
      <c r="BG38" s="31">
        <f>VLOOKUP('07_Values'!O38,AUX_Variables!$B$12:$D$16,3,FALSE)</f>
        <v>0</v>
      </c>
      <c r="BH38" s="31">
        <f t="shared" si="164"/>
        <v>0</v>
      </c>
      <c r="BI38" s="38">
        <f>BG38*$E38</f>
        <v>0</v>
      </c>
      <c r="BJ38" s="37" t="str">
        <f>'07_Values'!P38</f>
        <v>N</v>
      </c>
      <c r="BK38" s="31">
        <f>VLOOKUP('07_Values'!P38,AUX_Variables!$B$12:$D$16,3,FALSE)</f>
        <v>0</v>
      </c>
      <c r="BL38" s="31">
        <f t="shared" si="165"/>
        <v>0</v>
      </c>
      <c r="BM38" s="38">
        <f>BK38*$E38</f>
        <v>0</v>
      </c>
      <c r="BN38" s="37" t="str">
        <f>'07_Values'!Q38</f>
        <v>N</v>
      </c>
      <c r="BO38" s="31">
        <f>VLOOKUP('07_Values'!Q38,AUX_Variables!$B$12:$D$16,3,FALSE)</f>
        <v>0</v>
      </c>
      <c r="BP38" s="31">
        <f t="shared" si="166"/>
        <v>0</v>
      </c>
      <c r="BQ38" s="38">
        <f>BO38*$E38</f>
        <v>0</v>
      </c>
      <c r="BR38" s="37" t="str">
        <f>'07_Values'!R38</f>
        <v>N</v>
      </c>
      <c r="BS38" s="31">
        <f>VLOOKUP('07_Values'!R38,AUX_Variables!$B$12:$D$16,3,FALSE)</f>
        <v>0</v>
      </c>
      <c r="BT38" s="31">
        <f t="shared" si="167"/>
        <v>0</v>
      </c>
      <c r="BU38" s="38">
        <f>BS38*$E38</f>
        <v>0</v>
      </c>
      <c r="BV38" s="37" t="str">
        <f>'07_Values'!S38</f>
        <v>NA</v>
      </c>
      <c r="BW38" s="31">
        <f>VLOOKUP('07_Values'!S38,AUX_Variables!$B$12:$D$16,3,FALSE)</f>
        <v>0</v>
      </c>
      <c r="BX38" s="31">
        <f t="shared" si="168"/>
        <v>0</v>
      </c>
      <c r="BY38" s="38">
        <f>BW38*$E38</f>
        <v>0</v>
      </c>
      <c r="BZ38" s="37" t="str">
        <f>'07_Values'!T38</f>
        <v>NA</v>
      </c>
      <c r="CA38" s="31">
        <f>VLOOKUP('07_Values'!T38,AUX_Variables!$B$12:$D$16,3,FALSE)</f>
        <v>0</v>
      </c>
      <c r="CB38" s="31">
        <f t="shared" si="169"/>
        <v>0</v>
      </c>
      <c r="CC38" s="38">
        <f>CA38*$E38</f>
        <v>0</v>
      </c>
      <c r="CD38" s="37" t="str">
        <f>'07_Values'!U38</f>
        <v>NA</v>
      </c>
      <c r="CE38" s="31">
        <f>VLOOKUP('07_Values'!U38,AUX_Variables!$B$12:$D$16,3,FALSE)</f>
        <v>0</v>
      </c>
      <c r="CF38" s="31">
        <f t="shared" si="170"/>
        <v>0</v>
      </c>
      <c r="CG38" s="38">
        <f>CE38*$E38</f>
        <v>0</v>
      </c>
      <c r="CH38" s="37" t="str">
        <f>'07_Values'!V38</f>
        <v>A</v>
      </c>
      <c r="CI38" s="31">
        <f>VLOOKUP('07_Values'!V38,AUX_Variables!$B$12:$D$16,3,FALSE)</f>
        <v>0.7</v>
      </c>
      <c r="CJ38" s="31">
        <f t="shared" si="171"/>
        <v>5.3846153846153849E-2</v>
      </c>
      <c r="CK38" s="38">
        <f>CI38*$E38</f>
        <v>3.2307692307692311E-3</v>
      </c>
      <c r="CL38" s="37" t="str">
        <f>'07_Values'!W38</f>
        <v>A</v>
      </c>
      <c r="CM38" s="31">
        <f>VLOOKUP('07_Values'!W38,AUX_Variables!$B$12:$D$16,3,FALSE)</f>
        <v>0.7</v>
      </c>
      <c r="CN38" s="31">
        <f t="shared" si="172"/>
        <v>5.3846153846153849E-2</v>
      </c>
      <c r="CO38" s="38">
        <f>CM38*$E38</f>
        <v>3.2307692307692311E-3</v>
      </c>
      <c r="CP38" s="37" t="str">
        <f>'07_Values'!X38</f>
        <v>NA</v>
      </c>
      <c r="CQ38" s="31">
        <f>VLOOKUP('07_Values'!X38,AUX_Variables!$B$12:$D$16,3,FALSE)</f>
        <v>0</v>
      </c>
      <c r="CR38" s="31">
        <f t="shared" si="173"/>
        <v>0</v>
      </c>
      <c r="CS38" s="38">
        <f>CQ38*$E38</f>
        <v>0</v>
      </c>
      <c r="CT38" s="37" t="str">
        <f>'07_Values'!Y38</f>
        <v>N</v>
      </c>
      <c r="CU38" s="31">
        <f>VLOOKUP('07_Values'!Y38,AUX_Variables!$B$12:$D$16,3,FALSE)</f>
        <v>0</v>
      </c>
      <c r="CV38" s="31">
        <f t="shared" si="174"/>
        <v>0</v>
      </c>
      <c r="CW38" s="38">
        <f>CU38*$E38</f>
        <v>0</v>
      </c>
      <c r="CX38" s="37" t="str">
        <f>'07_Values'!Z38</f>
        <v>N</v>
      </c>
      <c r="CY38" s="31">
        <f>VLOOKUP('07_Values'!Z38,AUX_Variables!$B$12:$D$16,3,FALSE)</f>
        <v>0</v>
      </c>
      <c r="CZ38" s="31">
        <f t="shared" si="175"/>
        <v>0</v>
      </c>
      <c r="DA38" s="38">
        <f>CY38*$E38</f>
        <v>0</v>
      </c>
      <c r="DB38" s="37" t="str">
        <f>'07_Values'!AA38</f>
        <v>N</v>
      </c>
      <c r="DC38" s="31">
        <f>VLOOKUP('07_Values'!AA38,AUX_Variables!$B$12:$D$16,3,FALSE)</f>
        <v>0</v>
      </c>
      <c r="DD38" s="31">
        <f t="shared" si="176"/>
        <v>0</v>
      </c>
      <c r="DE38" s="38">
        <f>DC38*$E38</f>
        <v>0</v>
      </c>
      <c r="DF38" s="37" t="str">
        <f>'07_Values'!AB38</f>
        <v>N</v>
      </c>
      <c r="DG38" s="31">
        <f>VLOOKUP('07_Values'!AB38,AUX_Variables!$B$12:$D$16,3,FALSE)</f>
        <v>0</v>
      </c>
      <c r="DH38" s="31">
        <f t="shared" si="177"/>
        <v>0</v>
      </c>
      <c r="DI38" s="38">
        <f>DG38*$E38</f>
        <v>0</v>
      </c>
      <c r="DJ38" s="37" t="str">
        <f>'07_Values'!AC38</f>
        <v>N</v>
      </c>
      <c r="DK38" s="31">
        <f>VLOOKUP('07_Values'!AC38,AUX_Variables!$B$12:$D$16,3,FALSE)</f>
        <v>0</v>
      </c>
      <c r="DL38" s="31">
        <f>$D38*DK38</f>
        <v>0</v>
      </c>
      <c r="DM38" s="38">
        <f>DK38*$E38</f>
        <v>0</v>
      </c>
      <c r="DN38" s="37" t="str">
        <f>'07_Values'!AD38</f>
        <v>N</v>
      </c>
      <c r="DO38" s="31">
        <f>VLOOKUP('07_Values'!AD38,AUX_Variables!$B$12:$D$16,3,FALSE)</f>
        <v>0</v>
      </c>
      <c r="DP38" s="31">
        <f>$D38*DO38</f>
        <v>0</v>
      </c>
      <c r="DQ38" s="38">
        <f>DO38*$E38</f>
        <v>0</v>
      </c>
    </row>
    <row r="39" spans="1:121" s="151" customFormat="1" ht="12.75" x14ac:dyDescent="0.2">
      <c r="A39" s="176"/>
      <c r="B39" s="115" t="str">
        <f>'01_Standards Req.'!D35</f>
        <v xml:space="preserve">Simple Knowledge Organization System (SKOS) </v>
      </c>
      <c r="C39" s="33">
        <f>'01_Standards Req.'!G35</f>
        <v>3</v>
      </c>
      <c r="D39" s="31">
        <f>C39/SUM($C$18:$C$31)</f>
        <v>7.6923076923076927E-2</v>
      </c>
      <c r="E39" s="40">
        <f t="shared" si="152"/>
        <v>4.6153846153846158E-3</v>
      </c>
      <c r="F39" s="37" t="str">
        <f>'07_Values'!B39</f>
        <v>T</v>
      </c>
      <c r="G39" s="31">
        <f>VLOOKUP('07_Values'!B39,AUX_Variables!$B$12:$D$16,3,FALSE)</f>
        <v>0.6</v>
      </c>
      <c r="H39" s="31">
        <f t="shared" si="117"/>
        <v>4.6153846153846156E-2</v>
      </c>
      <c r="I39" s="38">
        <f t="shared" si="118"/>
        <v>2.7692307692307695E-3</v>
      </c>
      <c r="J39" s="37" t="str">
        <f>'07_Values'!C39</f>
        <v>Y</v>
      </c>
      <c r="K39" s="31">
        <f>VLOOKUP('07_Values'!F39,AUX_Variables!$B$12:$D$16,3,FALSE)</f>
        <v>1</v>
      </c>
      <c r="L39" s="31">
        <f>$D39*K39</f>
        <v>7.6923076923076927E-2</v>
      </c>
      <c r="M39" s="38">
        <f>K39*$E39</f>
        <v>4.6153846153846158E-3</v>
      </c>
      <c r="N39" s="37" t="str">
        <f>'07_Values'!D39</f>
        <v>NA</v>
      </c>
      <c r="O39" s="31">
        <f>VLOOKUP('07_Values'!D39,AUX_Variables!$B$12:$D$16,3,FALSE)</f>
        <v>0</v>
      </c>
      <c r="P39" s="31">
        <f t="shared" si="153"/>
        <v>0</v>
      </c>
      <c r="Q39" s="38">
        <f t="shared" si="178"/>
        <v>0</v>
      </c>
      <c r="R39" s="37" t="str">
        <f>'07_Values'!E39</f>
        <v>NA</v>
      </c>
      <c r="S39" s="31">
        <f>VLOOKUP('07_Values'!E39,AUX_Variables!$B$12:$D$16,3,FALSE)</f>
        <v>0</v>
      </c>
      <c r="T39" s="31">
        <f t="shared" si="154"/>
        <v>0</v>
      </c>
      <c r="U39" s="38">
        <f>S39*$E39</f>
        <v>0</v>
      </c>
      <c r="V39" s="37" t="str">
        <f>'07_Values'!F39</f>
        <v>Y</v>
      </c>
      <c r="W39" s="31">
        <f>VLOOKUP('07_Values'!F39,AUX_Variables!$B$12:$D$16,3,FALSE)</f>
        <v>1</v>
      </c>
      <c r="X39" s="31">
        <f t="shared" si="155"/>
        <v>7.6923076923076927E-2</v>
      </c>
      <c r="Y39" s="38">
        <f>W39*$E39</f>
        <v>4.6153846153846158E-3</v>
      </c>
      <c r="Z39" s="37" t="str">
        <f>'07_Values'!G39</f>
        <v>NA</v>
      </c>
      <c r="AA39" s="31">
        <f>VLOOKUP('07_Values'!G39,AUX_Variables!$B$12:$D$16,3,FALSE)</f>
        <v>0</v>
      </c>
      <c r="AB39" s="31">
        <f t="shared" si="156"/>
        <v>0</v>
      </c>
      <c r="AC39" s="38">
        <f>AA39*$E39</f>
        <v>0</v>
      </c>
      <c r="AD39" s="37" t="str">
        <f>'07_Values'!H39</f>
        <v>NA</v>
      </c>
      <c r="AE39" s="31">
        <f>VLOOKUP('07_Values'!H39,AUX_Variables!$B$12:$D$16,3,FALSE)</f>
        <v>0</v>
      </c>
      <c r="AF39" s="31">
        <f t="shared" si="157"/>
        <v>0</v>
      </c>
      <c r="AG39" s="38">
        <f>AE39*$E39</f>
        <v>0</v>
      </c>
      <c r="AH39" s="37" t="str">
        <f>'07_Values'!I39</f>
        <v>A</v>
      </c>
      <c r="AI39" s="31">
        <f>VLOOKUP('07_Values'!I39,AUX_Variables!$B$12:$D$16,3,FALSE)</f>
        <v>0.7</v>
      </c>
      <c r="AJ39" s="31">
        <f t="shared" si="158"/>
        <v>5.3846153846153849E-2</v>
      </c>
      <c r="AK39" s="38">
        <f>AI39*$E39</f>
        <v>3.2307692307692311E-3</v>
      </c>
      <c r="AL39" s="37" t="str">
        <f>'07_Values'!J39</f>
        <v>N</v>
      </c>
      <c r="AM39" s="31">
        <f>VLOOKUP('07_Values'!J39,AUX_Variables!$B$12:$D$16,3,FALSE)</f>
        <v>0</v>
      </c>
      <c r="AN39" s="31">
        <f t="shared" si="159"/>
        <v>0</v>
      </c>
      <c r="AO39" s="38">
        <f>AM39*$E39</f>
        <v>0</v>
      </c>
      <c r="AP39" s="37" t="str">
        <f>'07_Values'!K39</f>
        <v>N</v>
      </c>
      <c r="AQ39" s="31">
        <f>VLOOKUP('07_Values'!K39,AUX_Variables!$B$12:$D$16,3,FALSE)</f>
        <v>0</v>
      </c>
      <c r="AR39" s="31">
        <f t="shared" si="160"/>
        <v>0</v>
      </c>
      <c r="AS39" s="38">
        <f>AQ39*$E39</f>
        <v>0</v>
      </c>
      <c r="AT39" s="37" t="str">
        <f>'07_Values'!L39</f>
        <v>N</v>
      </c>
      <c r="AU39" s="31">
        <f>VLOOKUP('07_Values'!L39,AUX_Variables!$B$12:$D$16,3,FALSE)</f>
        <v>0</v>
      </c>
      <c r="AV39" s="31">
        <f t="shared" si="161"/>
        <v>0</v>
      </c>
      <c r="AW39" s="38">
        <f>AU39*$E39</f>
        <v>0</v>
      </c>
      <c r="AX39" s="37" t="str">
        <f>'07_Values'!M39</f>
        <v>N</v>
      </c>
      <c r="AY39" s="31">
        <f>VLOOKUP('07_Values'!M39,AUX_Variables!$B$12:$D$16,3,FALSE)</f>
        <v>0</v>
      </c>
      <c r="AZ39" s="31">
        <f t="shared" si="162"/>
        <v>0</v>
      </c>
      <c r="BA39" s="38">
        <f>AY39*$E39</f>
        <v>0</v>
      </c>
      <c r="BB39" s="37" t="str">
        <f>'07_Values'!N39</f>
        <v>N</v>
      </c>
      <c r="BC39" s="31">
        <f>VLOOKUP('07_Values'!N39,AUX_Variables!$B$12:$D$16,3,FALSE)</f>
        <v>0</v>
      </c>
      <c r="BD39" s="31">
        <f t="shared" si="163"/>
        <v>0</v>
      </c>
      <c r="BE39" s="38">
        <f>BC39*$E39</f>
        <v>0</v>
      </c>
      <c r="BF39" s="37" t="str">
        <f>'07_Values'!O39</f>
        <v>N</v>
      </c>
      <c r="BG39" s="31">
        <f>VLOOKUP('07_Values'!O39,AUX_Variables!$B$12:$D$16,3,FALSE)</f>
        <v>0</v>
      </c>
      <c r="BH39" s="31">
        <f t="shared" si="164"/>
        <v>0</v>
      </c>
      <c r="BI39" s="38">
        <f>BG39*$E39</f>
        <v>0</v>
      </c>
      <c r="BJ39" s="37" t="str">
        <f>'07_Values'!P39</f>
        <v>N</v>
      </c>
      <c r="BK39" s="31">
        <f>VLOOKUP('07_Values'!P39,AUX_Variables!$B$12:$D$16,3,FALSE)</f>
        <v>0</v>
      </c>
      <c r="BL39" s="31">
        <f t="shared" si="165"/>
        <v>0</v>
      </c>
      <c r="BM39" s="38">
        <f>BK39*$E39</f>
        <v>0</v>
      </c>
      <c r="BN39" s="37" t="str">
        <f>'07_Values'!Q39</f>
        <v>N</v>
      </c>
      <c r="BO39" s="31">
        <f>VLOOKUP('07_Values'!Q39,AUX_Variables!$B$12:$D$16,3,FALSE)</f>
        <v>0</v>
      </c>
      <c r="BP39" s="31">
        <f t="shared" si="166"/>
        <v>0</v>
      </c>
      <c r="BQ39" s="38">
        <f>BO39*$E39</f>
        <v>0</v>
      </c>
      <c r="BR39" s="37" t="str">
        <f>'07_Values'!R39</f>
        <v>N</v>
      </c>
      <c r="BS39" s="31">
        <f>VLOOKUP('07_Values'!R39,AUX_Variables!$B$12:$D$16,3,FALSE)</f>
        <v>0</v>
      </c>
      <c r="BT39" s="31">
        <f t="shared" si="167"/>
        <v>0</v>
      </c>
      <c r="BU39" s="38">
        <f>BS39*$E39</f>
        <v>0</v>
      </c>
      <c r="BV39" s="37" t="str">
        <f>'07_Values'!S39</f>
        <v>NA</v>
      </c>
      <c r="BW39" s="31">
        <f>VLOOKUP('07_Values'!S39,AUX_Variables!$B$12:$D$16,3,FALSE)</f>
        <v>0</v>
      </c>
      <c r="BX39" s="31">
        <f t="shared" si="168"/>
        <v>0</v>
      </c>
      <c r="BY39" s="38">
        <f>BW39*$E39</f>
        <v>0</v>
      </c>
      <c r="BZ39" s="37" t="str">
        <f>'07_Values'!T39</f>
        <v>NA</v>
      </c>
      <c r="CA39" s="31">
        <f>VLOOKUP('07_Values'!T39,AUX_Variables!$B$12:$D$16,3,FALSE)</f>
        <v>0</v>
      </c>
      <c r="CB39" s="31">
        <f t="shared" si="169"/>
        <v>0</v>
      </c>
      <c r="CC39" s="38">
        <f>CA39*$E39</f>
        <v>0</v>
      </c>
      <c r="CD39" s="37" t="str">
        <f>'07_Values'!U39</f>
        <v>NA</v>
      </c>
      <c r="CE39" s="31">
        <f>VLOOKUP('07_Values'!U39,AUX_Variables!$B$12:$D$16,3,FALSE)</f>
        <v>0</v>
      </c>
      <c r="CF39" s="31">
        <f t="shared" si="170"/>
        <v>0</v>
      </c>
      <c r="CG39" s="38">
        <f>CE39*$E39</f>
        <v>0</v>
      </c>
      <c r="CH39" s="37" t="str">
        <f>'07_Values'!V39</f>
        <v>A</v>
      </c>
      <c r="CI39" s="31">
        <f>VLOOKUP('07_Values'!V39,AUX_Variables!$B$12:$D$16,3,FALSE)</f>
        <v>0.7</v>
      </c>
      <c r="CJ39" s="31">
        <f t="shared" si="171"/>
        <v>5.3846153846153849E-2</v>
      </c>
      <c r="CK39" s="38">
        <f>CI39*$E39</f>
        <v>3.2307692307692311E-3</v>
      </c>
      <c r="CL39" s="37" t="str">
        <f>'07_Values'!W39</f>
        <v>A</v>
      </c>
      <c r="CM39" s="31">
        <f>VLOOKUP('07_Values'!W39,AUX_Variables!$B$12:$D$16,3,FALSE)</f>
        <v>0.7</v>
      </c>
      <c r="CN39" s="31">
        <f t="shared" si="172"/>
        <v>5.3846153846153849E-2</v>
      </c>
      <c r="CO39" s="38">
        <f>CM39*$E39</f>
        <v>3.2307692307692311E-3</v>
      </c>
      <c r="CP39" s="37" t="str">
        <f>'07_Values'!X39</f>
        <v>NA</v>
      </c>
      <c r="CQ39" s="31">
        <f>VLOOKUP('07_Values'!X39,AUX_Variables!$B$12:$D$16,3,FALSE)</f>
        <v>0</v>
      </c>
      <c r="CR39" s="31">
        <f t="shared" si="173"/>
        <v>0</v>
      </c>
      <c r="CS39" s="38">
        <f>CQ39*$E39</f>
        <v>0</v>
      </c>
      <c r="CT39" s="37" t="str">
        <f>'07_Values'!Y39</f>
        <v>N</v>
      </c>
      <c r="CU39" s="31">
        <f>VLOOKUP('07_Values'!Y39,AUX_Variables!$B$12:$D$16,3,FALSE)</f>
        <v>0</v>
      </c>
      <c r="CV39" s="31">
        <f t="shared" si="174"/>
        <v>0</v>
      </c>
      <c r="CW39" s="38">
        <f>CU39*$E39</f>
        <v>0</v>
      </c>
      <c r="CX39" s="37" t="str">
        <f>'07_Values'!Z39</f>
        <v>N</v>
      </c>
      <c r="CY39" s="31">
        <f>VLOOKUP('07_Values'!Z39,AUX_Variables!$B$12:$D$16,3,FALSE)</f>
        <v>0</v>
      </c>
      <c r="CZ39" s="31">
        <f t="shared" si="175"/>
        <v>0</v>
      </c>
      <c r="DA39" s="38">
        <f>CY39*$E39</f>
        <v>0</v>
      </c>
      <c r="DB39" s="37" t="str">
        <f>'07_Values'!AA39</f>
        <v>N</v>
      </c>
      <c r="DC39" s="31">
        <f>VLOOKUP('07_Values'!AA39,AUX_Variables!$B$12:$D$16,3,FALSE)</f>
        <v>0</v>
      </c>
      <c r="DD39" s="31">
        <f t="shared" si="176"/>
        <v>0</v>
      </c>
      <c r="DE39" s="38">
        <f>DC39*$E39</f>
        <v>0</v>
      </c>
      <c r="DF39" s="37" t="str">
        <f>'07_Values'!AB39</f>
        <v>N</v>
      </c>
      <c r="DG39" s="31">
        <f>VLOOKUP('07_Values'!AB39,AUX_Variables!$B$12:$D$16,3,FALSE)</f>
        <v>0</v>
      </c>
      <c r="DH39" s="31">
        <f t="shared" si="177"/>
        <v>0</v>
      </c>
      <c r="DI39" s="38">
        <f>DG39*$E39</f>
        <v>0</v>
      </c>
      <c r="DJ39" s="37" t="str">
        <f>'07_Values'!AC39</f>
        <v>N</v>
      </c>
      <c r="DK39" s="31">
        <f>VLOOKUP('07_Values'!AC39,AUX_Variables!$B$12:$D$16,3,FALSE)</f>
        <v>0</v>
      </c>
      <c r="DL39" s="31">
        <f>$D39*DK39</f>
        <v>0</v>
      </c>
      <c r="DM39" s="38">
        <f>DK39*$E39</f>
        <v>0</v>
      </c>
      <c r="DN39" s="37" t="str">
        <f>'07_Values'!AD39</f>
        <v>N</v>
      </c>
      <c r="DO39" s="31">
        <f>VLOOKUP('07_Values'!AD39,AUX_Variables!$B$12:$D$16,3,FALSE)</f>
        <v>0</v>
      </c>
      <c r="DP39" s="31">
        <f>$D39*DO39</f>
        <v>0</v>
      </c>
      <c r="DQ39" s="38">
        <f>DO39*$E39</f>
        <v>0</v>
      </c>
    </row>
    <row r="40" spans="1:121" s="151" customFormat="1" ht="12.75" x14ac:dyDescent="0.2">
      <c r="A40" s="176"/>
      <c r="B40" s="115" t="str">
        <f>'01_Standards Req.'!D36</f>
        <v xml:space="preserve">SPARQL Query Language for RDF </v>
      </c>
      <c r="C40" s="33">
        <f>'01_Standards Req.'!G36</f>
        <v>3</v>
      </c>
      <c r="D40" s="31">
        <f>C40/SUM($C$18:$C$31)</f>
        <v>7.6923076923076927E-2</v>
      </c>
      <c r="E40" s="40">
        <f t="shared" si="152"/>
        <v>4.6153846153846158E-3</v>
      </c>
      <c r="F40" s="37" t="str">
        <f>'07_Values'!B40</f>
        <v>T</v>
      </c>
      <c r="G40" s="31">
        <f>VLOOKUP('07_Values'!B40,AUX_Variables!$B$12:$D$16,3,FALSE)</f>
        <v>0.6</v>
      </c>
      <c r="H40" s="31">
        <f t="shared" si="117"/>
        <v>4.6153846153846156E-2</v>
      </c>
      <c r="I40" s="38">
        <f t="shared" si="118"/>
        <v>2.7692307692307695E-3</v>
      </c>
      <c r="J40" s="37" t="str">
        <f>'07_Values'!C40</f>
        <v>Y</v>
      </c>
      <c r="K40" s="31">
        <f>VLOOKUP('07_Values'!F40,AUX_Variables!$B$12:$D$16,3,FALSE)</f>
        <v>0.7</v>
      </c>
      <c r="L40" s="31">
        <f>$D40*K40</f>
        <v>5.3846153846153849E-2</v>
      </c>
      <c r="M40" s="38">
        <f>K40*$E40</f>
        <v>3.2307692307692311E-3</v>
      </c>
      <c r="N40" s="37" t="str">
        <f>'07_Values'!D40</f>
        <v>NA</v>
      </c>
      <c r="O40" s="31">
        <f>VLOOKUP('07_Values'!D40,AUX_Variables!$B$12:$D$16,3,FALSE)</f>
        <v>0</v>
      </c>
      <c r="P40" s="31">
        <f t="shared" si="153"/>
        <v>0</v>
      </c>
      <c r="Q40" s="38">
        <f t="shared" si="178"/>
        <v>0</v>
      </c>
      <c r="R40" s="37" t="str">
        <f>'07_Values'!E40</f>
        <v>NA</v>
      </c>
      <c r="S40" s="31">
        <f>VLOOKUP('07_Values'!E40,AUX_Variables!$B$12:$D$16,3,FALSE)</f>
        <v>0</v>
      </c>
      <c r="T40" s="31">
        <f t="shared" si="154"/>
        <v>0</v>
      </c>
      <c r="U40" s="38">
        <f>S40*$E40</f>
        <v>0</v>
      </c>
      <c r="V40" s="37" t="str">
        <f>'07_Values'!F40</f>
        <v>A</v>
      </c>
      <c r="W40" s="31">
        <f>VLOOKUP('07_Values'!F40,AUX_Variables!$B$12:$D$16,3,FALSE)</f>
        <v>0.7</v>
      </c>
      <c r="X40" s="31">
        <f t="shared" si="155"/>
        <v>5.3846153846153849E-2</v>
      </c>
      <c r="Y40" s="38">
        <f>W40*$E40</f>
        <v>3.2307692307692311E-3</v>
      </c>
      <c r="Z40" s="37" t="str">
        <f>'07_Values'!G40</f>
        <v>NA</v>
      </c>
      <c r="AA40" s="31">
        <f>VLOOKUP('07_Values'!G40,AUX_Variables!$B$12:$D$16,3,FALSE)</f>
        <v>0</v>
      </c>
      <c r="AB40" s="31">
        <f t="shared" si="156"/>
        <v>0</v>
      </c>
      <c r="AC40" s="38">
        <f>AA40*$E40</f>
        <v>0</v>
      </c>
      <c r="AD40" s="37" t="str">
        <f>'07_Values'!H40</f>
        <v>NA</v>
      </c>
      <c r="AE40" s="31">
        <f>VLOOKUP('07_Values'!H40,AUX_Variables!$B$12:$D$16,3,FALSE)</f>
        <v>0</v>
      </c>
      <c r="AF40" s="31">
        <f t="shared" si="157"/>
        <v>0</v>
      </c>
      <c r="AG40" s="38">
        <f>AE40*$E40</f>
        <v>0</v>
      </c>
      <c r="AH40" s="37" t="str">
        <f>'07_Values'!I40</f>
        <v>A</v>
      </c>
      <c r="AI40" s="31">
        <f>VLOOKUP('07_Values'!I40,AUX_Variables!$B$12:$D$16,3,FALSE)</f>
        <v>0.7</v>
      </c>
      <c r="AJ40" s="31">
        <f t="shared" si="158"/>
        <v>5.3846153846153849E-2</v>
      </c>
      <c r="AK40" s="38">
        <f>AI40*$E40</f>
        <v>3.2307692307692311E-3</v>
      </c>
      <c r="AL40" s="37" t="str">
        <f>'07_Values'!J40</f>
        <v>N</v>
      </c>
      <c r="AM40" s="31">
        <f>VLOOKUP('07_Values'!J40,AUX_Variables!$B$12:$D$16,3,FALSE)</f>
        <v>0</v>
      </c>
      <c r="AN40" s="31">
        <f t="shared" si="159"/>
        <v>0</v>
      </c>
      <c r="AO40" s="38">
        <f>AM40*$E40</f>
        <v>0</v>
      </c>
      <c r="AP40" s="37" t="str">
        <f>'07_Values'!K40</f>
        <v>N</v>
      </c>
      <c r="AQ40" s="31">
        <f>VLOOKUP('07_Values'!K40,AUX_Variables!$B$12:$D$16,3,FALSE)</f>
        <v>0</v>
      </c>
      <c r="AR40" s="31">
        <f t="shared" si="160"/>
        <v>0</v>
      </c>
      <c r="AS40" s="38">
        <f>AQ40*$E40</f>
        <v>0</v>
      </c>
      <c r="AT40" s="37" t="str">
        <f>'07_Values'!L40</f>
        <v>N</v>
      </c>
      <c r="AU40" s="31">
        <f>VLOOKUP('07_Values'!L40,AUX_Variables!$B$12:$D$16,3,FALSE)</f>
        <v>0</v>
      </c>
      <c r="AV40" s="31">
        <f t="shared" si="161"/>
        <v>0</v>
      </c>
      <c r="AW40" s="38">
        <f>AU40*$E40</f>
        <v>0</v>
      </c>
      <c r="AX40" s="37" t="str">
        <f>'07_Values'!M40</f>
        <v>N</v>
      </c>
      <c r="AY40" s="31">
        <f>VLOOKUP('07_Values'!M40,AUX_Variables!$B$12:$D$16,3,FALSE)</f>
        <v>0</v>
      </c>
      <c r="AZ40" s="31">
        <f t="shared" si="162"/>
        <v>0</v>
      </c>
      <c r="BA40" s="38">
        <f>AY40*$E40</f>
        <v>0</v>
      </c>
      <c r="BB40" s="37" t="str">
        <f>'07_Values'!N40</f>
        <v>N</v>
      </c>
      <c r="BC40" s="31">
        <f>VLOOKUP('07_Values'!N40,AUX_Variables!$B$12:$D$16,3,FALSE)</f>
        <v>0</v>
      </c>
      <c r="BD40" s="31">
        <f t="shared" si="163"/>
        <v>0</v>
      </c>
      <c r="BE40" s="38">
        <f>BC40*$E40</f>
        <v>0</v>
      </c>
      <c r="BF40" s="37" t="str">
        <f>'07_Values'!O40</f>
        <v>N</v>
      </c>
      <c r="BG40" s="31">
        <f>VLOOKUP('07_Values'!O40,AUX_Variables!$B$12:$D$16,3,FALSE)</f>
        <v>0</v>
      </c>
      <c r="BH40" s="31">
        <f t="shared" si="164"/>
        <v>0</v>
      </c>
      <c r="BI40" s="38">
        <f>BG40*$E40</f>
        <v>0</v>
      </c>
      <c r="BJ40" s="37" t="str">
        <f>'07_Values'!P40</f>
        <v>N</v>
      </c>
      <c r="BK40" s="31">
        <f>VLOOKUP('07_Values'!P40,AUX_Variables!$B$12:$D$16,3,FALSE)</f>
        <v>0</v>
      </c>
      <c r="BL40" s="31">
        <f t="shared" si="165"/>
        <v>0</v>
      </c>
      <c r="BM40" s="38">
        <f>BK40*$E40</f>
        <v>0</v>
      </c>
      <c r="BN40" s="37" t="str">
        <f>'07_Values'!Q40</f>
        <v>N</v>
      </c>
      <c r="BO40" s="31">
        <f>VLOOKUP('07_Values'!Q40,AUX_Variables!$B$12:$D$16,3,FALSE)</f>
        <v>0</v>
      </c>
      <c r="BP40" s="31">
        <f t="shared" si="166"/>
        <v>0</v>
      </c>
      <c r="BQ40" s="38">
        <f>BO40*$E40</f>
        <v>0</v>
      </c>
      <c r="BR40" s="37" t="str">
        <f>'07_Values'!R40</f>
        <v>N</v>
      </c>
      <c r="BS40" s="31">
        <f>VLOOKUP('07_Values'!R40,AUX_Variables!$B$12:$D$16,3,FALSE)</f>
        <v>0</v>
      </c>
      <c r="BT40" s="31">
        <f t="shared" si="167"/>
        <v>0</v>
      </c>
      <c r="BU40" s="38">
        <f>BS40*$E40</f>
        <v>0</v>
      </c>
      <c r="BV40" s="37" t="str">
        <f>'07_Values'!S40</f>
        <v>NA</v>
      </c>
      <c r="BW40" s="31">
        <f>VLOOKUP('07_Values'!S40,AUX_Variables!$B$12:$D$16,3,FALSE)</f>
        <v>0</v>
      </c>
      <c r="BX40" s="31">
        <f t="shared" si="168"/>
        <v>0</v>
      </c>
      <c r="BY40" s="38">
        <f>BW40*$E40</f>
        <v>0</v>
      </c>
      <c r="BZ40" s="37" t="str">
        <f>'07_Values'!T40</f>
        <v>NA</v>
      </c>
      <c r="CA40" s="31">
        <f>VLOOKUP('07_Values'!T40,AUX_Variables!$B$12:$D$16,3,FALSE)</f>
        <v>0</v>
      </c>
      <c r="CB40" s="31">
        <f t="shared" si="169"/>
        <v>0</v>
      </c>
      <c r="CC40" s="38">
        <f>CA40*$E40</f>
        <v>0</v>
      </c>
      <c r="CD40" s="37" t="str">
        <f>'07_Values'!U40</f>
        <v>NA</v>
      </c>
      <c r="CE40" s="31">
        <f>VLOOKUP('07_Values'!U40,AUX_Variables!$B$12:$D$16,3,FALSE)</f>
        <v>0</v>
      </c>
      <c r="CF40" s="31">
        <f t="shared" si="170"/>
        <v>0</v>
      </c>
      <c r="CG40" s="38">
        <f>CE40*$E40</f>
        <v>0</v>
      </c>
      <c r="CH40" s="37" t="str">
        <f>'07_Values'!V40</f>
        <v>A</v>
      </c>
      <c r="CI40" s="31">
        <f>VLOOKUP('07_Values'!V40,AUX_Variables!$B$12:$D$16,3,FALSE)</f>
        <v>0.7</v>
      </c>
      <c r="CJ40" s="31">
        <f t="shared" si="171"/>
        <v>5.3846153846153849E-2</v>
      </c>
      <c r="CK40" s="38">
        <f>CI40*$E40</f>
        <v>3.2307692307692311E-3</v>
      </c>
      <c r="CL40" s="37" t="str">
        <f>'07_Values'!W40</f>
        <v>A</v>
      </c>
      <c r="CM40" s="31">
        <f>VLOOKUP('07_Values'!W40,AUX_Variables!$B$12:$D$16,3,FALSE)</f>
        <v>0.7</v>
      </c>
      <c r="CN40" s="31">
        <f t="shared" si="172"/>
        <v>5.3846153846153849E-2</v>
      </c>
      <c r="CO40" s="38">
        <f>CM40*$E40</f>
        <v>3.2307692307692311E-3</v>
      </c>
      <c r="CP40" s="37" t="str">
        <f>'07_Values'!X40</f>
        <v>NA</v>
      </c>
      <c r="CQ40" s="31">
        <f>VLOOKUP('07_Values'!X40,AUX_Variables!$B$12:$D$16,3,FALSE)</f>
        <v>0</v>
      </c>
      <c r="CR40" s="31">
        <f t="shared" si="173"/>
        <v>0</v>
      </c>
      <c r="CS40" s="38">
        <f>CQ40*$E40</f>
        <v>0</v>
      </c>
      <c r="CT40" s="37" t="str">
        <f>'07_Values'!Y40</f>
        <v>N</v>
      </c>
      <c r="CU40" s="31">
        <f>VLOOKUP('07_Values'!Y40,AUX_Variables!$B$12:$D$16,3,FALSE)</f>
        <v>0</v>
      </c>
      <c r="CV40" s="31">
        <f t="shared" si="174"/>
        <v>0</v>
      </c>
      <c r="CW40" s="38">
        <f>CU40*$E40</f>
        <v>0</v>
      </c>
      <c r="CX40" s="37" t="str">
        <f>'07_Values'!Z40</f>
        <v>N</v>
      </c>
      <c r="CY40" s="31">
        <f>VLOOKUP('07_Values'!Z40,AUX_Variables!$B$12:$D$16,3,FALSE)</f>
        <v>0</v>
      </c>
      <c r="CZ40" s="31">
        <f t="shared" si="175"/>
        <v>0</v>
      </c>
      <c r="DA40" s="38">
        <f>CY40*$E40</f>
        <v>0</v>
      </c>
      <c r="DB40" s="37" t="str">
        <f>'07_Values'!AA40</f>
        <v>N</v>
      </c>
      <c r="DC40" s="31">
        <f>VLOOKUP('07_Values'!AA40,AUX_Variables!$B$12:$D$16,3,FALSE)</f>
        <v>0</v>
      </c>
      <c r="DD40" s="31">
        <f t="shared" si="176"/>
        <v>0</v>
      </c>
      <c r="DE40" s="38">
        <f>DC40*$E40</f>
        <v>0</v>
      </c>
      <c r="DF40" s="37" t="str">
        <f>'07_Values'!AB40</f>
        <v>N</v>
      </c>
      <c r="DG40" s="31">
        <f>VLOOKUP('07_Values'!AB40,AUX_Variables!$B$12:$D$16,3,FALSE)</f>
        <v>0</v>
      </c>
      <c r="DH40" s="31">
        <f t="shared" si="177"/>
        <v>0</v>
      </c>
      <c r="DI40" s="38">
        <f>DG40*$E40</f>
        <v>0</v>
      </c>
      <c r="DJ40" s="37" t="str">
        <f>'07_Values'!AC40</f>
        <v>N</v>
      </c>
      <c r="DK40" s="31">
        <f>VLOOKUP('07_Values'!AC40,AUX_Variables!$B$12:$D$16,3,FALSE)</f>
        <v>0</v>
      </c>
      <c r="DL40" s="31">
        <f>$D40*DK40</f>
        <v>0</v>
      </c>
      <c r="DM40" s="38">
        <f>DK40*$E40</f>
        <v>0</v>
      </c>
      <c r="DN40" s="37" t="str">
        <f>'07_Values'!AD40</f>
        <v>N</v>
      </c>
      <c r="DO40" s="31">
        <f>VLOOKUP('07_Values'!AD40,AUX_Variables!$B$12:$D$16,3,FALSE)</f>
        <v>0</v>
      </c>
      <c r="DP40" s="31">
        <f>$D40*DO40</f>
        <v>0</v>
      </c>
      <c r="DQ40" s="38">
        <f>DO40*$E40</f>
        <v>0</v>
      </c>
    </row>
    <row r="41" spans="1:121" s="151" customFormat="1" ht="12.75" x14ac:dyDescent="0.2">
      <c r="A41" s="176"/>
      <c r="B41" s="185" t="str">
        <f>'01_Standards Req.'!D37</f>
        <v>Standards for Web Content Interoperability</v>
      </c>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c r="AS41" s="184"/>
      <c r="AT41" s="184"/>
      <c r="AU41" s="184"/>
      <c r="AV41" s="184"/>
      <c r="AW41" s="184"/>
      <c r="AX41" s="184"/>
      <c r="AY41" s="184"/>
      <c r="AZ41" s="184"/>
      <c r="BA41" s="184"/>
      <c r="BB41" s="184"/>
      <c r="BC41" s="184"/>
      <c r="BD41" s="184"/>
      <c r="BE41" s="184"/>
      <c r="BF41" s="184"/>
      <c r="BG41" s="184"/>
      <c r="BH41" s="184"/>
      <c r="BI41" s="184"/>
      <c r="BJ41" s="184"/>
      <c r="BK41" s="184"/>
      <c r="BL41" s="184"/>
      <c r="BM41" s="184"/>
      <c r="BN41" s="184"/>
      <c r="BO41" s="184"/>
      <c r="BP41" s="184"/>
      <c r="BQ41" s="184"/>
      <c r="BR41" s="184"/>
      <c r="BS41" s="184"/>
      <c r="BT41" s="184"/>
      <c r="BU41" s="184"/>
      <c r="BV41" s="184"/>
      <c r="BW41" s="184"/>
      <c r="BX41" s="184"/>
      <c r="BY41" s="184"/>
      <c r="BZ41" s="184"/>
      <c r="CA41" s="184"/>
      <c r="CB41" s="184"/>
      <c r="CC41" s="184"/>
      <c r="CD41" s="184"/>
      <c r="CE41" s="184"/>
      <c r="CF41" s="184"/>
      <c r="CG41" s="184"/>
      <c r="CH41" s="184"/>
      <c r="CI41" s="184"/>
      <c r="CJ41" s="184"/>
      <c r="CK41" s="184"/>
      <c r="CL41" s="184"/>
      <c r="CM41" s="184"/>
      <c r="CN41" s="184"/>
      <c r="CO41" s="184"/>
      <c r="CP41" s="184"/>
      <c r="CQ41" s="184"/>
      <c r="CR41" s="184"/>
      <c r="CS41" s="184"/>
      <c r="CT41" s="184"/>
      <c r="CU41" s="184"/>
      <c r="CV41" s="184"/>
      <c r="CW41" s="184"/>
      <c r="CX41" s="184"/>
      <c r="CY41" s="184"/>
      <c r="CZ41" s="184"/>
      <c r="DA41" s="184"/>
      <c r="DB41" s="184"/>
      <c r="DC41" s="184"/>
      <c r="DD41" s="184"/>
      <c r="DE41" s="184"/>
      <c r="DF41" s="184"/>
      <c r="DG41" s="184"/>
      <c r="DH41" s="184"/>
      <c r="DI41" s="184"/>
      <c r="DJ41" s="184"/>
      <c r="DK41" s="184"/>
      <c r="DL41" s="184"/>
      <c r="DM41" s="184"/>
      <c r="DN41" s="184"/>
      <c r="DO41" s="184"/>
      <c r="DP41" s="184"/>
      <c r="DQ41" s="184"/>
    </row>
    <row r="42" spans="1:121" s="151" customFormat="1" ht="25.5" x14ac:dyDescent="0.2">
      <c r="A42" s="176"/>
      <c r="B42" s="115" t="str">
        <f>'01_Standards Req.'!D38</f>
        <v xml:space="preserve">The Open Archives Initiative Protocol for Metadata Harvesting (OAI-PMH) </v>
      </c>
      <c r="C42" s="33">
        <f>'01_Standards Req.'!G38</f>
        <v>3</v>
      </c>
      <c r="D42" s="31">
        <f>C42/SUM($C$18:$C$31)</f>
        <v>7.6923076923076927E-2</v>
      </c>
      <c r="E42" s="40">
        <f t="shared" si="152"/>
        <v>4.6153846153846158E-3</v>
      </c>
      <c r="F42" s="37" t="str">
        <f>'07_Values'!B42</f>
        <v>Y</v>
      </c>
      <c r="G42" s="31">
        <f>VLOOKUP('07_Values'!B42,AUX_Variables!$B$12:$D$16,3,FALSE)</f>
        <v>1</v>
      </c>
      <c r="H42" s="31">
        <f>$D42*G42</f>
        <v>7.6923076923076927E-2</v>
      </c>
      <c r="I42" s="38">
        <f>G42*$E42</f>
        <v>4.6153846153846158E-3</v>
      </c>
      <c r="J42" s="37" t="str">
        <f>'07_Values'!C42</f>
        <v>Y</v>
      </c>
      <c r="K42" s="31">
        <f>VLOOKUP('07_Values'!F42,AUX_Variables!$B$12:$D$16,3,FALSE)</f>
        <v>0</v>
      </c>
      <c r="L42" s="31">
        <f>$D42*K42</f>
        <v>0</v>
      </c>
      <c r="M42" s="38">
        <f>K42*$E42</f>
        <v>0</v>
      </c>
      <c r="N42" s="37" t="str">
        <f>'07_Values'!D42</f>
        <v>N</v>
      </c>
      <c r="O42" s="31">
        <f>VLOOKUP('07_Values'!D42,AUX_Variables!$B$12:$D$16,3,FALSE)</f>
        <v>0</v>
      </c>
      <c r="P42" s="31">
        <f t="shared" si="153"/>
        <v>0</v>
      </c>
      <c r="Q42" s="38">
        <f t="shared" si="178"/>
        <v>0</v>
      </c>
      <c r="R42" s="37" t="str">
        <f>'07_Values'!E42</f>
        <v>N</v>
      </c>
      <c r="S42" s="31">
        <f>VLOOKUP('07_Values'!E42,AUX_Variables!$B$12:$D$16,3,FALSE)</f>
        <v>0</v>
      </c>
      <c r="T42" s="31">
        <f t="shared" si="154"/>
        <v>0</v>
      </c>
      <c r="U42" s="38">
        <f>S42*$E42</f>
        <v>0</v>
      </c>
      <c r="V42" s="37" t="str">
        <f>'07_Values'!F42</f>
        <v>N</v>
      </c>
      <c r="W42" s="31">
        <f>VLOOKUP('07_Values'!F42,AUX_Variables!$B$12:$D$16,3,FALSE)</f>
        <v>0</v>
      </c>
      <c r="X42" s="31">
        <f t="shared" si="155"/>
        <v>0</v>
      </c>
      <c r="Y42" s="38">
        <f>W42*$E42</f>
        <v>0</v>
      </c>
      <c r="Z42" s="37" t="str">
        <f>'07_Values'!G42</f>
        <v>Y</v>
      </c>
      <c r="AA42" s="31">
        <f>VLOOKUP('07_Values'!G42,AUX_Variables!$B$12:$D$16,3,FALSE)</f>
        <v>1</v>
      </c>
      <c r="AB42" s="31">
        <f t="shared" si="156"/>
        <v>7.6923076923076927E-2</v>
      </c>
      <c r="AC42" s="38">
        <f>AA42*$E42</f>
        <v>4.6153846153846158E-3</v>
      </c>
      <c r="AD42" s="37" t="str">
        <f>'07_Values'!H42</f>
        <v>NA</v>
      </c>
      <c r="AE42" s="31">
        <f>VLOOKUP('07_Values'!H42,AUX_Variables!$B$12:$D$16,3,FALSE)</f>
        <v>0</v>
      </c>
      <c r="AF42" s="31">
        <f t="shared" si="157"/>
        <v>0</v>
      </c>
      <c r="AG42" s="38">
        <f>AE42*$E42</f>
        <v>0</v>
      </c>
      <c r="AH42" s="37" t="str">
        <f>'07_Values'!I42</f>
        <v>Y</v>
      </c>
      <c r="AI42" s="31">
        <f>VLOOKUP('07_Values'!I42,AUX_Variables!$B$12:$D$16,3,FALSE)</f>
        <v>1</v>
      </c>
      <c r="AJ42" s="31">
        <f t="shared" ref="AJ42:AJ43" si="179">$D42*AI42</f>
        <v>7.6923076923076927E-2</v>
      </c>
      <c r="AK42" s="38">
        <f>AI42*$E42</f>
        <v>4.6153846153846158E-3</v>
      </c>
      <c r="AL42" s="37" t="str">
        <f>'07_Values'!J42</f>
        <v>N</v>
      </c>
      <c r="AM42" s="31">
        <f>VLOOKUP('07_Values'!J42,AUX_Variables!$B$12:$D$16,3,FALSE)</f>
        <v>0</v>
      </c>
      <c r="AN42" s="31">
        <f t="shared" si="159"/>
        <v>0</v>
      </c>
      <c r="AO42" s="38">
        <f>AM42*$E42</f>
        <v>0</v>
      </c>
      <c r="AP42" s="37" t="str">
        <f>'07_Values'!K42</f>
        <v>N</v>
      </c>
      <c r="AQ42" s="31">
        <f>VLOOKUP('07_Values'!K42,AUX_Variables!$B$12:$D$16,3,FALSE)</f>
        <v>0</v>
      </c>
      <c r="AR42" s="31">
        <f t="shared" si="160"/>
        <v>0</v>
      </c>
      <c r="AS42" s="38">
        <f>AQ42*$E42</f>
        <v>0</v>
      </c>
      <c r="AT42" s="37" t="str">
        <f>'07_Values'!L42</f>
        <v>N</v>
      </c>
      <c r="AU42" s="31">
        <f>VLOOKUP('07_Values'!L42,AUX_Variables!$B$12:$D$16,3,FALSE)</f>
        <v>0</v>
      </c>
      <c r="AV42" s="31">
        <f t="shared" si="161"/>
        <v>0</v>
      </c>
      <c r="AW42" s="38">
        <f>AU42*$E42</f>
        <v>0</v>
      </c>
      <c r="AX42" s="37" t="str">
        <f>'07_Values'!M42</f>
        <v>N</v>
      </c>
      <c r="AY42" s="31">
        <f>VLOOKUP('07_Values'!M42,AUX_Variables!$B$12:$D$16,3,FALSE)</f>
        <v>0</v>
      </c>
      <c r="AZ42" s="31">
        <f t="shared" si="162"/>
        <v>0</v>
      </c>
      <c r="BA42" s="38">
        <f>AY42*$E42</f>
        <v>0</v>
      </c>
      <c r="BB42" s="37" t="str">
        <f>'07_Values'!N42</f>
        <v>N</v>
      </c>
      <c r="BC42" s="31">
        <f>VLOOKUP('07_Values'!N42,AUX_Variables!$B$12:$D$16,3,FALSE)</f>
        <v>0</v>
      </c>
      <c r="BD42" s="31">
        <f t="shared" si="163"/>
        <v>0</v>
      </c>
      <c r="BE42" s="38">
        <f>BC42*$E42</f>
        <v>0</v>
      </c>
      <c r="BF42" s="37" t="str">
        <f>'07_Values'!O42</f>
        <v>N</v>
      </c>
      <c r="BG42" s="31">
        <f>VLOOKUP('07_Values'!O42,AUX_Variables!$B$12:$D$16,3,FALSE)</f>
        <v>0</v>
      </c>
      <c r="BH42" s="31">
        <f t="shared" si="164"/>
        <v>0</v>
      </c>
      <c r="BI42" s="38">
        <f>BG42*$E42</f>
        <v>0</v>
      </c>
      <c r="BJ42" s="37" t="str">
        <f>'07_Values'!P42</f>
        <v>Y</v>
      </c>
      <c r="BK42" s="31">
        <f>VLOOKUP('07_Values'!P42,AUX_Variables!$B$12:$D$16,3,FALSE)</f>
        <v>1</v>
      </c>
      <c r="BL42" s="31">
        <f t="shared" si="165"/>
        <v>7.6923076923076927E-2</v>
      </c>
      <c r="BM42" s="38">
        <f>BK42*$E42</f>
        <v>4.6153846153846158E-3</v>
      </c>
      <c r="BN42" s="37" t="str">
        <f>'07_Values'!Q42</f>
        <v>Y</v>
      </c>
      <c r="BO42" s="31">
        <f>VLOOKUP('07_Values'!Q42,AUX_Variables!$B$12:$D$16,3,FALSE)</f>
        <v>1</v>
      </c>
      <c r="BP42" s="31">
        <f t="shared" si="166"/>
        <v>7.6923076923076927E-2</v>
      </c>
      <c r="BQ42" s="38">
        <f>BO42*$E42</f>
        <v>4.6153846153846158E-3</v>
      </c>
      <c r="BR42" s="37" t="str">
        <f>'07_Values'!R42</f>
        <v>Y</v>
      </c>
      <c r="BS42" s="31">
        <f>VLOOKUP('07_Values'!R42,AUX_Variables!$B$12:$D$16,3,FALSE)</f>
        <v>1</v>
      </c>
      <c r="BT42" s="31">
        <f t="shared" si="167"/>
        <v>7.6923076923076927E-2</v>
      </c>
      <c r="BU42" s="38">
        <f>BS42*$E42</f>
        <v>4.6153846153846158E-3</v>
      </c>
      <c r="BV42" s="37" t="str">
        <f>'07_Values'!S42</f>
        <v>Y</v>
      </c>
      <c r="BW42" s="31">
        <f>VLOOKUP('07_Values'!S42,AUX_Variables!$B$12:$D$16,3,FALSE)</f>
        <v>1</v>
      </c>
      <c r="BX42" s="31">
        <f t="shared" si="168"/>
        <v>7.6923076923076927E-2</v>
      </c>
      <c r="BY42" s="38">
        <f>BW42*$E42</f>
        <v>4.6153846153846158E-3</v>
      </c>
      <c r="BZ42" s="37" t="str">
        <f>'07_Values'!T42</f>
        <v>NA</v>
      </c>
      <c r="CA42" s="31">
        <f>VLOOKUP('07_Values'!T42,AUX_Variables!$B$12:$D$16,3,FALSE)</f>
        <v>0</v>
      </c>
      <c r="CB42" s="31">
        <f t="shared" si="169"/>
        <v>0</v>
      </c>
      <c r="CC42" s="38">
        <f>CA42*$E42</f>
        <v>0</v>
      </c>
      <c r="CD42" s="37" t="str">
        <f>'07_Values'!U42</f>
        <v>Y</v>
      </c>
      <c r="CE42" s="31">
        <f>VLOOKUP('07_Values'!U42,AUX_Variables!$B$12:$D$16,3,FALSE)</f>
        <v>1</v>
      </c>
      <c r="CF42" s="31">
        <f t="shared" ref="CF42:CF43" si="180">$D42*CE42</f>
        <v>7.6923076923076927E-2</v>
      </c>
      <c r="CG42" s="38">
        <f>CE42*$E42</f>
        <v>4.6153846153846158E-3</v>
      </c>
      <c r="CH42" s="37" t="str">
        <f>'07_Values'!V42</f>
        <v>Y</v>
      </c>
      <c r="CI42" s="31">
        <f>VLOOKUP('07_Values'!V42,AUX_Variables!$B$12:$D$16,3,FALSE)</f>
        <v>1</v>
      </c>
      <c r="CJ42" s="31">
        <f t="shared" si="171"/>
        <v>7.6923076923076927E-2</v>
      </c>
      <c r="CK42" s="38">
        <f>CI42*$E42</f>
        <v>4.6153846153846158E-3</v>
      </c>
      <c r="CL42" s="37" t="str">
        <f>'07_Values'!W42</f>
        <v>Y</v>
      </c>
      <c r="CM42" s="31">
        <f>VLOOKUP('07_Values'!W42,AUX_Variables!$B$12:$D$16,3,FALSE)</f>
        <v>1</v>
      </c>
      <c r="CN42" s="31">
        <f t="shared" si="172"/>
        <v>7.6923076923076927E-2</v>
      </c>
      <c r="CO42" s="38">
        <f>CM42*$E42</f>
        <v>4.6153846153846158E-3</v>
      </c>
      <c r="CP42" s="37" t="str">
        <f>'07_Values'!X42</f>
        <v>NA</v>
      </c>
      <c r="CQ42" s="31">
        <f>VLOOKUP('07_Values'!X42,AUX_Variables!$B$12:$D$16,3,FALSE)</f>
        <v>0</v>
      </c>
      <c r="CR42" s="31">
        <f t="shared" si="173"/>
        <v>0</v>
      </c>
      <c r="CS42" s="38">
        <f>CQ42*$E42</f>
        <v>0</v>
      </c>
      <c r="CT42" s="37" t="str">
        <f>'07_Values'!Y42</f>
        <v>N</v>
      </c>
      <c r="CU42" s="31">
        <f>VLOOKUP('07_Values'!Y42,AUX_Variables!$B$12:$D$16,3,FALSE)</f>
        <v>0</v>
      </c>
      <c r="CV42" s="31">
        <f t="shared" si="174"/>
        <v>0</v>
      </c>
      <c r="CW42" s="38">
        <f>CU42*$E42</f>
        <v>0</v>
      </c>
      <c r="CX42" s="37" t="str">
        <f>'07_Values'!Z42</f>
        <v>N</v>
      </c>
      <c r="CY42" s="31">
        <f>VLOOKUP('07_Values'!Z42,AUX_Variables!$B$12:$D$16,3,FALSE)</f>
        <v>0</v>
      </c>
      <c r="CZ42" s="31">
        <f t="shared" si="175"/>
        <v>0</v>
      </c>
      <c r="DA42" s="38">
        <f>CY42*$E42</f>
        <v>0</v>
      </c>
      <c r="DB42" s="37" t="str">
        <f>'07_Values'!AA42</f>
        <v>N</v>
      </c>
      <c r="DC42" s="31">
        <f>VLOOKUP('07_Values'!AA42,AUX_Variables!$B$12:$D$16,3,FALSE)</f>
        <v>0</v>
      </c>
      <c r="DD42" s="31">
        <f t="shared" si="176"/>
        <v>0</v>
      </c>
      <c r="DE42" s="38">
        <f>DC42*$E42</f>
        <v>0</v>
      </c>
      <c r="DF42" s="37" t="str">
        <f>'07_Values'!AB42</f>
        <v>N</v>
      </c>
      <c r="DG42" s="31">
        <f>VLOOKUP('07_Values'!AB42,AUX_Variables!$B$12:$D$16,3,FALSE)</f>
        <v>0</v>
      </c>
      <c r="DH42" s="31">
        <f t="shared" si="177"/>
        <v>0</v>
      </c>
      <c r="DI42" s="38">
        <f>DG42*$E42</f>
        <v>0</v>
      </c>
      <c r="DJ42" s="37" t="str">
        <f>'07_Values'!AC42</f>
        <v>N</v>
      </c>
      <c r="DK42" s="31">
        <f>VLOOKUP('07_Values'!AC42,AUX_Variables!$B$12:$D$16,3,FALSE)</f>
        <v>0</v>
      </c>
      <c r="DL42" s="31">
        <f>$D42*DK42</f>
        <v>0</v>
      </c>
      <c r="DM42" s="38">
        <f>DK42*$E42</f>
        <v>0</v>
      </c>
      <c r="DN42" s="37" t="str">
        <f>'07_Values'!AD42</f>
        <v>N</v>
      </c>
      <c r="DO42" s="31">
        <f>VLOOKUP('07_Values'!AD42,AUX_Variables!$B$12:$D$16,3,FALSE)</f>
        <v>0</v>
      </c>
      <c r="DP42" s="31">
        <f>$D42*DO42</f>
        <v>0</v>
      </c>
      <c r="DQ42" s="38">
        <f>DO42*$E42</f>
        <v>0</v>
      </c>
    </row>
    <row r="43" spans="1:121" s="175" customFormat="1" ht="25.5" x14ac:dyDescent="0.2">
      <c r="A43" s="173"/>
      <c r="B43" s="115" t="str">
        <f>'01_Standards Req.'!D39</f>
        <v xml:space="preserve">The Open Archives Initiative Object Reuse and Exchange (OAI-ORE) </v>
      </c>
      <c r="C43" s="33">
        <f>'01_Standards Req.'!G39</f>
        <v>3</v>
      </c>
      <c r="D43" s="31">
        <f>C43/SUM($C$18:$C$31)</f>
        <v>7.6923076923076927E-2</v>
      </c>
      <c r="E43" s="40">
        <f t="shared" si="152"/>
        <v>4.6153846153846158E-3</v>
      </c>
      <c r="F43" s="37" t="str">
        <f>'07_Values'!B43</f>
        <v>Y</v>
      </c>
      <c r="G43" s="31">
        <f>VLOOKUP('07_Values'!B43,AUX_Variables!$B$12:$D$16,3,FALSE)</f>
        <v>1</v>
      </c>
      <c r="H43" s="31">
        <f>$D43*G43</f>
        <v>7.6923076923076927E-2</v>
      </c>
      <c r="I43" s="38">
        <f>G43*$E43</f>
        <v>4.6153846153846158E-3</v>
      </c>
      <c r="J43" s="37" t="str">
        <f>'07_Values'!C43</f>
        <v>Y</v>
      </c>
      <c r="K43" s="31">
        <f>VLOOKUP('07_Values'!F43,AUX_Variables!$B$12:$D$16,3,FALSE)</f>
        <v>0</v>
      </c>
      <c r="L43" s="31">
        <f>$D43*K43</f>
        <v>0</v>
      </c>
      <c r="M43" s="38">
        <f>K43*$E43</f>
        <v>0</v>
      </c>
      <c r="N43" s="37" t="str">
        <f>'07_Values'!D43</f>
        <v>N</v>
      </c>
      <c r="O43" s="31">
        <f>VLOOKUP('07_Values'!D43,AUX_Variables!$B$12:$D$16,3,FALSE)</f>
        <v>0</v>
      </c>
      <c r="P43" s="31">
        <f t="shared" si="153"/>
        <v>0</v>
      </c>
      <c r="Q43" s="38">
        <f t="shared" si="178"/>
        <v>0</v>
      </c>
      <c r="R43" s="37" t="str">
        <f>'07_Values'!E43</f>
        <v>N</v>
      </c>
      <c r="S43" s="31">
        <f>VLOOKUP('07_Values'!E43,AUX_Variables!$B$12:$D$16,3,FALSE)</f>
        <v>0</v>
      </c>
      <c r="T43" s="31">
        <f t="shared" si="154"/>
        <v>0</v>
      </c>
      <c r="U43" s="38">
        <f>S43*$E43</f>
        <v>0</v>
      </c>
      <c r="V43" s="37" t="str">
        <f>'07_Values'!F43</f>
        <v>N</v>
      </c>
      <c r="W43" s="31">
        <f>VLOOKUP('07_Values'!F43,AUX_Variables!$B$12:$D$16,3,FALSE)</f>
        <v>0</v>
      </c>
      <c r="X43" s="31">
        <f t="shared" si="155"/>
        <v>0</v>
      </c>
      <c r="Y43" s="38">
        <f>W43*$E43</f>
        <v>0</v>
      </c>
      <c r="Z43" s="37" t="str">
        <f>'07_Values'!G43</f>
        <v>Y</v>
      </c>
      <c r="AA43" s="31">
        <f>VLOOKUP('07_Values'!G43,AUX_Variables!$B$12:$D$16,3,FALSE)</f>
        <v>1</v>
      </c>
      <c r="AB43" s="31">
        <f t="shared" si="156"/>
        <v>7.6923076923076927E-2</v>
      </c>
      <c r="AC43" s="38">
        <f>AA43*$E43</f>
        <v>4.6153846153846158E-3</v>
      </c>
      <c r="AD43" s="37" t="str">
        <f>'07_Values'!H43</f>
        <v>NA</v>
      </c>
      <c r="AE43" s="31">
        <f>VLOOKUP('07_Values'!H43,AUX_Variables!$B$12:$D$16,3,FALSE)</f>
        <v>0</v>
      </c>
      <c r="AF43" s="31">
        <f t="shared" si="157"/>
        <v>0</v>
      </c>
      <c r="AG43" s="38">
        <f>AE43*$E43</f>
        <v>0</v>
      </c>
      <c r="AH43" s="37" t="str">
        <f>'07_Values'!I43</f>
        <v>Y</v>
      </c>
      <c r="AI43" s="31">
        <f>VLOOKUP('07_Values'!I43,AUX_Variables!$B$12:$D$16,3,FALSE)</f>
        <v>1</v>
      </c>
      <c r="AJ43" s="31">
        <f t="shared" si="179"/>
        <v>7.6923076923076927E-2</v>
      </c>
      <c r="AK43" s="38">
        <f>AI43*$E43</f>
        <v>4.6153846153846158E-3</v>
      </c>
      <c r="AL43" s="37" t="str">
        <f>'07_Values'!J43</f>
        <v>N</v>
      </c>
      <c r="AM43" s="31">
        <f>VLOOKUP('07_Values'!J43,AUX_Variables!$B$12:$D$16,3,FALSE)</f>
        <v>0</v>
      </c>
      <c r="AN43" s="31">
        <f t="shared" si="159"/>
        <v>0</v>
      </c>
      <c r="AO43" s="38">
        <f>AM43*$E43</f>
        <v>0</v>
      </c>
      <c r="AP43" s="37" t="str">
        <f>'07_Values'!K43</f>
        <v>N</v>
      </c>
      <c r="AQ43" s="31">
        <f>VLOOKUP('07_Values'!K43,AUX_Variables!$B$12:$D$16,3,FALSE)</f>
        <v>0</v>
      </c>
      <c r="AR43" s="31">
        <f t="shared" si="160"/>
        <v>0</v>
      </c>
      <c r="AS43" s="38">
        <f>AQ43*$E43</f>
        <v>0</v>
      </c>
      <c r="AT43" s="37" t="str">
        <f>'07_Values'!L43</f>
        <v>N</v>
      </c>
      <c r="AU43" s="31">
        <f>VLOOKUP('07_Values'!L43,AUX_Variables!$B$12:$D$16,3,FALSE)</f>
        <v>0</v>
      </c>
      <c r="AV43" s="31">
        <f t="shared" si="161"/>
        <v>0</v>
      </c>
      <c r="AW43" s="38">
        <f>AU43*$E43</f>
        <v>0</v>
      </c>
      <c r="AX43" s="37" t="str">
        <f>'07_Values'!M43</f>
        <v>N</v>
      </c>
      <c r="AY43" s="31">
        <f>VLOOKUP('07_Values'!M43,AUX_Variables!$B$12:$D$16,3,FALSE)</f>
        <v>0</v>
      </c>
      <c r="AZ43" s="31">
        <f t="shared" si="162"/>
        <v>0</v>
      </c>
      <c r="BA43" s="38">
        <f>AY43*$E43</f>
        <v>0</v>
      </c>
      <c r="BB43" s="37" t="str">
        <f>'07_Values'!N43</f>
        <v>N</v>
      </c>
      <c r="BC43" s="31">
        <f>VLOOKUP('07_Values'!N43,AUX_Variables!$B$12:$D$16,3,FALSE)</f>
        <v>0</v>
      </c>
      <c r="BD43" s="31">
        <f t="shared" si="163"/>
        <v>0</v>
      </c>
      <c r="BE43" s="38">
        <f>BC43*$E43</f>
        <v>0</v>
      </c>
      <c r="BF43" s="37" t="str">
        <f>'07_Values'!O43</f>
        <v>N</v>
      </c>
      <c r="BG43" s="31">
        <f>VLOOKUP('07_Values'!O43,AUX_Variables!$B$12:$D$16,3,FALSE)</f>
        <v>0</v>
      </c>
      <c r="BH43" s="31">
        <f t="shared" si="164"/>
        <v>0</v>
      </c>
      <c r="BI43" s="38">
        <f>BG43*$E43</f>
        <v>0</v>
      </c>
      <c r="BJ43" s="37" t="str">
        <f>'07_Values'!P43</f>
        <v>Y</v>
      </c>
      <c r="BK43" s="31">
        <f>VLOOKUP('07_Values'!P43,AUX_Variables!$B$12:$D$16,3,FALSE)</f>
        <v>1</v>
      </c>
      <c r="BL43" s="31">
        <f t="shared" si="165"/>
        <v>7.6923076923076927E-2</v>
      </c>
      <c r="BM43" s="38">
        <f>BK43*$E43</f>
        <v>4.6153846153846158E-3</v>
      </c>
      <c r="BN43" s="37" t="str">
        <f>'07_Values'!Q43</f>
        <v>Y</v>
      </c>
      <c r="BO43" s="31">
        <f>VLOOKUP('07_Values'!Q43,AUX_Variables!$B$12:$D$16,3,FALSE)</f>
        <v>1</v>
      </c>
      <c r="BP43" s="31">
        <f t="shared" si="166"/>
        <v>7.6923076923076927E-2</v>
      </c>
      <c r="BQ43" s="38">
        <f>BO43*$E43</f>
        <v>4.6153846153846158E-3</v>
      </c>
      <c r="BR43" s="37" t="str">
        <f>'07_Values'!R43</f>
        <v>Y</v>
      </c>
      <c r="BS43" s="31">
        <f>VLOOKUP('07_Values'!R43,AUX_Variables!$B$12:$D$16,3,FALSE)</f>
        <v>1</v>
      </c>
      <c r="BT43" s="31">
        <f t="shared" si="167"/>
        <v>7.6923076923076927E-2</v>
      </c>
      <c r="BU43" s="38">
        <f>BS43*$E43</f>
        <v>4.6153846153846158E-3</v>
      </c>
      <c r="BV43" s="37" t="str">
        <f>'07_Values'!S43</f>
        <v>Y</v>
      </c>
      <c r="BW43" s="31">
        <f>VLOOKUP('07_Values'!S43,AUX_Variables!$B$12:$D$16,3,FALSE)</f>
        <v>1</v>
      </c>
      <c r="BX43" s="31">
        <f t="shared" si="168"/>
        <v>7.6923076923076927E-2</v>
      </c>
      <c r="BY43" s="38">
        <f>BW43*$E43</f>
        <v>4.6153846153846158E-3</v>
      </c>
      <c r="BZ43" s="37" t="str">
        <f>'07_Values'!T43</f>
        <v>NA</v>
      </c>
      <c r="CA43" s="31">
        <f>VLOOKUP('07_Values'!T43,AUX_Variables!$B$12:$D$16,3,FALSE)</f>
        <v>0</v>
      </c>
      <c r="CB43" s="31">
        <f t="shared" si="169"/>
        <v>0</v>
      </c>
      <c r="CC43" s="38">
        <f>CA43*$E43</f>
        <v>0</v>
      </c>
      <c r="CD43" s="37" t="str">
        <f>'07_Values'!U43</f>
        <v>Y</v>
      </c>
      <c r="CE43" s="31">
        <f>VLOOKUP('07_Values'!U43,AUX_Variables!$B$12:$D$16,3,FALSE)</f>
        <v>1</v>
      </c>
      <c r="CF43" s="31">
        <f t="shared" si="180"/>
        <v>7.6923076923076927E-2</v>
      </c>
      <c r="CG43" s="38">
        <f>CE43*$E43</f>
        <v>4.6153846153846158E-3</v>
      </c>
      <c r="CH43" s="37" t="str">
        <f>'07_Values'!V43</f>
        <v>Y</v>
      </c>
      <c r="CI43" s="31">
        <f>VLOOKUP('07_Values'!V43,AUX_Variables!$B$12:$D$16,3,FALSE)</f>
        <v>1</v>
      </c>
      <c r="CJ43" s="31">
        <f t="shared" si="171"/>
        <v>7.6923076923076927E-2</v>
      </c>
      <c r="CK43" s="38">
        <f>CI43*$E43</f>
        <v>4.6153846153846158E-3</v>
      </c>
      <c r="CL43" s="37" t="str">
        <f>'07_Values'!W43</f>
        <v>Y</v>
      </c>
      <c r="CM43" s="31">
        <f>VLOOKUP('07_Values'!W43,AUX_Variables!$B$12:$D$16,3,FALSE)</f>
        <v>1</v>
      </c>
      <c r="CN43" s="31">
        <f t="shared" si="172"/>
        <v>7.6923076923076927E-2</v>
      </c>
      <c r="CO43" s="38">
        <f>CM43*$E43</f>
        <v>4.6153846153846158E-3</v>
      </c>
      <c r="CP43" s="37" t="str">
        <f>'07_Values'!X43</f>
        <v>NA</v>
      </c>
      <c r="CQ43" s="31">
        <f>VLOOKUP('07_Values'!X43,AUX_Variables!$B$12:$D$16,3,FALSE)</f>
        <v>0</v>
      </c>
      <c r="CR43" s="31">
        <f t="shared" si="173"/>
        <v>0</v>
      </c>
      <c r="CS43" s="38">
        <f>CQ43*$E43</f>
        <v>0</v>
      </c>
      <c r="CT43" s="37" t="str">
        <f>'07_Values'!Y43</f>
        <v>N</v>
      </c>
      <c r="CU43" s="31">
        <f>VLOOKUP('07_Values'!Y43,AUX_Variables!$B$12:$D$16,3,FALSE)</f>
        <v>0</v>
      </c>
      <c r="CV43" s="31">
        <f t="shared" si="174"/>
        <v>0</v>
      </c>
      <c r="CW43" s="38">
        <f>CU43*$E43</f>
        <v>0</v>
      </c>
      <c r="CX43" s="37" t="str">
        <f>'07_Values'!Z43</f>
        <v>N</v>
      </c>
      <c r="CY43" s="31">
        <f>VLOOKUP('07_Values'!Z43,AUX_Variables!$B$12:$D$16,3,FALSE)</f>
        <v>0</v>
      </c>
      <c r="CZ43" s="31">
        <f t="shared" si="175"/>
        <v>0</v>
      </c>
      <c r="DA43" s="38">
        <f>CY43*$E43</f>
        <v>0</v>
      </c>
      <c r="DB43" s="37" t="str">
        <f>'07_Values'!AA43</f>
        <v>N</v>
      </c>
      <c r="DC43" s="31">
        <f>VLOOKUP('07_Values'!AA43,AUX_Variables!$B$12:$D$16,3,FALSE)</f>
        <v>0</v>
      </c>
      <c r="DD43" s="31">
        <f t="shared" si="176"/>
        <v>0</v>
      </c>
      <c r="DE43" s="38">
        <f>DC43*$E43</f>
        <v>0</v>
      </c>
      <c r="DF43" s="37" t="str">
        <f>'07_Values'!AB43</f>
        <v>N</v>
      </c>
      <c r="DG43" s="31">
        <f>VLOOKUP('07_Values'!AB43,AUX_Variables!$B$12:$D$16,3,FALSE)</f>
        <v>0</v>
      </c>
      <c r="DH43" s="31">
        <f t="shared" si="177"/>
        <v>0</v>
      </c>
      <c r="DI43" s="38">
        <f>DG43*$E43</f>
        <v>0</v>
      </c>
      <c r="DJ43" s="37" t="str">
        <f>'07_Values'!AC43</f>
        <v>N</v>
      </c>
      <c r="DK43" s="31">
        <f>VLOOKUP('07_Values'!AC43,AUX_Variables!$B$12:$D$16,3,FALSE)</f>
        <v>0</v>
      </c>
      <c r="DL43" s="31">
        <f>$D43*DK43</f>
        <v>0</v>
      </c>
      <c r="DM43" s="38">
        <f>DK43*$E43</f>
        <v>0</v>
      </c>
      <c r="DN43" s="37" t="str">
        <f>'07_Values'!AD43</f>
        <v>N</v>
      </c>
      <c r="DO43" s="31">
        <f>VLOOKUP('07_Values'!AD43,AUX_Variables!$B$12:$D$16,3,FALSE)</f>
        <v>0</v>
      </c>
      <c r="DP43" s="31">
        <f>$D43*DO43</f>
        <v>0</v>
      </c>
      <c r="DQ43" s="38">
        <f>DO43*$E43</f>
        <v>0</v>
      </c>
    </row>
    <row r="44" spans="1:121" s="151" customFormat="1" ht="12.75" x14ac:dyDescent="0.2">
      <c r="A44" s="176"/>
      <c r="B44" s="165" t="str">
        <f>'01_Standards Req.'!D40</f>
        <v>Records Management</v>
      </c>
      <c r="C44" s="172"/>
      <c r="D44" s="168">
        <v>0.14280000000000001</v>
      </c>
      <c r="E44" s="166">
        <f>D44*$C$135</f>
        <v>5.7120000000000004E-2</v>
      </c>
      <c r="F44" s="172"/>
      <c r="G44" s="172"/>
      <c r="H44" s="168">
        <f>SUM(H45:H48)</f>
        <v>0</v>
      </c>
      <c r="I44" s="168">
        <f>SUM(I45:I48)</f>
        <v>0</v>
      </c>
      <c r="J44" s="179"/>
      <c r="K44" s="172"/>
      <c r="L44" s="168">
        <f>SUM(L45:L48)</f>
        <v>0</v>
      </c>
      <c r="M44" s="168">
        <f>SUM(M45:M48)</f>
        <v>0</v>
      </c>
      <c r="N44" s="172"/>
      <c r="O44" s="172"/>
      <c r="P44" s="168">
        <f>SUM(P45:P48)</f>
        <v>0.23076923076923078</v>
      </c>
      <c r="Q44" s="168">
        <f>SUM(Q45:Q48)</f>
        <v>1.3846153846153848E-2</v>
      </c>
      <c r="R44" s="172"/>
      <c r="S44" s="172"/>
      <c r="T44" s="168">
        <f>SUM(T45:T48)</f>
        <v>0.23076923076923078</v>
      </c>
      <c r="U44" s="168">
        <f>SUM(U45:U48)</f>
        <v>1.3846153846153848E-2</v>
      </c>
      <c r="V44" s="172"/>
      <c r="W44" s="172"/>
      <c r="X44" s="168">
        <f>SUM(X45:X48)</f>
        <v>0</v>
      </c>
      <c r="Y44" s="168">
        <f>SUM(Y45:Y48)</f>
        <v>0</v>
      </c>
      <c r="Z44" s="172"/>
      <c r="AA44" s="172"/>
      <c r="AB44" s="168">
        <f>SUM(AB45:AB48)</f>
        <v>0.23076923076923078</v>
      </c>
      <c r="AC44" s="168">
        <f>SUM(AC45:AC48)</f>
        <v>1.3846153846153848E-2</v>
      </c>
      <c r="AD44" s="172"/>
      <c r="AE44" s="172"/>
      <c r="AF44" s="168">
        <f>SUM(AF45:AF48)</f>
        <v>0</v>
      </c>
      <c r="AG44" s="168">
        <f>SUM(AG45:AG48)</f>
        <v>0</v>
      </c>
      <c r="AH44" s="172"/>
      <c r="AI44" s="172"/>
      <c r="AJ44" s="168">
        <f>SUM(AJ45:AJ48)</f>
        <v>0.23076923076923078</v>
      </c>
      <c r="AK44" s="168">
        <f>SUM(AK45:AK48)</f>
        <v>1.3846153846153848E-2</v>
      </c>
      <c r="AL44" s="172"/>
      <c r="AM44" s="172"/>
      <c r="AN44" s="168">
        <f>SUM(AN45:AN48)</f>
        <v>0</v>
      </c>
      <c r="AO44" s="168">
        <f>SUM(AO45:AO48)</f>
        <v>0</v>
      </c>
      <c r="AP44" s="172"/>
      <c r="AQ44" s="172"/>
      <c r="AR44" s="168">
        <f>SUM(AR45:AR48)</f>
        <v>0</v>
      </c>
      <c r="AS44" s="168">
        <f>SUM(AS45:AS48)</f>
        <v>0</v>
      </c>
      <c r="AT44" s="172"/>
      <c r="AU44" s="172"/>
      <c r="AV44" s="168">
        <f>SUM(AV45:AV48)</f>
        <v>0</v>
      </c>
      <c r="AW44" s="168">
        <f>SUM(AW45:AW48)</f>
        <v>0</v>
      </c>
      <c r="AX44" s="172"/>
      <c r="AY44" s="172"/>
      <c r="AZ44" s="168">
        <f>SUM(AZ45:AZ48)</f>
        <v>0</v>
      </c>
      <c r="BA44" s="168">
        <f>SUM(BA45:BA48)</f>
        <v>0</v>
      </c>
      <c r="BB44" s="172"/>
      <c r="BC44" s="172"/>
      <c r="BD44" s="168">
        <f>SUM(BD45:BD48)</f>
        <v>0</v>
      </c>
      <c r="BE44" s="168">
        <f>SUM(BE45:BE48)</f>
        <v>0</v>
      </c>
      <c r="BF44" s="172"/>
      <c r="BG44" s="172"/>
      <c r="BH44" s="168">
        <f>SUM(BH45:BH47)</f>
        <v>0</v>
      </c>
      <c r="BI44" s="168">
        <f>SUM(BI45:BI47)</f>
        <v>0</v>
      </c>
      <c r="BJ44" s="172"/>
      <c r="BK44" s="172"/>
      <c r="BL44" s="168">
        <f>SUM(BL45:BL47)</f>
        <v>0</v>
      </c>
      <c r="BM44" s="168">
        <f>SUM(BM45:BM47)</f>
        <v>0</v>
      </c>
      <c r="BN44" s="172"/>
      <c r="BO44" s="172"/>
      <c r="BP44" s="168">
        <f>SUM(BP45:BP47)</f>
        <v>0</v>
      </c>
      <c r="BQ44" s="168">
        <f>SUM(BQ45:BQ47)</f>
        <v>0</v>
      </c>
      <c r="BR44" s="172"/>
      <c r="BS44" s="172"/>
      <c r="BT44" s="168">
        <f>SUM(BT45:BT47)</f>
        <v>0</v>
      </c>
      <c r="BU44" s="168">
        <f>SUM(BU45:BU47)</f>
        <v>0</v>
      </c>
      <c r="BV44" s="172"/>
      <c r="BW44" s="172"/>
      <c r="BX44" s="168">
        <f>SUM(BX45:BX47)</f>
        <v>0</v>
      </c>
      <c r="BY44" s="168">
        <f>SUM(BY45:BY47)</f>
        <v>0</v>
      </c>
      <c r="BZ44" s="172"/>
      <c r="CA44" s="172"/>
      <c r="CB44" s="168">
        <f>SUM(CB45:CB47)</f>
        <v>0</v>
      </c>
      <c r="CC44" s="168">
        <f>SUM(CC45:CC47)</f>
        <v>0</v>
      </c>
      <c r="CD44" s="172"/>
      <c r="CE44" s="172"/>
      <c r="CF44" s="168">
        <f>SUM(CF45:CF47)</f>
        <v>0</v>
      </c>
      <c r="CG44" s="168">
        <f>SUM(CG45:CG47)</f>
        <v>0</v>
      </c>
      <c r="CH44" s="172"/>
      <c r="CI44" s="172"/>
      <c r="CJ44" s="168">
        <f>SUM(CJ45:CJ47)</f>
        <v>0</v>
      </c>
      <c r="CK44" s="168">
        <f>SUM(CK45:CK47)</f>
        <v>0</v>
      </c>
      <c r="CL44" s="172"/>
      <c r="CM44" s="172"/>
      <c r="CN44" s="168">
        <f>SUM(CN45:CN47)</f>
        <v>0</v>
      </c>
      <c r="CO44" s="168">
        <f>SUM(CO45:CO47)</f>
        <v>0</v>
      </c>
      <c r="CP44" s="172"/>
      <c r="CQ44" s="172"/>
      <c r="CR44" s="168">
        <f>SUM(CR45:CR47)</f>
        <v>0</v>
      </c>
      <c r="CS44" s="168">
        <f>SUM(CS45:CS47)</f>
        <v>0</v>
      </c>
      <c r="CT44" s="172"/>
      <c r="CU44" s="172"/>
      <c r="CV44" s="168">
        <f>SUM(CV45:CV48)</f>
        <v>0</v>
      </c>
      <c r="CW44" s="168">
        <f>SUM(CW45:CW48)</f>
        <v>0</v>
      </c>
      <c r="CX44" s="172"/>
      <c r="CY44" s="172"/>
      <c r="CZ44" s="168">
        <f>SUM(CZ45:CZ48)</f>
        <v>0</v>
      </c>
      <c r="DA44" s="168">
        <f>SUM(DA45:DA48)</f>
        <v>0</v>
      </c>
      <c r="DB44" s="172"/>
      <c r="DC44" s="172"/>
      <c r="DD44" s="168">
        <f>SUM(DD45:DD48)</f>
        <v>0</v>
      </c>
      <c r="DE44" s="168">
        <f>SUM(DE45:DE48)</f>
        <v>0</v>
      </c>
      <c r="DF44" s="172"/>
      <c r="DG44" s="172"/>
      <c r="DH44" s="168">
        <f>SUM(DH45:DH48)</f>
        <v>0</v>
      </c>
      <c r="DI44" s="168">
        <f>SUM(DI45:DI48)</f>
        <v>0</v>
      </c>
      <c r="DJ44" s="172"/>
      <c r="DK44" s="172"/>
      <c r="DL44" s="168">
        <f>SUM(DL45:DL48)</f>
        <v>0</v>
      </c>
      <c r="DM44" s="168">
        <f>SUM(DM45:DM48)</f>
        <v>0</v>
      </c>
      <c r="DN44" s="172"/>
      <c r="DO44" s="172"/>
      <c r="DP44" s="168">
        <f>SUM(DP45:DP48)</f>
        <v>0</v>
      </c>
      <c r="DQ44" s="168">
        <f>SUM(DQ45:DQ48)</f>
        <v>0</v>
      </c>
    </row>
    <row r="45" spans="1:121" s="151" customFormat="1" ht="25.5" x14ac:dyDescent="0.2">
      <c r="A45" s="176"/>
      <c r="B45" s="115" t="str">
        <f>'01_Standards Req.'!D41</f>
        <v>Information &amp; Documentation - Records Management (ISO 15489)</v>
      </c>
      <c r="C45" s="33">
        <f>'01_Standards Req.'!G41</f>
        <v>3</v>
      </c>
      <c r="D45" s="31">
        <f>C45/SUM($C$18:$C$31)</f>
        <v>7.6923076923076927E-2</v>
      </c>
      <c r="E45" s="40">
        <f t="shared" si="152"/>
        <v>4.6153846153846158E-3</v>
      </c>
      <c r="F45" s="37" t="str">
        <f>'07_Values'!B45</f>
        <v>N</v>
      </c>
      <c r="G45" s="31">
        <f>VLOOKUP('07_Values'!B45,AUX_Variables!$B$12:$D$16,3,FALSE)</f>
        <v>0</v>
      </c>
      <c r="H45" s="31">
        <f>$D45*G45</f>
        <v>0</v>
      </c>
      <c r="I45" s="38">
        <f>G45*$E45</f>
        <v>0</v>
      </c>
      <c r="J45" s="37" t="str">
        <f>'07_Values'!C45</f>
        <v>N</v>
      </c>
      <c r="K45" s="31">
        <f>VLOOKUP('07_Values'!F45,AUX_Variables!$B$12:$D$16,3,FALSE)</f>
        <v>0</v>
      </c>
      <c r="L45" s="31">
        <f>$D45*K45</f>
        <v>0</v>
      </c>
      <c r="M45" s="38">
        <f>K45*$E45</f>
        <v>0</v>
      </c>
      <c r="N45" s="37" t="str">
        <f>'07_Values'!D45</f>
        <v>Y</v>
      </c>
      <c r="O45" s="31">
        <f>VLOOKUP('07_Values'!D45,AUX_Variables!$B$12:$D$16,3,FALSE)</f>
        <v>1</v>
      </c>
      <c r="P45" s="31">
        <f t="shared" si="153"/>
        <v>7.6923076923076927E-2</v>
      </c>
      <c r="Q45" s="38">
        <f>O45*$E45</f>
        <v>4.6153846153846158E-3</v>
      </c>
      <c r="R45" s="37" t="str">
        <f>'07_Values'!E45</f>
        <v>Y</v>
      </c>
      <c r="S45" s="31">
        <f>VLOOKUP('07_Values'!E45,AUX_Variables!$B$12:$D$16,3,FALSE)</f>
        <v>1</v>
      </c>
      <c r="T45" s="31">
        <f t="shared" si="154"/>
        <v>7.6923076923076927E-2</v>
      </c>
      <c r="U45" s="38">
        <f>S45*$E45</f>
        <v>4.6153846153846158E-3</v>
      </c>
      <c r="V45" s="37" t="str">
        <f>'07_Values'!F45</f>
        <v>N</v>
      </c>
      <c r="W45" s="31">
        <f>VLOOKUP('07_Values'!F45,AUX_Variables!$B$12:$D$16,3,FALSE)</f>
        <v>0</v>
      </c>
      <c r="X45" s="31">
        <f t="shared" si="155"/>
        <v>0</v>
      </c>
      <c r="Y45" s="38">
        <f>W45*$E45</f>
        <v>0</v>
      </c>
      <c r="Z45" s="37" t="str">
        <f>'07_Values'!G45</f>
        <v>Y</v>
      </c>
      <c r="AA45" s="31">
        <f>VLOOKUP('07_Values'!G45,AUX_Variables!$B$12:$D$16,3,FALSE)</f>
        <v>1</v>
      </c>
      <c r="AB45" s="31">
        <f t="shared" si="156"/>
        <v>7.6923076923076927E-2</v>
      </c>
      <c r="AC45" s="38">
        <f>AA45*$E45</f>
        <v>4.6153846153846158E-3</v>
      </c>
      <c r="AD45" s="37" t="str">
        <f>'07_Values'!H45</f>
        <v>NA</v>
      </c>
      <c r="AE45" s="31">
        <f>VLOOKUP('07_Values'!H45,AUX_Variables!$B$12:$D$16,3,FALSE)</f>
        <v>0</v>
      </c>
      <c r="AF45" s="31">
        <f t="shared" si="157"/>
        <v>0</v>
      </c>
      <c r="AG45" s="38">
        <f>AE45*$E45</f>
        <v>0</v>
      </c>
      <c r="AH45" s="37" t="str">
        <f>'07_Values'!I45</f>
        <v>Y</v>
      </c>
      <c r="AI45" s="31">
        <f>VLOOKUP('07_Values'!I45,AUX_Variables!$B$12:$D$16,3,FALSE)</f>
        <v>1</v>
      </c>
      <c r="AJ45" s="31">
        <f t="shared" ref="AJ45:AJ48" si="181">$D45*AI45</f>
        <v>7.6923076923076927E-2</v>
      </c>
      <c r="AK45" s="38">
        <f>AI45*$E45</f>
        <v>4.6153846153846158E-3</v>
      </c>
      <c r="AL45" s="37" t="str">
        <f>'07_Values'!J45</f>
        <v>N</v>
      </c>
      <c r="AM45" s="31">
        <f>VLOOKUP('07_Values'!J45,AUX_Variables!$B$12:$D$16,3,FALSE)</f>
        <v>0</v>
      </c>
      <c r="AN45" s="31">
        <f t="shared" si="159"/>
        <v>0</v>
      </c>
      <c r="AO45" s="38">
        <f>AM45*$E45</f>
        <v>0</v>
      </c>
      <c r="AP45" s="37" t="str">
        <f>'07_Values'!K45</f>
        <v>N</v>
      </c>
      <c r="AQ45" s="31">
        <f>VLOOKUP('07_Values'!K45,AUX_Variables!$B$12:$D$16,3,FALSE)</f>
        <v>0</v>
      </c>
      <c r="AR45" s="31">
        <f t="shared" si="160"/>
        <v>0</v>
      </c>
      <c r="AS45" s="38">
        <f>AQ45*$E45</f>
        <v>0</v>
      </c>
      <c r="AT45" s="37" t="str">
        <f>'07_Values'!L45</f>
        <v>N</v>
      </c>
      <c r="AU45" s="31">
        <f>VLOOKUP('07_Values'!L45,AUX_Variables!$B$12:$D$16,3,FALSE)</f>
        <v>0</v>
      </c>
      <c r="AV45" s="31">
        <f t="shared" si="161"/>
        <v>0</v>
      </c>
      <c r="AW45" s="38">
        <f>AU45*$E45</f>
        <v>0</v>
      </c>
      <c r="AX45" s="37" t="str">
        <f>'07_Values'!M45</f>
        <v>N</v>
      </c>
      <c r="AY45" s="31">
        <f>VLOOKUP('07_Values'!M45,AUX_Variables!$B$12:$D$16,3,FALSE)</f>
        <v>0</v>
      </c>
      <c r="AZ45" s="31">
        <f t="shared" si="162"/>
        <v>0</v>
      </c>
      <c r="BA45" s="38">
        <f>AY45*$E45</f>
        <v>0</v>
      </c>
      <c r="BB45" s="37" t="str">
        <f>'07_Values'!N45</f>
        <v>N</v>
      </c>
      <c r="BC45" s="31">
        <f>VLOOKUP('07_Values'!N45,AUX_Variables!$B$12:$D$16,3,FALSE)</f>
        <v>0</v>
      </c>
      <c r="BD45" s="31">
        <f t="shared" si="163"/>
        <v>0</v>
      </c>
      <c r="BE45" s="38">
        <f>BC45*$E45</f>
        <v>0</v>
      </c>
      <c r="BF45" s="37" t="str">
        <f>'07_Values'!O45</f>
        <v>N</v>
      </c>
      <c r="BG45" s="31">
        <f>VLOOKUP('07_Values'!O45,AUX_Variables!$B$12:$D$16,3,FALSE)</f>
        <v>0</v>
      </c>
      <c r="BH45" s="31">
        <f t="shared" si="164"/>
        <v>0</v>
      </c>
      <c r="BI45" s="38">
        <f>BG45*$E45</f>
        <v>0</v>
      </c>
      <c r="BJ45" s="37" t="str">
        <f>'07_Values'!P45</f>
        <v>N</v>
      </c>
      <c r="BK45" s="31">
        <f>VLOOKUP('07_Values'!P45,AUX_Variables!$B$12:$D$16,3,FALSE)</f>
        <v>0</v>
      </c>
      <c r="BL45" s="31">
        <f t="shared" si="165"/>
        <v>0</v>
      </c>
      <c r="BM45" s="38">
        <f>BK45*$E45</f>
        <v>0</v>
      </c>
      <c r="BN45" s="37" t="str">
        <f>'07_Values'!Q45</f>
        <v>N</v>
      </c>
      <c r="BO45" s="31">
        <f>VLOOKUP('07_Values'!Q45,AUX_Variables!$B$12:$D$16,3,FALSE)</f>
        <v>0</v>
      </c>
      <c r="BP45" s="31">
        <f t="shared" si="166"/>
        <v>0</v>
      </c>
      <c r="BQ45" s="38">
        <f>BO45*$E45</f>
        <v>0</v>
      </c>
      <c r="BR45" s="37" t="str">
        <f>'07_Values'!R45</f>
        <v>N</v>
      </c>
      <c r="BS45" s="31">
        <f>VLOOKUP('07_Values'!R45,AUX_Variables!$B$12:$D$16,3,FALSE)</f>
        <v>0</v>
      </c>
      <c r="BT45" s="31">
        <f t="shared" si="167"/>
        <v>0</v>
      </c>
      <c r="BU45" s="38">
        <f>BS45*$E45</f>
        <v>0</v>
      </c>
      <c r="BV45" s="37" t="str">
        <f>'07_Values'!S45</f>
        <v>N</v>
      </c>
      <c r="BW45" s="31">
        <f>VLOOKUP('07_Values'!S45,AUX_Variables!$B$12:$D$16,3,FALSE)</f>
        <v>0</v>
      </c>
      <c r="BX45" s="31">
        <f t="shared" si="168"/>
        <v>0</v>
      </c>
      <c r="BY45" s="38">
        <f>BW45*$E45</f>
        <v>0</v>
      </c>
      <c r="BZ45" s="37" t="str">
        <f>'07_Values'!T45</f>
        <v>N</v>
      </c>
      <c r="CA45" s="31">
        <f>VLOOKUP('07_Values'!T45,AUX_Variables!$B$12:$D$16,3,FALSE)</f>
        <v>0</v>
      </c>
      <c r="CB45" s="31">
        <f t="shared" si="169"/>
        <v>0</v>
      </c>
      <c r="CC45" s="38">
        <f>CA45*$E45</f>
        <v>0</v>
      </c>
      <c r="CD45" s="37" t="str">
        <f>'07_Values'!U45</f>
        <v>N</v>
      </c>
      <c r="CE45" s="31">
        <f>VLOOKUP('07_Values'!U45,AUX_Variables!$B$12:$D$16,3,FALSE)</f>
        <v>0</v>
      </c>
      <c r="CF45" s="31">
        <f t="shared" ref="CF45:CF48" si="182">$D45*CE45</f>
        <v>0</v>
      </c>
      <c r="CG45" s="38">
        <f>CE45*$E45</f>
        <v>0</v>
      </c>
      <c r="CH45" s="37" t="str">
        <f>'07_Values'!V45</f>
        <v>N</v>
      </c>
      <c r="CI45" s="31">
        <f>VLOOKUP('07_Values'!V45,AUX_Variables!$B$12:$D$16,3,FALSE)</f>
        <v>0</v>
      </c>
      <c r="CJ45" s="31">
        <f t="shared" si="171"/>
        <v>0</v>
      </c>
      <c r="CK45" s="38">
        <f>CI45*$E45</f>
        <v>0</v>
      </c>
      <c r="CL45" s="37" t="str">
        <f>'07_Values'!W45</f>
        <v>N</v>
      </c>
      <c r="CM45" s="31">
        <f>VLOOKUP('07_Values'!W45,AUX_Variables!$B$12:$D$16,3,FALSE)</f>
        <v>0</v>
      </c>
      <c r="CN45" s="31">
        <f t="shared" si="172"/>
        <v>0</v>
      </c>
      <c r="CO45" s="38">
        <f>CM45*$E45</f>
        <v>0</v>
      </c>
      <c r="CP45" s="37" t="str">
        <f>'07_Values'!X45</f>
        <v>N</v>
      </c>
      <c r="CQ45" s="31">
        <f>VLOOKUP('07_Values'!X45,AUX_Variables!$B$12:$D$16,3,FALSE)</f>
        <v>0</v>
      </c>
      <c r="CR45" s="31">
        <f t="shared" si="173"/>
        <v>0</v>
      </c>
      <c r="CS45" s="38">
        <f>CQ45*$E45</f>
        <v>0</v>
      </c>
      <c r="CT45" s="37" t="str">
        <f>'07_Values'!Y45</f>
        <v>N</v>
      </c>
      <c r="CU45" s="31">
        <f>VLOOKUP('07_Values'!Y45,AUX_Variables!$B$12:$D$16,3,FALSE)</f>
        <v>0</v>
      </c>
      <c r="CV45" s="31">
        <f t="shared" si="174"/>
        <v>0</v>
      </c>
      <c r="CW45" s="38">
        <f>CU45*$E45</f>
        <v>0</v>
      </c>
      <c r="CX45" s="37" t="str">
        <f>'07_Values'!Z45</f>
        <v>N</v>
      </c>
      <c r="CY45" s="31">
        <f>VLOOKUP('07_Values'!Z45,AUX_Variables!$B$12:$D$16,3,FALSE)</f>
        <v>0</v>
      </c>
      <c r="CZ45" s="31">
        <f t="shared" si="175"/>
        <v>0</v>
      </c>
      <c r="DA45" s="38">
        <f>CY45*$E45</f>
        <v>0</v>
      </c>
      <c r="DB45" s="37" t="str">
        <f>'07_Values'!AA45</f>
        <v>N</v>
      </c>
      <c r="DC45" s="31">
        <f>VLOOKUP('07_Values'!AA45,AUX_Variables!$B$12:$D$16,3,FALSE)</f>
        <v>0</v>
      </c>
      <c r="DD45" s="31">
        <f t="shared" si="176"/>
        <v>0</v>
      </c>
      <c r="DE45" s="38">
        <f>DC45*$E45</f>
        <v>0</v>
      </c>
      <c r="DF45" s="37" t="str">
        <f>'07_Values'!AB45</f>
        <v>N</v>
      </c>
      <c r="DG45" s="31">
        <f>VLOOKUP('07_Values'!AB45,AUX_Variables!$B$12:$D$16,3,FALSE)</f>
        <v>0</v>
      </c>
      <c r="DH45" s="31">
        <f t="shared" si="177"/>
        <v>0</v>
      </c>
      <c r="DI45" s="38">
        <f>DG45*$E45</f>
        <v>0</v>
      </c>
      <c r="DJ45" s="37" t="str">
        <f>'07_Values'!AC45</f>
        <v>N</v>
      </c>
      <c r="DK45" s="31">
        <f>VLOOKUP('07_Values'!AC45,AUX_Variables!$B$12:$D$16,3,FALSE)</f>
        <v>0</v>
      </c>
      <c r="DL45" s="31">
        <f>$D45*DK45</f>
        <v>0</v>
      </c>
      <c r="DM45" s="38">
        <f>DK45*$E45</f>
        <v>0</v>
      </c>
      <c r="DN45" s="37" t="str">
        <f>'07_Values'!AD45</f>
        <v>N</v>
      </c>
      <c r="DO45" s="31">
        <f>VLOOKUP('07_Values'!AD45,AUX_Variables!$B$12:$D$16,3,FALSE)</f>
        <v>0</v>
      </c>
      <c r="DP45" s="31">
        <f>$D45*DO45</f>
        <v>0</v>
      </c>
      <c r="DQ45" s="38">
        <f>DO45*$E45</f>
        <v>0</v>
      </c>
    </row>
    <row r="46" spans="1:121" s="151" customFormat="1" ht="38.25" x14ac:dyDescent="0.2">
      <c r="A46" s="176"/>
      <c r="B46" s="115" t="str">
        <f>'01_Standards Req.'!D42</f>
        <v>ISO 30300, ISO 303001, ISO 30302  Family -  Information and documentation – Management systems for records</v>
      </c>
      <c r="C46" s="33">
        <f>'01_Standards Req.'!G42</f>
        <v>3</v>
      </c>
      <c r="D46" s="31">
        <f>C46/SUM($C$18:$C$31)</f>
        <v>7.6923076923076927E-2</v>
      </c>
      <c r="E46" s="40">
        <f t="shared" si="152"/>
        <v>4.6153846153846158E-3</v>
      </c>
      <c r="F46" s="37" t="str">
        <f>'07_Values'!B46</f>
        <v>N</v>
      </c>
      <c r="G46" s="31">
        <f>VLOOKUP('07_Values'!B46,AUX_Variables!$B$12:$D$16,3,FALSE)</f>
        <v>0</v>
      </c>
      <c r="H46" s="31">
        <f>$D46*G46</f>
        <v>0</v>
      </c>
      <c r="I46" s="38">
        <f>G46*$E46</f>
        <v>0</v>
      </c>
      <c r="J46" s="37" t="str">
        <f>VLOOKUP($B46,'07_Values'!$A:$D,3,FALSE)</f>
        <v>N</v>
      </c>
      <c r="K46" s="31">
        <f>VLOOKUP('07_Values'!F46,AUX_Variables!$B$12:$D$16,3,FALSE)</f>
        <v>0</v>
      </c>
      <c r="L46" s="31">
        <f>$D46*K46</f>
        <v>0</v>
      </c>
      <c r="M46" s="38">
        <f>K46*$E46</f>
        <v>0</v>
      </c>
      <c r="N46" s="37" t="str">
        <f>'07_Values'!D46</f>
        <v>Y</v>
      </c>
      <c r="O46" s="31">
        <f>VLOOKUP('07_Values'!D46,AUX_Variables!$B$12:$D$16,3,FALSE)</f>
        <v>1</v>
      </c>
      <c r="P46" s="31">
        <f t="shared" si="153"/>
        <v>7.6923076923076927E-2</v>
      </c>
      <c r="Q46" s="38">
        <f>O46*$E46</f>
        <v>4.6153846153846158E-3</v>
      </c>
      <c r="R46" s="37" t="str">
        <f>'07_Values'!E46</f>
        <v>Y</v>
      </c>
      <c r="S46" s="31">
        <f>VLOOKUP('07_Values'!E46,AUX_Variables!$B$12:$D$16,3,FALSE)</f>
        <v>1</v>
      </c>
      <c r="T46" s="31">
        <f t="shared" si="154"/>
        <v>7.6923076923076927E-2</v>
      </c>
      <c r="U46" s="38">
        <f>S46*$E46</f>
        <v>4.6153846153846158E-3</v>
      </c>
      <c r="V46" s="37" t="str">
        <f>'07_Values'!F46</f>
        <v>N</v>
      </c>
      <c r="W46" s="31">
        <f>VLOOKUP('07_Values'!F46,AUX_Variables!$B$12:$D$16,3,FALSE)</f>
        <v>0</v>
      </c>
      <c r="X46" s="31">
        <f t="shared" si="155"/>
        <v>0</v>
      </c>
      <c r="Y46" s="38">
        <f>W46*$E46</f>
        <v>0</v>
      </c>
      <c r="Z46" s="37" t="str">
        <f>'07_Values'!G46</f>
        <v>Y</v>
      </c>
      <c r="AA46" s="31">
        <f>VLOOKUP('07_Values'!G46,AUX_Variables!$B$12:$D$16,3,FALSE)</f>
        <v>1</v>
      </c>
      <c r="AB46" s="31">
        <f t="shared" si="156"/>
        <v>7.6923076923076927E-2</v>
      </c>
      <c r="AC46" s="38">
        <f>AA46*$E46</f>
        <v>4.6153846153846158E-3</v>
      </c>
      <c r="AD46" s="37" t="str">
        <f>'07_Values'!H46</f>
        <v>NA</v>
      </c>
      <c r="AE46" s="31">
        <f>VLOOKUP('07_Values'!H46,AUX_Variables!$B$12:$D$16,3,FALSE)</f>
        <v>0</v>
      </c>
      <c r="AF46" s="31">
        <f t="shared" si="157"/>
        <v>0</v>
      </c>
      <c r="AG46" s="38">
        <f>AE46*$E46</f>
        <v>0</v>
      </c>
      <c r="AH46" s="37" t="str">
        <f>'07_Values'!I46</f>
        <v>Y</v>
      </c>
      <c r="AI46" s="31">
        <f>VLOOKUP('07_Values'!I46,AUX_Variables!$B$12:$D$16,3,FALSE)</f>
        <v>1</v>
      </c>
      <c r="AJ46" s="31">
        <f t="shared" si="181"/>
        <v>7.6923076923076927E-2</v>
      </c>
      <c r="AK46" s="38">
        <f>AI46*$E46</f>
        <v>4.6153846153846158E-3</v>
      </c>
      <c r="AL46" s="37" t="str">
        <f>'07_Values'!J46</f>
        <v>N</v>
      </c>
      <c r="AM46" s="31">
        <f>VLOOKUP('07_Values'!J46,AUX_Variables!$B$12:$D$16,3,FALSE)</f>
        <v>0</v>
      </c>
      <c r="AN46" s="31">
        <f t="shared" si="159"/>
        <v>0</v>
      </c>
      <c r="AO46" s="38">
        <f>AM46*$E46</f>
        <v>0</v>
      </c>
      <c r="AP46" s="37" t="str">
        <f>'07_Values'!K46</f>
        <v>N</v>
      </c>
      <c r="AQ46" s="31">
        <f>VLOOKUP('07_Values'!K46,AUX_Variables!$B$12:$D$16,3,FALSE)</f>
        <v>0</v>
      </c>
      <c r="AR46" s="31">
        <f t="shared" si="160"/>
        <v>0</v>
      </c>
      <c r="AS46" s="38">
        <f>AQ46*$E46</f>
        <v>0</v>
      </c>
      <c r="AT46" s="37" t="str">
        <f>'07_Values'!L46</f>
        <v>N</v>
      </c>
      <c r="AU46" s="31">
        <f>VLOOKUP('07_Values'!L46,AUX_Variables!$B$12:$D$16,3,FALSE)</f>
        <v>0</v>
      </c>
      <c r="AV46" s="31">
        <f t="shared" si="161"/>
        <v>0</v>
      </c>
      <c r="AW46" s="38">
        <f>AU46*$E46</f>
        <v>0</v>
      </c>
      <c r="AX46" s="37" t="str">
        <f>'07_Values'!M46</f>
        <v>N</v>
      </c>
      <c r="AY46" s="31">
        <f>VLOOKUP('07_Values'!M46,AUX_Variables!$B$12:$D$16,3,FALSE)</f>
        <v>0</v>
      </c>
      <c r="AZ46" s="31">
        <f t="shared" si="162"/>
        <v>0</v>
      </c>
      <c r="BA46" s="38">
        <f>AY46*$E46</f>
        <v>0</v>
      </c>
      <c r="BB46" s="37" t="str">
        <f>'07_Values'!N46</f>
        <v>N</v>
      </c>
      <c r="BC46" s="31">
        <f>VLOOKUP('07_Values'!N46,AUX_Variables!$B$12:$D$16,3,FALSE)</f>
        <v>0</v>
      </c>
      <c r="BD46" s="31">
        <f t="shared" si="163"/>
        <v>0</v>
      </c>
      <c r="BE46" s="38">
        <f>BC46*$E46</f>
        <v>0</v>
      </c>
      <c r="BF46" s="37" t="str">
        <f>'07_Values'!O46</f>
        <v>N</v>
      </c>
      <c r="BG46" s="31">
        <f>VLOOKUP('07_Values'!O46,AUX_Variables!$B$12:$D$16,3,FALSE)</f>
        <v>0</v>
      </c>
      <c r="BH46" s="31">
        <f t="shared" si="164"/>
        <v>0</v>
      </c>
      <c r="BI46" s="38">
        <f>BG46*$E46</f>
        <v>0</v>
      </c>
      <c r="BJ46" s="37" t="str">
        <f>'07_Values'!P46</f>
        <v>N</v>
      </c>
      <c r="BK46" s="31">
        <f>VLOOKUP('07_Values'!P46,AUX_Variables!$B$12:$D$16,3,FALSE)</f>
        <v>0</v>
      </c>
      <c r="BL46" s="31">
        <f t="shared" si="165"/>
        <v>0</v>
      </c>
      <c r="BM46" s="38">
        <f>BK46*$E46</f>
        <v>0</v>
      </c>
      <c r="BN46" s="37" t="str">
        <f>'07_Values'!Q46</f>
        <v>N</v>
      </c>
      <c r="BO46" s="31">
        <f>VLOOKUP('07_Values'!Q46,AUX_Variables!$B$12:$D$16,3,FALSE)</f>
        <v>0</v>
      </c>
      <c r="BP46" s="31">
        <f t="shared" si="166"/>
        <v>0</v>
      </c>
      <c r="BQ46" s="38">
        <f>BO46*$E46</f>
        <v>0</v>
      </c>
      <c r="BR46" s="37" t="str">
        <f>'07_Values'!R46</f>
        <v>N</v>
      </c>
      <c r="BS46" s="31">
        <f>VLOOKUP('07_Values'!R46,AUX_Variables!$B$12:$D$16,3,FALSE)</f>
        <v>0</v>
      </c>
      <c r="BT46" s="31">
        <f t="shared" si="167"/>
        <v>0</v>
      </c>
      <c r="BU46" s="38">
        <f>BS46*$E46</f>
        <v>0</v>
      </c>
      <c r="BV46" s="37" t="str">
        <f>'07_Values'!S46</f>
        <v>N</v>
      </c>
      <c r="BW46" s="31">
        <f>VLOOKUP('07_Values'!S46,AUX_Variables!$B$12:$D$16,3,FALSE)</f>
        <v>0</v>
      </c>
      <c r="BX46" s="31">
        <f t="shared" si="168"/>
        <v>0</v>
      </c>
      <c r="BY46" s="38">
        <f>BW46*$E46</f>
        <v>0</v>
      </c>
      <c r="BZ46" s="37" t="str">
        <f>'07_Values'!T46</f>
        <v>N</v>
      </c>
      <c r="CA46" s="31">
        <f>VLOOKUP('07_Values'!T46,AUX_Variables!$B$12:$D$16,3,FALSE)</f>
        <v>0</v>
      </c>
      <c r="CB46" s="31">
        <f t="shared" si="169"/>
        <v>0</v>
      </c>
      <c r="CC46" s="38">
        <f>CA46*$E46</f>
        <v>0</v>
      </c>
      <c r="CD46" s="37" t="str">
        <f>'07_Values'!U46</f>
        <v>N</v>
      </c>
      <c r="CE46" s="31">
        <f>VLOOKUP('07_Values'!U46,AUX_Variables!$B$12:$D$16,3,FALSE)</f>
        <v>0</v>
      </c>
      <c r="CF46" s="31">
        <f t="shared" si="182"/>
        <v>0</v>
      </c>
      <c r="CG46" s="38">
        <f>CE46*$E46</f>
        <v>0</v>
      </c>
      <c r="CH46" s="37" t="str">
        <f>'07_Values'!V46</f>
        <v>N</v>
      </c>
      <c r="CI46" s="31">
        <f>VLOOKUP('07_Values'!V46,AUX_Variables!$B$12:$D$16,3,FALSE)</f>
        <v>0</v>
      </c>
      <c r="CJ46" s="31">
        <f t="shared" si="171"/>
        <v>0</v>
      </c>
      <c r="CK46" s="38">
        <f>CI46*$E46</f>
        <v>0</v>
      </c>
      <c r="CL46" s="37" t="str">
        <f>'07_Values'!W46</f>
        <v>N</v>
      </c>
      <c r="CM46" s="31">
        <f>VLOOKUP('07_Values'!W46,AUX_Variables!$B$12:$D$16,3,FALSE)</f>
        <v>0</v>
      </c>
      <c r="CN46" s="31">
        <f t="shared" si="172"/>
        <v>0</v>
      </c>
      <c r="CO46" s="38">
        <f>CM46*$E46</f>
        <v>0</v>
      </c>
      <c r="CP46" s="37" t="str">
        <f>'07_Values'!X46</f>
        <v>N</v>
      </c>
      <c r="CQ46" s="31">
        <f>VLOOKUP('07_Values'!X46,AUX_Variables!$B$12:$D$16,3,FALSE)</f>
        <v>0</v>
      </c>
      <c r="CR46" s="31">
        <f t="shared" si="173"/>
        <v>0</v>
      </c>
      <c r="CS46" s="38">
        <f>CQ46*$E46</f>
        <v>0</v>
      </c>
      <c r="CT46" s="37" t="str">
        <f>'07_Values'!Y46</f>
        <v>N</v>
      </c>
      <c r="CU46" s="31">
        <f>VLOOKUP('07_Values'!Y46,AUX_Variables!$B$12:$D$16,3,FALSE)</f>
        <v>0</v>
      </c>
      <c r="CV46" s="31">
        <f t="shared" si="174"/>
        <v>0</v>
      </c>
      <c r="CW46" s="38">
        <f>CU46*$E46</f>
        <v>0</v>
      </c>
      <c r="CX46" s="37" t="str">
        <f>'07_Values'!Z46</f>
        <v>N</v>
      </c>
      <c r="CY46" s="31">
        <f>VLOOKUP('07_Values'!Z46,AUX_Variables!$B$12:$D$16,3,FALSE)</f>
        <v>0</v>
      </c>
      <c r="CZ46" s="31">
        <f t="shared" si="175"/>
        <v>0</v>
      </c>
      <c r="DA46" s="38">
        <f>CY46*$E46</f>
        <v>0</v>
      </c>
      <c r="DB46" s="37" t="str">
        <f>'07_Values'!AA46</f>
        <v>N</v>
      </c>
      <c r="DC46" s="31">
        <f>VLOOKUP('07_Values'!AA46,AUX_Variables!$B$12:$D$16,3,FALSE)</f>
        <v>0</v>
      </c>
      <c r="DD46" s="31">
        <f t="shared" si="176"/>
        <v>0</v>
      </c>
      <c r="DE46" s="38">
        <f>DC46*$E46</f>
        <v>0</v>
      </c>
      <c r="DF46" s="37" t="str">
        <f>'07_Values'!AB46</f>
        <v>N</v>
      </c>
      <c r="DG46" s="31">
        <f>VLOOKUP('07_Values'!AB46,AUX_Variables!$B$12:$D$16,3,FALSE)</f>
        <v>0</v>
      </c>
      <c r="DH46" s="31">
        <f t="shared" si="177"/>
        <v>0</v>
      </c>
      <c r="DI46" s="38">
        <f>DG46*$E46</f>
        <v>0</v>
      </c>
      <c r="DJ46" s="37" t="str">
        <f>'07_Values'!AC46</f>
        <v>N</v>
      </c>
      <c r="DK46" s="31">
        <f>VLOOKUP('07_Values'!AC46,AUX_Variables!$B$12:$D$16,3,FALSE)</f>
        <v>0</v>
      </c>
      <c r="DL46" s="31">
        <f>$D46*DK46</f>
        <v>0</v>
      </c>
      <c r="DM46" s="38">
        <f>DK46*$E46</f>
        <v>0</v>
      </c>
      <c r="DN46" s="37" t="str">
        <f>'07_Values'!AD46</f>
        <v>N</v>
      </c>
      <c r="DO46" s="31">
        <f>VLOOKUP('07_Values'!AD46,AUX_Variables!$B$12:$D$16,3,FALSE)</f>
        <v>0</v>
      </c>
      <c r="DP46" s="31">
        <f>$D46*DO46</f>
        <v>0</v>
      </c>
      <c r="DQ46" s="38">
        <f>DO46*$E46</f>
        <v>0</v>
      </c>
    </row>
    <row r="47" spans="1:121" s="151" customFormat="1" ht="25.5" x14ac:dyDescent="0.2">
      <c r="A47" s="176"/>
      <c r="B47" s="115" t="str">
        <f>'01_Standards Req.'!D43</f>
        <v>Model requirements for the management of electronic records (MoReq)</v>
      </c>
      <c r="C47" s="33">
        <f>'01_Standards Req.'!G43</f>
        <v>3</v>
      </c>
      <c r="D47" s="31">
        <f>C47/SUM($C$18:$C$31)</f>
        <v>7.6923076923076927E-2</v>
      </c>
      <c r="E47" s="40">
        <f t="shared" si="152"/>
        <v>4.6153846153846158E-3</v>
      </c>
      <c r="F47" s="37" t="str">
        <f>'07_Values'!B47</f>
        <v>N</v>
      </c>
      <c r="G47" s="31">
        <f>VLOOKUP('07_Values'!B47,AUX_Variables!$B$12:$D$16,3,FALSE)</f>
        <v>0</v>
      </c>
      <c r="H47" s="31">
        <f>$D47*G47</f>
        <v>0</v>
      </c>
      <c r="I47" s="38">
        <f>G47*$E47</f>
        <v>0</v>
      </c>
      <c r="J47" s="37" t="str">
        <f>VLOOKUP($B47,'07_Values'!$A:$D,3,FALSE)</f>
        <v>N</v>
      </c>
      <c r="K47" s="31">
        <f>VLOOKUP('07_Values'!F47,AUX_Variables!$B$12:$D$16,3,FALSE)</f>
        <v>0</v>
      </c>
      <c r="L47" s="31">
        <f>$D47*K47</f>
        <v>0</v>
      </c>
      <c r="M47" s="38">
        <f>K47*$E47</f>
        <v>0</v>
      </c>
      <c r="N47" s="37" t="str">
        <f>'07_Values'!D47</f>
        <v>Y</v>
      </c>
      <c r="O47" s="31">
        <f>VLOOKUP('07_Values'!D47,AUX_Variables!$B$12:$D$16,3,FALSE)</f>
        <v>1</v>
      </c>
      <c r="P47" s="31">
        <f t="shared" si="153"/>
        <v>7.6923076923076927E-2</v>
      </c>
      <c r="Q47" s="38">
        <f>O47*$E47</f>
        <v>4.6153846153846158E-3</v>
      </c>
      <c r="R47" s="37" t="str">
        <f>'07_Values'!E47</f>
        <v>Y</v>
      </c>
      <c r="S47" s="31">
        <f>VLOOKUP('07_Values'!E47,AUX_Variables!$B$12:$D$16,3,FALSE)</f>
        <v>1</v>
      </c>
      <c r="T47" s="31">
        <f t="shared" si="154"/>
        <v>7.6923076923076927E-2</v>
      </c>
      <c r="U47" s="38">
        <f>S47*$E47</f>
        <v>4.6153846153846158E-3</v>
      </c>
      <c r="V47" s="37" t="str">
        <f>'07_Values'!F47</f>
        <v>N</v>
      </c>
      <c r="W47" s="31">
        <f>VLOOKUP('07_Values'!F47,AUX_Variables!$B$12:$D$16,3,FALSE)</f>
        <v>0</v>
      </c>
      <c r="X47" s="31">
        <f t="shared" si="155"/>
        <v>0</v>
      </c>
      <c r="Y47" s="38">
        <f>W47*$E47</f>
        <v>0</v>
      </c>
      <c r="Z47" s="37" t="str">
        <f>'07_Values'!G47</f>
        <v>Y</v>
      </c>
      <c r="AA47" s="31">
        <f>VLOOKUP('07_Values'!G47,AUX_Variables!$B$12:$D$16,3,FALSE)</f>
        <v>1</v>
      </c>
      <c r="AB47" s="31">
        <f t="shared" si="156"/>
        <v>7.6923076923076927E-2</v>
      </c>
      <c r="AC47" s="38">
        <f>AA47*$E47</f>
        <v>4.6153846153846158E-3</v>
      </c>
      <c r="AD47" s="37" t="str">
        <f>'07_Values'!H47</f>
        <v>NA</v>
      </c>
      <c r="AE47" s="31">
        <f>VLOOKUP('07_Values'!H47,AUX_Variables!$B$12:$D$16,3,FALSE)</f>
        <v>0</v>
      </c>
      <c r="AF47" s="31">
        <f t="shared" si="157"/>
        <v>0</v>
      </c>
      <c r="AG47" s="38">
        <f>AE47*$E47</f>
        <v>0</v>
      </c>
      <c r="AH47" s="37" t="str">
        <f>'07_Values'!I47</f>
        <v>Y</v>
      </c>
      <c r="AI47" s="31">
        <f>VLOOKUP('07_Values'!I47,AUX_Variables!$B$12:$D$16,3,FALSE)</f>
        <v>1</v>
      </c>
      <c r="AJ47" s="31">
        <f t="shared" si="181"/>
        <v>7.6923076923076927E-2</v>
      </c>
      <c r="AK47" s="38">
        <f>AI47*$E47</f>
        <v>4.6153846153846158E-3</v>
      </c>
      <c r="AL47" s="37" t="str">
        <f>'07_Values'!J47</f>
        <v>N</v>
      </c>
      <c r="AM47" s="31">
        <f>VLOOKUP('07_Values'!J47,AUX_Variables!$B$12:$D$16,3,FALSE)</f>
        <v>0</v>
      </c>
      <c r="AN47" s="31">
        <f t="shared" si="159"/>
        <v>0</v>
      </c>
      <c r="AO47" s="38">
        <f>AM47*$E47</f>
        <v>0</v>
      </c>
      <c r="AP47" s="37" t="str">
        <f>'07_Values'!K47</f>
        <v>N</v>
      </c>
      <c r="AQ47" s="31">
        <f>VLOOKUP('07_Values'!K47,AUX_Variables!$B$12:$D$16,3,FALSE)</f>
        <v>0</v>
      </c>
      <c r="AR47" s="31">
        <f t="shared" si="160"/>
        <v>0</v>
      </c>
      <c r="AS47" s="38">
        <f>AQ47*$E47</f>
        <v>0</v>
      </c>
      <c r="AT47" s="37" t="str">
        <f>'07_Values'!L47</f>
        <v>N</v>
      </c>
      <c r="AU47" s="31">
        <f>VLOOKUP('07_Values'!L47,AUX_Variables!$B$12:$D$16,3,FALSE)</f>
        <v>0</v>
      </c>
      <c r="AV47" s="31">
        <f t="shared" si="161"/>
        <v>0</v>
      </c>
      <c r="AW47" s="38">
        <f>AU47*$E47</f>
        <v>0</v>
      </c>
      <c r="AX47" s="37" t="str">
        <f>'07_Values'!M47</f>
        <v>N</v>
      </c>
      <c r="AY47" s="31">
        <f>VLOOKUP('07_Values'!M47,AUX_Variables!$B$12:$D$16,3,FALSE)</f>
        <v>0</v>
      </c>
      <c r="AZ47" s="31">
        <f t="shared" si="162"/>
        <v>0</v>
      </c>
      <c r="BA47" s="38">
        <f>AY47*$E47</f>
        <v>0</v>
      </c>
      <c r="BB47" s="37" t="str">
        <f>'07_Values'!N47</f>
        <v>N</v>
      </c>
      <c r="BC47" s="31">
        <f>VLOOKUP('07_Values'!N47,AUX_Variables!$B$12:$D$16,3,FALSE)</f>
        <v>0</v>
      </c>
      <c r="BD47" s="31">
        <f t="shared" si="163"/>
        <v>0</v>
      </c>
      <c r="BE47" s="38">
        <f>BC47*$E47</f>
        <v>0</v>
      </c>
      <c r="BF47" s="37" t="str">
        <f>'07_Values'!O47</f>
        <v>N</v>
      </c>
      <c r="BG47" s="31">
        <f>VLOOKUP('07_Values'!O47,AUX_Variables!$B$12:$D$16,3,FALSE)</f>
        <v>0</v>
      </c>
      <c r="BH47" s="31">
        <f t="shared" si="164"/>
        <v>0</v>
      </c>
      <c r="BI47" s="38">
        <f>BG47*$E47</f>
        <v>0</v>
      </c>
      <c r="BJ47" s="37" t="str">
        <f>'07_Values'!P47</f>
        <v>N</v>
      </c>
      <c r="BK47" s="31">
        <f>VLOOKUP('07_Values'!P47,AUX_Variables!$B$12:$D$16,3,FALSE)</f>
        <v>0</v>
      </c>
      <c r="BL47" s="31">
        <f t="shared" si="165"/>
        <v>0</v>
      </c>
      <c r="BM47" s="38">
        <f>BK47*$E47</f>
        <v>0</v>
      </c>
      <c r="BN47" s="37" t="str">
        <f>'07_Values'!Q47</f>
        <v>N</v>
      </c>
      <c r="BO47" s="31">
        <f>VLOOKUP('07_Values'!Q47,AUX_Variables!$B$12:$D$16,3,FALSE)</f>
        <v>0</v>
      </c>
      <c r="BP47" s="31">
        <f t="shared" si="166"/>
        <v>0</v>
      </c>
      <c r="BQ47" s="38">
        <f>BO47*$E47</f>
        <v>0</v>
      </c>
      <c r="BR47" s="37" t="str">
        <f>'07_Values'!R47</f>
        <v>N</v>
      </c>
      <c r="BS47" s="31">
        <f>VLOOKUP('07_Values'!R47,AUX_Variables!$B$12:$D$16,3,FALSE)</f>
        <v>0</v>
      </c>
      <c r="BT47" s="31">
        <f t="shared" si="167"/>
        <v>0</v>
      </c>
      <c r="BU47" s="38">
        <f>BS47*$E47</f>
        <v>0</v>
      </c>
      <c r="BV47" s="37" t="str">
        <f>'07_Values'!S47</f>
        <v>N</v>
      </c>
      <c r="BW47" s="31">
        <f>VLOOKUP('07_Values'!S47,AUX_Variables!$B$12:$D$16,3,FALSE)</f>
        <v>0</v>
      </c>
      <c r="BX47" s="31">
        <f t="shared" si="168"/>
        <v>0</v>
      </c>
      <c r="BY47" s="38">
        <f>BW47*$E47</f>
        <v>0</v>
      </c>
      <c r="BZ47" s="37" t="str">
        <f>'07_Values'!T47</f>
        <v>N</v>
      </c>
      <c r="CA47" s="31">
        <f>VLOOKUP('07_Values'!T47,AUX_Variables!$B$12:$D$16,3,FALSE)</f>
        <v>0</v>
      </c>
      <c r="CB47" s="31">
        <f t="shared" si="169"/>
        <v>0</v>
      </c>
      <c r="CC47" s="38">
        <f>CA47*$E47</f>
        <v>0</v>
      </c>
      <c r="CD47" s="37" t="str">
        <f>'07_Values'!U47</f>
        <v>N</v>
      </c>
      <c r="CE47" s="31">
        <f>VLOOKUP('07_Values'!U47,AUX_Variables!$B$12:$D$16,3,FALSE)</f>
        <v>0</v>
      </c>
      <c r="CF47" s="31">
        <f t="shared" si="182"/>
        <v>0</v>
      </c>
      <c r="CG47" s="38">
        <f>CE47*$E47</f>
        <v>0</v>
      </c>
      <c r="CH47" s="37" t="str">
        <f>'07_Values'!V47</f>
        <v>N</v>
      </c>
      <c r="CI47" s="31">
        <f>VLOOKUP('07_Values'!V47,AUX_Variables!$B$12:$D$16,3,FALSE)</f>
        <v>0</v>
      </c>
      <c r="CJ47" s="31">
        <f t="shared" si="171"/>
        <v>0</v>
      </c>
      <c r="CK47" s="38">
        <f>CI47*$E47</f>
        <v>0</v>
      </c>
      <c r="CL47" s="37" t="str">
        <f>'07_Values'!W47</f>
        <v>N</v>
      </c>
      <c r="CM47" s="31">
        <f>VLOOKUP('07_Values'!W47,AUX_Variables!$B$12:$D$16,3,FALSE)</f>
        <v>0</v>
      </c>
      <c r="CN47" s="31">
        <f t="shared" si="172"/>
        <v>0</v>
      </c>
      <c r="CO47" s="38">
        <f>CM47*$E47</f>
        <v>0</v>
      </c>
      <c r="CP47" s="37" t="str">
        <f>'07_Values'!X47</f>
        <v>N</v>
      </c>
      <c r="CQ47" s="31">
        <f>VLOOKUP('07_Values'!X47,AUX_Variables!$B$12:$D$16,3,FALSE)</f>
        <v>0</v>
      </c>
      <c r="CR47" s="31">
        <f t="shared" si="173"/>
        <v>0</v>
      </c>
      <c r="CS47" s="38">
        <f>CQ47*$E47</f>
        <v>0</v>
      </c>
      <c r="CT47" s="37" t="str">
        <f>'07_Values'!Y47</f>
        <v>N</v>
      </c>
      <c r="CU47" s="31">
        <f>VLOOKUP('07_Values'!Y47,AUX_Variables!$B$12:$D$16,3,FALSE)</f>
        <v>0</v>
      </c>
      <c r="CV47" s="31">
        <f t="shared" si="174"/>
        <v>0</v>
      </c>
      <c r="CW47" s="38">
        <f>CU47*$E47</f>
        <v>0</v>
      </c>
      <c r="CX47" s="37" t="str">
        <f>'07_Values'!Z47</f>
        <v>N</v>
      </c>
      <c r="CY47" s="31">
        <f>VLOOKUP('07_Values'!Z47,AUX_Variables!$B$12:$D$16,3,FALSE)</f>
        <v>0</v>
      </c>
      <c r="CZ47" s="31">
        <f t="shared" si="175"/>
        <v>0</v>
      </c>
      <c r="DA47" s="38">
        <f>CY47*$E47</f>
        <v>0</v>
      </c>
      <c r="DB47" s="37" t="str">
        <f>'07_Values'!AA47</f>
        <v>N</v>
      </c>
      <c r="DC47" s="31">
        <f>VLOOKUP('07_Values'!AA47,AUX_Variables!$B$12:$D$16,3,FALSE)</f>
        <v>0</v>
      </c>
      <c r="DD47" s="31">
        <f t="shared" si="176"/>
        <v>0</v>
      </c>
      <c r="DE47" s="38">
        <f>DC47*$E47</f>
        <v>0</v>
      </c>
      <c r="DF47" s="37" t="str">
        <f>'07_Values'!AB47</f>
        <v>N</v>
      </c>
      <c r="DG47" s="31">
        <f>VLOOKUP('07_Values'!AB47,AUX_Variables!$B$12:$D$16,3,FALSE)</f>
        <v>0</v>
      </c>
      <c r="DH47" s="31">
        <f t="shared" si="177"/>
        <v>0</v>
      </c>
      <c r="DI47" s="38">
        <f>DG47*$E47</f>
        <v>0</v>
      </c>
      <c r="DJ47" s="37" t="str">
        <f>'07_Values'!AC47</f>
        <v>N</v>
      </c>
      <c r="DK47" s="31">
        <f>VLOOKUP('07_Values'!AC47,AUX_Variables!$B$12:$D$16,3,FALSE)</f>
        <v>0</v>
      </c>
      <c r="DL47" s="31">
        <f>$D47*DK47</f>
        <v>0</v>
      </c>
      <c r="DM47" s="38">
        <f>DK47*$E47</f>
        <v>0</v>
      </c>
      <c r="DN47" s="37" t="str">
        <f>'07_Values'!AD47</f>
        <v>N</v>
      </c>
      <c r="DO47" s="31">
        <f>VLOOKUP('07_Values'!AD47,AUX_Variables!$B$12:$D$16,3,FALSE)</f>
        <v>0</v>
      </c>
      <c r="DP47" s="31">
        <f>$D47*DO47</f>
        <v>0</v>
      </c>
      <c r="DQ47" s="38">
        <f>DO47*$E47</f>
        <v>0</v>
      </c>
    </row>
    <row r="48" spans="1:121" s="151" customFormat="1" ht="38.25" x14ac:dyDescent="0.2">
      <c r="A48" s="176"/>
      <c r="B48" s="115" t="str">
        <f>'01_Standards Req.'!D44</f>
        <v>Information &amp; Documentation - Records Management Processes - Metadata for Records (ISO 23081)</v>
      </c>
      <c r="C48" s="33">
        <f>'01_Standards Req.'!G44</f>
        <v>3</v>
      </c>
      <c r="D48" s="31">
        <f>C48/SUM($C$18:$C$31)</f>
        <v>7.6923076923076927E-2</v>
      </c>
      <c r="E48" s="40">
        <f t="shared" si="152"/>
        <v>4.6153846153846158E-3</v>
      </c>
      <c r="F48" s="37" t="str">
        <f>'07_Values'!B48</f>
        <v>N</v>
      </c>
      <c r="G48" s="31">
        <f>VLOOKUP('07_Values'!B48,AUX_Variables!$B$12:$D$16,3,FALSE)</f>
        <v>0</v>
      </c>
      <c r="H48" s="31">
        <f>$D48*G48</f>
        <v>0</v>
      </c>
      <c r="I48" s="38">
        <f>G48*$E48</f>
        <v>0</v>
      </c>
      <c r="J48" s="37" t="str">
        <f>VLOOKUP($B48,'07_Values'!$A:$D,3,FALSE)</f>
        <v>N</v>
      </c>
      <c r="K48" s="31">
        <f>VLOOKUP('07_Values'!F48,AUX_Variables!$B$12:$D$16,3,FALSE)</f>
        <v>0</v>
      </c>
      <c r="L48" s="31">
        <f>$D48*K48</f>
        <v>0</v>
      </c>
      <c r="M48" s="38">
        <f>K48*$E48</f>
        <v>0</v>
      </c>
      <c r="N48" s="37" t="str">
        <f>'07_Values'!D48</f>
        <v>NA</v>
      </c>
      <c r="O48" s="31">
        <f>VLOOKUP('07_Values'!D48,AUX_Variables!$B$12:$D$16,3,FALSE)</f>
        <v>0</v>
      </c>
      <c r="P48" s="31">
        <f t="shared" si="153"/>
        <v>0</v>
      </c>
      <c r="Q48" s="38">
        <f>O48*$E48</f>
        <v>0</v>
      </c>
      <c r="R48" s="37" t="str">
        <f>'07_Values'!E48</f>
        <v>NA</v>
      </c>
      <c r="S48" s="31">
        <f>VLOOKUP('07_Values'!E48,AUX_Variables!$B$12:$D$16,3,FALSE)</f>
        <v>0</v>
      </c>
      <c r="T48" s="31">
        <f t="shared" si="154"/>
        <v>0</v>
      </c>
      <c r="U48" s="38">
        <f>S48*$E48</f>
        <v>0</v>
      </c>
      <c r="V48" s="37" t="str">
        <f>'07_Values'!F48</f>
        <v>N</v>
      </c>
      <c r="W48" s="31">
        <f>VLOOKUP('07_Values'!F48,AUX_Variables!$B$12:$D$16,3,FALSE)</f>
        <v>0</v>
      </c>
      <c r="X48" s="31">
        <f t="shared" si="155"/>
        <v>0</v>
      </c>
      <c r="Y48" s="38">
        <f>W48*$E48</f>
        <v>0</v>
      </c>
      <c r="Z48" s="37" t="str">
        <f>'07_Values'!G48</f>
        <v>NA</v>
      </c>
      <c r="AA48" s="31">
        <f>VLOOKUP('07_Values'!G48,AUX_Variables!$B$12:$D$16,3,FALSE)</f>
        <v>0</v>
      </c>
      <c r="AB48" s="31">
        <f t="shared" si="156"/>
        <v>0</v>
      </c>
      <c r="AC48" s="38">
        <f>AA48*$E48</f>
        <v>0</v>
      </c>
      <c r="AD48" s="37" t="str">
        <f>'07_Values'!H48</f>
        <v>NA</v>
      </c>
      <c r="AE48" s="31">
        <f>VLOOKUP('07_Values'!H48,AUX_Variables!$B$12:$D$16,3,FALSE)</f>
        <v>0</v>
      </c>
      <c r="AF48" s="31">
        <f t="shared" si="157"/>
        <v>0</v>
      </c>
      <c r="AG48" s="38">
        <f>AE48*$E48</f>
        <v>0</v>
      </c>
      <c r="AH48" s="37" t="str">
        <f>'07_Values'!I48</f>
        <v>NA</v>
      </c>
      <c r="AI48" s="31">
        <f>VLOOKUP('07_Values'!I48,AUX_Variables!$B$12:$D$16,3,FALSE)</f>
        <v>0</v>
      </c>
      <c r="AJ48" s="31">
        <f t="shared" si="181"/>
        <v>0</v>
      </c>
      <c r="AK48" s="38">
        <f>AI48*$E48</f>
        <v>0</v>
      </c>
      <c r="AL48" s="37" t="str">
        <f>'07_Values'!J48</f>
        <v>N</v>
      </c>
      <c r="AM48" s="31">
        <f>VLOOKUP('07_Values'!J48,AUX_Variables!$B$12:$D$16,3,FALSE)</f>
        <v>0</v>
      </c>
      <c r="AN48" s="31">
        <f t="shared" si="159"/>
        <v>0</v>
      </c>
      <c r="AO48" s="38">
        <f>AM48*$E48</f>
        <v>0</v>
      </c>
      <c r="AP48" s="37" t="str">
        <f>'07_Values'!K48</f>
        <v>N</v>
      </c>
      <c r="AQ48" s="31">
        <f>VLOOKUP('07_Values'!K48,AUX_Variables!$B$12:$D$16,3,FALSE)</f>
        <v>0</v>
      </c>
      <c r="AR48" s="31">
        <f t="shared" si="160"/>
        <v>0</v>
      </c>
      <c r="AS48" s="38">
        <f>AQ48*$E48</f>
        <v>0</v>
      </c>
      <c r="AT48" s="37" t="str">
        <f>'07_Values'!L48</f>
        <v>N</v>
      </c>
      <c r="AU48" s="31">
        <f>VLOOKUP('07_Values'!L48,AUX_Variables!$B$12:$D$16,3,FALSE)</f>
        <v>0</v>
      </c>
      <c r="AV48" s="31">
        <f t="shared" si="161"/>
        <v>0</v>
      </c>
      <c r="AW48" s="38">
        <f>AU48*$E48</f>
        <v>0</v>
      </c>
      <c r="AX48" s="37" t="str">
        <f>'07_Values'!M48</f>
        <v>N</v>
      </c>
      <c r="AY48" s="31">
        <f>VLOOKUP('07_Values'!M48,AUX_Variables!$B$12:$D$16,3,FALSE)</f>
        <v>0</v>
      </c>
      <c r="AZ48" s="31">
        <f t="shared" si="162"/>
        <v>0</v>
      </c>
      <c r="BA48" s="38">
        <f>AY48*$E48</f>
        <v>0</v>
      </c>
      <c r="BB48" s="37" t="str">
        <f>'07_Values'!N48</f>
        <v>N</v>
      </c>
      <c r="BC48" s="31">
        <f>VLOOKUP('07_Values'!N48,AUX_Variables!$B$12:$D$16,3,FALSE)</f>
        <v>0</v>
      </c>
      <c r="BD48" s="31">
        <f t="shared" si="163"/>
        <v>0</v>
      </c>
      <c r="BE48" s="38">
        <f>BC48*$E48</f>
        <v>0</v>
      </c>
      <c r="BF48" s="37" t="str">
        <f>'07_Values'!O48</f>
        <v>N</v>
      </c>
      <c r="BG48" s="31">
        <f>VLOOKUP('07_Values'!O48,AUX_Variables!$B$12:$D$16,3,FALSE)</f>
        <v>0</v>
      </c>
      <c r="BH48" s="31">
        <f t="shared" si="164"/>
        <v>0</v>
      </c>
      <c r="BI48" s="38">
        <f>BG48*$E48</f>
        <v>0</v>
      </c>
      <c r="BJ48" s="37" t="str">
        <f>'07_Values'!P48</f>
        <v>N</v>
      </c>
      <c r="BK48" s="31">
        <f>VLOOKUP('07_Values'!P48,AUX_Variables!$B$12:$D$16,3,FALSE)</f>
        <v>0</v>
      </c>
      <c r="BL48" s="31">
        <f t="shared" si="165"/>
        <v>0</v>
      </c>
      <c r="BM48" s="38">
        <f>BK48*$E48</f>
        <v>0</v>
      </c>
      <c r="BN48" s="37" t="str">
        <f>'07_Values'!Q48</f>
        <v>N</v>
      </c>
      <c r="BO48" s="31">
        <f>VLOOKUP('07_Values'!Q48,AUX_Variables!$B$12:$D$16,3,FALSE)</f>
        <v>0</v>
      </c>
      <c r="BP48" s="31">
        <f t="shared" si="166"/>
        <v>0</v>
      </c>
      <c r="BQ48" s="38">
        <f>BO48*$E48</f>
        <v>0</v>
      </c>
      <c r="BR48" s="37" t="str">
        <f>'07_Values'!R48</f>
        <v>N</v>
      </c>
      <c r="BS48" s="31">
        <f>VLOOKUP('07_Values'!R48,AUX_Variables!$B$12:$D$16,3,FALSE)</f>
        <v>0</v>
      </c>
      <c r="BT48" s="31">
        <f t="shared" si="167"/>
        <v>0</v>
      </c>
      <c r="BU48" s="38">
        <f>BS48*$E48</f>
        <v>0</v>
      </c>
      <c r="BV48" s="37" t="str">
        <f>'07_Values'!S48</f>
        <v>N</v>
      </c>
      <c r="BW48" s="31">
        <f>VLOOKUP('07_Values'!S48,AUX_Variables!$B$12:$D$16,3,FALSE)</f>
        <v>0</v>
      </c>
      <c r="BX48" s="31">
        <f t="shared" si="168"/>
        <v>0</v>
      </c>
      <c r="BY48" s="38">
        <f>BW48*$E48</f>
        <v>0</v>
      </c>
      <c r="BZ48" s="37" t="str">
        <f>'07_Values'!T48</f>
        <v>N</v>
      </c>
      <c r="CA48" s="31">
        <f>VLOOKUP('07_Values'!T48,AUX_Variables!$B$12:$D$16,3,FALSE)</f>
        <v>0</v>
      </c>
      <c r="CB48" s="31">
        <f t="shared" si="169"/>
        <v>0</v>
      </c>
      <c r="CC48" s="38">
        <f>CA48*$E48</f>
        <v>0</v>
      </c>
      <c r="CD48" s="37" t="str">
        <f>'07_Values'!U48</f>
        <v>N</v>
      </c>
      <c r="CE48" s="31">
        <f>VLOOKUP('07_Values'!U48,AUX_Variables!$B$12:$D$16,3,FALSE)</f>
        <v>0</v>
      </c>
      <c r="CF48" s="31">
        <f t="shared" si="182"/>
        <v>0</v>
      </c>
      <c r="CG48" s="38">
        <f>CE48*$E48</f>
        <v>0</v>
      </c>
      <c r="CH48" s="37" t="str">
        <f>'07_Values'!V48</f>
        <v>N</v>
      </c>
      <c r="CI48" s="31">
        <f>VLOOKUP('07_Values'!V48,AUX_Variables!$B$12:$D$16,3,FALSE)</f>
        <v>0</v>
      </c>
      <c r="CJ48" s="31">
        <f t="shared" si="171"/>
        <v>0</v>
      </c>
      <c r="CK48" s="38">
        <f>CI48*$E48</f>
        <v>0</v>
      </c>
      <c r="CL48" s="37" t="str">
        <f>'07_Values'!W48</f>
        <v>N</v>
      </c>
      <c r="CM48" s="31">
        <f>VLOOKUP('07_Values'!W48,AUX_Variables!$B$12:$D$16,3,FALSE)</f>
        <v>0</v>
      </c>
      <c r="CN48" s="31">
        <f t="shared" si="172"/>
        <v>0</v>
      </c>
      <c r="CO48" s="38">
        <f>CM48*$E48</f>
        <v>0</v>
      </c>
      <c r="CP48" s="37" t="str">
        <f>'07_Values'!X48</f>
        <v>N</v>
      </c>
      <c r="CQ48" s="31">
        <f>VLOOKUP('07_Values'!X48,AUX_Variables!$B$12:$D$16,3,FALSE)</f>
        <v>0</v>
      </c>
      <c r="CR48" s="31">
        <f t="shared" si="173"/>
        <v>0</v>
      </c>
      <c r="CS48" s="38">
        <f>CQ48*$E48</f>
        <v>0</v>
      </c>
      <c r="CT48" s="37" t="str">
        <f>'07_Values'!Y48</f>
        <v>N</v>
      </c>
      <c r="CU48" s="31">
        <f>VLOOKUP('07_Values'!Y48,AUX_Variables!$B$12:$D$16,3,FALSE)</f>
        <v>0</v>
      </c>
      <c r="CV48" s="31">
        <f t="shared" si="174"/>
        <v>0</v>
      </c>
      <c r="CW48" s="38">
        <f>CU48*$E48</f>
        <v>0</v>
      </c>
      <c r="CX48" s="37" t="str">
        <f>'07_Values'!Z48</f>
        <v>N</v>
      </c>
      <c r="CY48" s="31">
        <f>VLOOKUP('07_Values'!Z48,AUX_Variables!$B$12:$D$16,3,FALSE)</f>
        <v>0</v>
      </c>
      <c r="CZ48" s="31">
        <f t="shared" si="175"/>
        <v>0</v>
      </c>
      <c r="DA48" s="38">
        <f>CY48*$E48</f>
        <v>0</v>
      </c>
      <c r="DB48" s="37" t="str">
        <f>'07_Values'!AA48</f>
        <v>N</v>
      </c>
      <c r="DC48" s="31">
        <f>VLOOKUP('07_Values'!AA48,AUX_Variables!$B$12:$D$16,3,FALSE)</f>
        <v>0</v>
      </c>
      <c r="DD48" s="31">
        <f t="shared" si="176"/>
        <v>0</v>
      </c>
      <c r="DE48" s="38">
        <f>DC48*$E48</f>
        <v>0</v>
      </c>
      <c r="DF48" s="37" t="str">
        <f>'07_Values'!AB48</f>
        <v>N</v>
      </c>
      <c r="DG48" s="31">
        <f>VLOOKUP('07_Values'!AB48,AUX_Variables!$B$12:$D$16,3,FALSE)</f>
        <v>0</v>
      </c>
      <c r="DH48" s="31">
        <f t="shared" si="177"/>
        <v>0</v>
      </c>
      <c r="DI48" s="38">
        <f>DG48*$E48</f>
        <v>0</v>
      </c>
      <c r="DJ48" s="37" t="str">
        <f>'07_Values'!AC48</f>
        <v>N</v>
      </c>
      <c r="DK48" s="31">
        <f>VLOOKUP('07_Values'!AC48,AUX_Variables!$B$12:$D$16,3,FALSE)</f>
        <v>0</v>
      </c>
      <c r="DL48" s="31">
        <f>$D48*DK48</f>
        <v>0</v>
      </c>
      <c r="DM48" s="38">
        <f>DK48*$E48</f>
        <v>0</v>
      </c>
      <c r="DN48" s="37" t="str">
        <f>'07_Values'!AD48</f>
        <v>N</v>
      </c>
      <c r="DO48" s="31">
        <f>VLOOKUP('07_Values'!AD48,AUX_Variables!$B$12:$D$16,3,FALSE)</f>
        <v>0</v>
      </c>
      <c r="DP48" s="31">
        <f>$D48*DO48</f>
        <v>0</v>
      </c>
      <c r="DQ48" s="38">
        <f>DO48*$E48</f>
        <v>0</v>
      </c>
    </row>
    <row r="49" spans="1:121" s="175" customFormat="1" ht="12.75" x14ac:dyDescent="0.2">
      <c r="A49" s="173"/>
      <c r="B49" s="165" t="str">
        <f>'01_Standards Req.'!D45</f>
        <v>Preservation</v>
      </c>
      <c r="C49" s="172"/>
      <c r="D49" s="168">
        <v>0.14280000000000001</v>
      </c>
      <c r="E49" s="166">
        <f>D49*$C$135</f>
        <v>5.7120000000000004E-2</v>
      </c>
      <c r="F49" s="172"/>
      <c r="G49" s="172"/>
      <c r="H49" s="168">
        <f>SUM(H50:H59)</f>
        <v>0.30769230769230771</v>
      </c>
      <c r="I49" s="168">
        <f>SUM(I50:I59)</f>
        <v>1.8461538461538463E-2</v>
      </c>
      <c r="J49" s="179"/>
      <c r="K49" s="172"/>
      <c r="L49" s="168">
        <f>SUM(L50:L59)</f>
        <v>4.6153846153846156E-2</v>
      </c>
      <c r="M49" s="168">
        <f>SUM(M50:M59)</f>
        <v>2.7692307692307695E-3</v>
      </c>
      <c r="N49" s="172"/>
      <c r="O49" s="172"/>
      <c r="P49" s="168">
        <f>SUM(P50:P59)</f>
        <v>0</v>
      </c>
      <c r="Q49" s="168">
        <f>SUM(Q50:Q59)</f>
        <v>0</v>
      </c>
      <c r="R49" s="172"/>
      <c r="S49" s="172"/>
      <c r="T49" s="168">
        <f>SUM(T50:T59)</f>
        <v>0</v>
      </c>
      <c r="U49" s="168">
        <f>SUM(U50:U59)</f>
        <v>0</v>
      </c>
      <c r="V49" s="172"/>
      <c r="W49" s="172"/>
      <c r="X49" s="168">
        <f>SUM(X50:X59)</f>
        <v>4.6153846153846156E-2</v>
      </c>
      <c r="Y49" s="168">
        <f>SUM(Y50:Y59)</f>
        <v>2.7692307692307695E-3</v>
      </c>
      <c r="Z49" s="172"/>
      <c r="AA49" s="172"/>
      <c r="AB49" s="168">
        <f>SUM(AB50:AB59)</f>
        <v>0.30769230769230771</v>
      </c>
      <c r="AC49" s="168">
        <f>SUM(AC50:AC59)</f>
        <v>1.8461538461538463E-2</v>
      </c>
      <c r="AD49" s="172"/>
      <c r="AE49" s="172"/>
      <c r="AF49" s="168">
        <f>SUM(AF50:AF59)</f>
        <v>0</v>
      </c>
      <c r="AG49" s="168">
        <f>SUM(AG50:AG59)</f>
        <v>0</v>
      </c>
      <c r="AH49" s="172"/>
      <c r="AI49" s="172"/>
      <c r="AJ49" s="168">
        <f>SUM(AJ50:AJ59)</f>
        <v>0.38461538461538464</v>
      </c>
      <c r="AK49" s="168">
        <f>SUM(AK50:AK59)</f>
        <v>2.3076923076923078E-2</v>
      </c>
      <c r="AL49" s="172"/>
      <c r="AM49" s="172"/>
      <c r="AN49" s="168">
        <f>SUM(AN50:AN59)</f>
        <v>0</v>
      </c>
      <c r="AO49" s="168">
        <f>SUM(AO50:AO59)</f>
        <v>0</v>
      </c>
      <c r="AP49" s="172"/>
      <c r="AQ49" s="172"/>
      <c r="AR49" s="168">
        <f>SUM(AR50:AR59)</f>
        <v>0</v>
      </c>
      <c r="AS49" s="168">
        <f>SUM(AS50:AS59)</f>
        <v>0</v>
      </c>
      <c r="AT49" s="172"/>
      <c r="AU49" s="172"/>
      <c r="AV49" s="168">
        <f>SUM(AV50:AV59)</f>
        <v>0</v>
      </c>
      <c r="AW49" s="168">
        <f>SUM(AW50:AW59)</f>
        <v>0</v>
      </c>
      <c r="AX49" s="172"/>
      <c r="AY49" s="172"/>
      <c r="AZ49" s="168">
        <f>SUM(AZ50:AZ59)</f>
        <v>0.53846153846153855</v>
      </c>
      <c r="BA49" s="168">
        <f>SUM(BA50:BA59)</f>
        <v>3.2307692307692308E-2</v>
      </c>
      <c r="BB49" s="172"/>
      <c r="BC49" s="172"/>
      <c r="BD49" s="168">
        <f>SUM(BD50:BD59)</f>
        <v>0.53846153846153855</v>
      </c>
      <c r="BE49" s="168">
        <f>SUM(BE50:BE59)</f>
        <v>3.2307692307692308E-2</v>
      </c>
      <c r="BF49" s="172"/>
      <c r="BG49" s="172"/>
      <c r="BH49" s="168">
        <f>SUM(BH50:BH59)</f>
        <v>0.53846153846153855</v>
      </c>
      <c r="BI49" s="168">
        <f>SUM(BI50:BI59)</f>
        <v>3.2307692307692308E-2</v>
      </c>
      <c r="BJ49" s="172"/>
      <c r="BK49" s="172"/>
      <c r="BL49" s="168">
        <f>SUM(BL50:BL59)</f>
        <v>0</v>
      </c>
      <c r="BM49" s="168">
        <f>SUM(BM50:BM59)</f>
        <v>0</v>
      </c>
      <c r="BN49" s="172"/>
      <c r="BO49" s="172"/>
      <c r="BP49" s="168">
        <f>SUM(BP50:BP59)</f>
        <v>0</v>
      </c>
      <c r="BQ49" s="168">
        <f>SUM(BQ50:BQ59)</f>
        <v>0</v>
      </c>
      <c r="BR49" s="172"/>
      <c r="BS49" s="172"/>
      <c r="BT49" s="168">
        <f>SUM(BT50:BT59)</f>
        <v>0.34615384615384615</v>
      </c>
      <c r="BU49" s="168">
        <f>SUM(BU50:BU59)</f>
        <v>2.0769230769230772E-2</v>
      </c>
      <c r="BV49" s="172"/>
      <c r="BW49" s="172"/>
      <c r="BX49" s="168">
        <f>SUM(BX50:BX59)</f>
        <v>0.42307692307692307</v>
      </c>
      <c r="BY49" s="168">
        <f>SUM(BY50:BY59)</f>
        <v>2.5384615384615387E-2</v>
      </c>
      <c r="BZ49" s="172"/>
      <c r="CA49" s="172"/>
      <c r="CB49" s="168">
        <f>SUM(CB50:CB59)</f>
        <v>0.42307692307692307</v>
      </c>
      <c r="CC49" s="168">
        <f>SUM(CC50:CC59)</f>
        <v>2.5384615384615387E-2</v>
      </c>
      <c r="CD49" s="172"/>
      <c r="CE49" s="172"/>
      <c r="CF49" s="168">
        <f>SUM(CF50:CF59)</f>
        <v>0.42307692307692307</v>
      </c>
      <c r="CG49" s="168">
        <f>SUM(CG50:CG59)</f>
        <v>2.5384615384615387E-2</v>
      </c>
      <c r="CH49" s="172"/>
      <c r="CI49" s="172"/>
      <c r="CJ49" s="168">
        <f>SUM(CJ50:CJ59)</f>
        <v>0.2153846153846154</v>
      </c>
      <c r="CK49" s="168">
        <f>SUM(CK50:CK59)</f>
        <v>1.2923076923076924E-2</v>
      </c>
      <c r="CL49" s="172"/>
      <c r="CM49" s="172"/>
      <c r="CN49" s="168">
        <f>SUM(CN50:CN59)</f>
        <v>0.2153846153846154</v>
      </c>
      <c r="CO49" s="168">
        <f>SUM(CO50:CO59)</f>
        <v>1.2923076923076924E-2</v>
      </c>
      <c r="CP49" s="172"/>
      <c r="CQ49" s="172"/>
      <c r="CR49" s="168">
        <f>SUM(CR50:CR59)</f>
        <v>0</v>
      </c>
      <c r="CS49" s="168">
        <f>SUM(CS50:CS59)</f>
        <v>0</v>
      </c>
      <c r="CT49" s="172"/>
      <c r="CU49" s="172"/>
      <c r="CV49" s="168">
        <f>SUM(CV50:CV59)</f>
        <v>0</v>
      </c>
      <c r="CW49" s="168">
        <f>SUM(CW50:CW59)</f>
        <v>0</v>
      </c>
      <c r="CX49" s="172"/>
      <c r="CY49" s="172"/>
      <c r="CZ49" s="168">
        <f>SUM(CZ50:CZ59)</f>
        <v>0</v>
      </c>
      <c r="DA49" s="168">
        <f>SUM(DA50:DA59)</f>
        <v>0</v>
      </c>
      <c r="DB49" s="172"/>
      <c r="DC49" s="172"/>
      <c r="DD49" s="168">
        <f>SUM(DD50:DD59)</f>
        <v>0</v>
      </c>
      <c r="DE49" s="168">
        <f>SUM(DE50:DE59)</f>
        <v>0</v>
      </c>
      <c r="DF49" s="172"/>
      <c r="DG49" s="172"/>
      <c r="DH49" s="168">
        <f>SUM(DH50:DH59)</f>
        <v>0</v>
      </c>
      <c r="DI49" s="168">
        <f>SUM(DI50:DI59)</f>
        <v>0</v>
      </c>
      <c r="DJ49" s="172"/>
      <c r="DK49" s="172"/>
      <c r="DL49" s="168">
        <f>SUM(DL50:DL59)</f>
        <v>0</v>
      </c>
      <c r="DM49" s="168">
        <f>SUM(DM50:DM59)</f>
        <v>0</v>
      </c>
      <c r="DN49" s="172"/>
      <c r="DO49" s="172"/>
      <c r="DP49" s="168">
        <f>SUM(DP50:DP59)</f>
        <v>0</v>
      </c>
      <c r="DQ49" s="168">
        <f>SUM(DQ50:DQ59)</f>
        <v>0</v>
      </c>
    </row>
    <row r="50" spans="1:121" s="151" customFormat="1" ht="12.75" x14ac:dyDescent="0.2">
      <c r="A50" s="176"/>
      <c r="B50" s="115" t="str">
        <f>'01_Standards Req.'!D46</f>
        <v>Open Archival System Model - OAIS (ISO 14721)</v>
      </c>
      <c r="C50" s="33">
        <f>'01_Standards Req.'!G46</f>
        <v>3</v>
      </c>
      <c r="D50" s="31">
        <f t="shared" ref="D50:D61" si="183">C50/SUM($C$18:$C$31)</f>
        <v>7.6923076923076927E-2</v>
      </c>
      <c r="E50" s="40">
        <f t="shared" si="152"/>
        <v>4.6153846153846158E-3</v>
      </c>
      <c r="F50" s="37" t="str">
        <f>'07_Values'!B50</f>
        <v>Y</v>
      </c>
      <c r="G50" s="31">
        <f>VLOOKUP('07_Values'!B50,AUX_Variables!$B$12:$D$16,3,FALSE)</f>
        <v>1</v>
      </c>
      <c r="H50" s="31">
        <f t="shared" ref="H50:H59" si="184">$D50*G50</f>
        <v>7.6923076923076927E-2</v>
      </c>
      <c r="I50" s="38">
        <f t="shared" ref="I50:I59" si="185">G50*$E50</f>
        <v>4.6153846153846158E-3</v>
      </c>
      <c r="J50" s="37" t="str">
        <f>'07_Values'!C50</f>
        <v>N</v>
      </c>
      <c r="K50" s="31">
        <f>VLOOKUP('07_Values'!F50,AUX_Variables!$B$12:$D$16,3,FALSE)</f>
        <v>0</v>
      </c>
      <c r="L50" s="31">
        <f t="shared" ref="L50:L59" si="186">$D50*K50</f>
        <v>0</v>
      </c>
      <c r="M50" s="38">
        <f t="shared" ref="M50:M59" si="187">K50*$E50</f>
        <v>0</v>
      </c>
      <c r="N50" s="37" t="str">
        <f>'07_Values'!D50</f>
        <v>N</v>
      </c>
      <c r="O50" s="31">
        <f>VLOOKUP('07_Values'!D50,AUX_Variables!$B$12:$D$16,3,FALSE)</f>
        <v>0</v>
      </c>
      <c r="P50" s="31">
        <f t="shared" si="153"/>
        <v>0</v>
      </c>
      <c r="Q50" s="38">
        <f t="shared" ref="Q50:Q59" si="188">O50*$E50</f>
        <v>0</v>
      </c>
      <c r="R50" s="37" t="str">
        <f>'07_Values'!E50</f>
        <v>N</v>
      </c>
      <c r="S50" s="31">
        <f>VLOOKUP('07_Values'!E50,AUX_Variables!$B$12:$D$16,3,FALSE)</f>
        <v>0</v>
      </c>
      <c r="T50" s="31">
        <f t="shared" si="154"/>
        <v>0</v>
      </c>
      <c r="U50" s="38">
        <f t="shared" ref="U50:U59" si="189">S50*$E50</f>
        <v>0</v>
      </c>
      <c r="V50" s="37" t="str">
        <f>'07_Values'!F50</f>
        <v>N</v>
      </c>
      <c r="W50" s="31">
        <f>VLOOKUP('07_Values'!F50,AUX_Variables!$B$12:$D$16,3,FALSE)</f>
        <v>0</v>
      </c>
      <c r="X50" s="31">
        <f t="shared" si="155"/>
        <v>0</v>
      </c>
      <c r="Y50" s="38">
        <f t="shared" ref="Y50:Y59" si="190">W50*$E50</f>
        <v>0</v>
      </c>
      <c r="Z50" s="37" t="str">
        <f>'07_Values'!G50</f>
        <v>Y</v>
      </c>
      <c r="AA50" s="31">
        <f>VLOOKUP('07_Values'!G50,AUX_Variables!$B$12:$D$16,3,FALSE)</f>
        <v>1</v>
      </c>
      <c r="AB50" s="31">
        <f t="shared" si="156"/>
        <v>7.6923076923076927E-2</v>
      </c>
      <c r="AC50" s="38">
        <f t="shared" ref="AC50:AC59" si="191">AA50*$E50</f>
        <v>4.6153846153846158E-3</v>
      </c>
      <c r="AD50" s="37" t="str">
        <f>'07_Values'!H50</f>
        <v>N</v>
      </c>
      <c r="AE50" s="31">
        <f>VLOOKUP('07_Values'!H50,AUX_Variables!$B$12:$D$16,3,FALSE)</f>
        <v>0</v>
      </c>
      <c r="AF50" s="31">
        <f t="shared" si="157"/>
        <v>0</v>
      </c>
      <c r="AG50" s="38">
        <f t="shared" ref="AG50:AG59" si="192">AE50*$E50</f>
        <v>0</v>
      </c>
      <c r="AH50" s="37" t="str">
        <f>'07_Values'!I50</f>
        <v>Y</v>
      </c>
      <c r="AI50" s="31">
        <f>VLOOKUP('07_Values'!I50,AUX_Variables!$B$12:$D$16,3,FALSE)</f>
        <v>1</v>
      </c>
      <c r="AJ50" s="31">
        <f t="shared" ref="AJ50:AJ59" si="193">$D50*AI50</f>
        <v>7.6923076923076927E-2</v>
      </c>
      <c r="AK50" s="38">
        <f t="shared" ref="AK50:AK59" si="194">AI50*$E50</f>
        <v>4.6153846153846158E-3</v>
      </c>
      <c r="AL50" s="37" t="str">
        <f>'07_Values'!J50</f>
        <v>N</v>
      </c>
      <c r="AM50" s="31">
        <f>VLOOKUP('07_Values'!J50,AUX_Variables!$B$12:$D$16,3,FALSE)</f>
        <v>0</v>
      </c>
      <c r="AN50" s="31">
        <f t="shared" si="159"/>
        <v>0</v>
      </c>
      <c r="AO50" s="38">
        <f t="shared" ref="AO50:AO59" si="195">AM50*$E50</f>
        <v>0</v>
      </c>
      <c r="AP50" s="37" t="str">
        <f>'07_Values'!K50</f>
        <v>N</v>
      </c>
      <c r="AQ50" s="31">
        <f>VLOOKUP('07_Values'!K50,AUX_Variables!$B$12:$D$16,3,FALSE)</f>
        <v>0</v>
      </c>
      <c r="AR50" s="31">
        <f t="shared" si="160"/>
        <v>0</v>
      </c>
      <c r="AS50" s="38">
        <f t="shared" ref="AS50:AS59" si="196">AQ50*$E50</f>
        <v>0</v>
      </c>
      <c r="AT50" s="37" t="str">
        <f>'07_Values'!L50</f>
        <v>N</v>
      </c>
      <c r="AU50" s="31">
        <f>VLOOKUP('07_Values'!L50,AUX_Variables!$B$12:$D$16,3,FALSE)</f>
        <v>0</v>
      </c>
      <c r="AV50" s="31">
        <f t="shared" si="161"/>
        <v>0</v>
      </c>
      <c r="AW50" s="38">
        <f t="shared" ref="AW50:AW59" si="197">AU50*$E50</f>
        <v>0</v>
      </c>
      <c r="AX50" s="37" t="str">
        <f>'07_Values'!M50</f>
        <v>Y</v>
      </c>
      <c r="AY50" s="31">
        <f>VLOOKUP('07_Values'!M50,AUX_Variables!$B$12:$D$16,3,FALSE)</f>
        <v>1</v>
      </c>
      <c r="AZ50" s="31">
        <f t="shared" si="162"/>
        <v>7.6923076923076927E-2</v>
      </c>
      <c r="BA50" s="38">
        <f t="shared" ref="BA50:BA59" si="198">AY50*$E50</f>
        <v>4.6153846153846158E-3</v>
      </c>
      <c r="BB50" s="37" t="str">
        <f>'07_Values'!N50</f>
        <v>Y</v>
      </c>
      <c r="BC50" s="31">
        <f>VLOOKUP('07_Values'!N50,AUX_Variables!$B$12:$D$16,3,FALSE)</f>
        <v>1</v>
      </c>
      <c r="BD50" s="31">
        <f t="shared" si="163"/>
        <v>7.6923076923076927E-2</v>
      </c>
      <c r="BE50" s="38">
        <f t="shared" ref="BE50:BE59" si="199">BC50*$E50</f>
        <v>4.6153846153846158E-3</v>
      </c>
      <c r="BF50" s="37" t="str">
        <f>'07_Values'!O50</f>
        <v>Y</v>
      </c>
      <c r="BG50" s="31">
        <f>VLOOKUP('07_Values'!O50,AUX_Variables!$B$12:$D$16,3,FALSE)</f>
        <v>1</v>
      </c>
      <c r="BH50" s="31">
        <f t="shared" si="164"/>
        <v>7.6923076923076927E-2</v>
      </c>
      <c r="BI50" s="38">
        <f t="shared" ref="BI50:BI59" si="200">BG50*$E50</f>
        <v>4.6153846153846158E-3</v>
      </c>
      <c r="BJ50" s="37" t="str">
        <f>'07_Values'!P50</f>
        <v>N</v>
      </c>
      <c r="BK50" s="31">
        <f>VLOOKUP('07_Values'!P50,AUX_Variables!$B$12:$D$16,3,FALSE)</f>
        <v>0</v>
      </c>
      <c r="BL50" s="31">
        <f t="shared" si="165"/>
        <v>0</v>
      </c>
      <c r="BM50" s="38">
        <f t="shared" ref="BM50:BM59" si="201">BK50*$E50</f>
        <v>0</v>
      </c>
      <c r="BN50" s="37" t="str">
        <f>'07_Values'!Q50</f>
        <v>N</v>
      </c>
      <c r="BO50" s="31">
        <f>VLOOKUP('07_Values'!Q50,AUX_Variables!$B$12:$D$16,3,FALSE)</f>
        <v>0</v>
      </c>
      <c r="BP50" s="31">
        <f t="shared" si="166"/>
        <v>0</v>
      </c>
      <c r="BQ50" s="38">
        <f t="shared" ref="BQ50:BQ59" si="202">BO50*$E50</f>
        <v>0</v>
      </c>
      <c r="BR50" s="37" t="str">
        <f>'07_Values'!R50</f>
        <v>Y</v>
      </c>
      <c r="BS50" s="31">
        <f>VLOOKUP('07_Values'!R50,AUX_Variables!$B$12:$D$16,3,FALSE)</f>
        <v>1</v>
      </c>
      <c r="BT50" s="31">
        <f t="shared" si="167"/>
        <v>7.6923076923076927E-2</v>
      </c>
      <c r="BU50" s="38">
        <f t="shared" ref="BU50:BU59" si="203">BS50*$E50</f>
        <v>4.6153846153846158E-3</v>
      </c>
      <c r="BV50" s="37" t="str">
        <f>'07_Values'!S50</f>
        <v>Y</v>
      </c>
      <c r="BW50" s="31">
        <f>VLOOKUP('07_Values'!S50,AUX_Variables!$B$12:$D$16,3,FALSE)</f>
        <v>1</v>
      </c>
      <c r="BX50" s="31">
        <f t="shared" si="168"/>
        <v>7.6923076923076927E-2</v>
      </c>
      <c r="BY50" s="38">
        <f t="shared" ref="BY50:BY59" si="204">BW50*$E50</f>
        <v>4.6153846153846158E-3</v>
      </c>
      <c r="BZ50" s="37" t="str">
        <f>'07_Values'!T50</f>
        <v>Y</v>
      </c>
      <c r="CA50" s="31">
        <f>VLOOKUP('07_Values'!T50,AUX_Variables!$B$12:$D$16,3,FALSE)</f>
        <v>1</v>
      </c>
      <c r="CB50" s="31">
        <f t="shared" si="169"/>
        <v>7.6923076923076927E-2</v>
      </c>
      <c r="CC50" s="38">
        <f t="shared" ref="CC50:CC59" si="205">CA50*$E50</f>
        <v>4.6153846153846158E-3</v>
      </c>
      <c r="CD50" s="37" t="str">
        <f>'07_Values'!U50</f>
        <v>Y</v>
      </c>
      <c r="CE50" s="31">
        <f>VLOOKUP('07_Values'!U50,AUX_Variables!$B$12:$D$16,3,FALSE)</f>
        <v>1</v>
      </c>
      <c r="CF50" s="31">
        <f t="shared" ref="CF50:CF59" si="206">$D50*CE50</f>
        <v>7.6923076923076927E-2</v>
      </c>
      <c r="CG50" s="38">
        <f t="shared" ref="CG50:CG59" si="207">CE50*$E50</f>
        <v>4.6153846153846158E-3</v>
      </c>
      <c r="CH50" s="37" t="str">
        <f>'07_Values'!V50</f>
        <v>N</v>
      </c>
      <c r="CI50" s="31">
        <f>VLOOKUP('07_Values'!V50,AUX_Variables!$B$12:$D$16,3,FALSE)</f>
        <v>0</v>
      </c>
      <c r="CJ50" s="31">
        <f t="shared" si="171"/>
        <v>0</v>
      </c>
      <c r="CK50" s="38">
        <f t="shared" ref="CK50:CK59" si="208">CI50*$E50</f>
        <v>0</v>
      </c>
      <c r="CL50" s="37" t="str">
        <f>'07_Values'!W50</f>
        <v>N</v>
      </c>
      <c r="CM50" s="31">
        <f>VLOOKUP('07_Values'!W50,AUX_Variables!$B$12:$D$16,3,FALSE)</f>
        <v>0</v>
      </c>
      <c r="CN50" s="31">
        <f t="shared" si="172"/>
        <v>0</v>
      </c>
      <c r="CO50" s="38">
        <f t="shared" ref="CO50:CO59" si="209">CM50*$E50</f>
        <v>0</v>
      </c>
      <c r="CP50" s="37" t="str">
        <f>'07_Values'!X50</f>
        <v>N</v>
      </c>
      <c r="CQ50" s="31">
        <f>VLOOKUP('07_Values'!X50,AUX_Variables!$B$12:$D$16,3,FALSE)</f>
        <v>0</v>
      </c>
      <c r="CR50" s="31">
        <f t="shared" si="173"/>
        <v>0</v>
      </c>
      <c r="CS50" s="38">
        <f t="shared" ref="CS50:CS59" si="210">CQ50*$E50</f>
        <v>0</v>
      </c>
      <c r="CT50" s="37" t="str">
        <f>'07_Values'!Y50</f>
        <v>N</v>
      </c>
      <c r="CU50" s="31">
        <f>VLOOKUP('07_Values'!Y50,AUX_Variables!$B$12:$D$16,3,FALSE)</f>
        <v>0</v>
      </c>
      <c r="CV50" s="31">
        <f t="shared" si="174"/>
        <v>0</v>
      </c>
      <c r="CW50" s="38">
        <f t="shared" ref="CW50:CW59" si="211">CU50*$E50</f>
        <v>0</v>
      </c>
      <c r="CX50" s="37" t="str">
        <f>'07_Values'!Z50</f>
        <v>N</v>
      </c>
      <c r="CY50" s="31">
        <f>VLOOKUP('07_Values'!Z50,AUX_Variables!$B$12:$D$16,3,FALSE)</f>
        <v>0</v>
      </c>
      <c r="CZ50" s="31">
        <f t="shared" si="175"/>
        <v>0</v>
      </c>
      <c r="DA50" s="38">
        <f t="shared" ref="DA50:DA59" si="212">CY50*$E50</f>
        <v>0</v>
      </c>
      <c r="DB50" s="37" t="str">
        <f>'07_Values'!AA50</f>
        <v>N</v>
      </c>
      <c r="DC50" s="31">
        <f>VLOOKUP('07_Values'!AA50,AUX_Variables!$B$12:$D$16,3,FALSE)</f>
        <v>0</v>
      </c>
      <c r="DD50" s="31">
        <f t="shared" si="176"/>
        <v>0</v>
      </c>
      <c r="DE50" s="38">
        <f t="shared" ref="DE50:DE59" si="213">DC50*$E50</f>
        <v>0</v>
      </c>
      <c r="DF50" s="37" t="str">
        <f>'07_Values'!AB50</f>
        <v>N</v>
      </c>
      <c r="DG50" s="31">
        <f>VLOOKUP('07_Values'!AB50,AUX_Variables!$B$12:$D$16,3,FALSE)</f>
        <v>0</v>
      </c>
      <c r="DH50" s="31">
        <f t="shared" si="177"/>
        <v>0</v>
      </c>
      <c r="DI50" s="38">
        <f t="shared" ref="DI50:DI59" si="214">DG50*$E50</f>
        <v>0</v>
      </c>
      <c r="DJ50" s="37" t="str">
        <f>'07_Values'!AC50</f>
        <v>N</v>
      </c>
      <c r="DK50" s="31">
        <f>VLOOKUP('07_Values'!AC50,AUX_Variables!$B$12:$D$16,3,FALSE)</f>
        <v>0</v>
      </c>
      <c r="DL50" s="31">
        <f t="shared" ref="DL50:DL59" si="215">$D50*DK50</f>
        <v>0</v>
      </c>
      <c r="DM50" s="38">
        <f t="shared" ref="DM50:DM59" si="216">DK50*$E50</f>
        <v>0</v>
      </c>
      <c r="DN50" s="37" t="str">
        <f>'07_Values'!AD50</f>
        <v>N</v>
      </c>
      <c r="DO50" s="31">
        <f>VLOOKUP('07_Values'!AD50,AUX_Variables!$B$12:$D$16,3,FALSE)</f>
        <v>0</v>
      </c>
      <c r="DP50" s="31">
        <f t="shared" ref="DP50:DP59" si="217">$D50*DO50</f>
        <v>0</v>
      </c>
      <c r="DQ50" s="38">
        <f t="shared" ref="DQ50:DQ59" si="218">DO50*$E50</f>
        <v>0</v>
      </c>
    </row>
    <row r="51" spans="1:121" s="151" customFormat="1" ht="38.25" x14ac:dyDescent="0.2">
      <c r="A51" s="176"/>
      <c r="B51" s="115" t="str">
        <f>'01_Standards Req.'!D47</f>
        <v>ISO 20652:2006 (CCSDS 651.0-B-1:2004) Space data and information transfer systems -- Producer-archive interface -- Methodology abstract standard</v>
      </c>
      <c r="C51" s="33">
        <f>'01_Standards Req.'!G47</f>
        <v>3</v>
      </c>
      <c r="D51" s="31">
        <f t="shared" si="183"/>
        <v>7.6923076923076927E-2</v>
      </c>
      <c r="E51" s="40">
        <f t="shared" si="152"/>
        <v>4.6153846153846158E-3</v>
      </c>
      <c r="F51" s="37" t="str">
        <f>'07_Values'!B51</f>
        <v>Y</v>
      </c>
      <c r="G51" s="31">
        <f>VLOOKUP('07_Values'!B51,AUX_Variables!$B$12:$D$16,3,FALSE)</f>
        <v>1</v>
      </c>
      <c r="H51" s="31">
        <f t="shared" si="184"/>
        <v>7.6923076923076927E-2</v>
      </c>
      <c r="I51" s="38">
        <f t="shared" si="185"/>
        <v>4.6153846153846158E-3</v>
      </c>
      <c r="J51" s="37" t="str">
        <f>'07_Values'!C51</f>
        <v>N</v>
      </c>
      <c r="K51" s="31">
        <f>VLOOKUP('07_Values'!F51,AUX_Variables!$B$12:$D$16,3,FALSE)</f>
        <v>0</v>
      </c>
      <c r="L51" s="31">
        <f t="shared" si="186"/>
        <v>0</v>
      </c>
      <c r="M51" s="38">
        <f t="shared" si="187"/>
        <v>0</v>
      </c>
      <c r="N51" s="37" t="str">
        <f>'07_Values'!D51</f>
        <v>N</v>
      </c>
      <c r="O51" s="31">
        <f>VLOOKUP('07_Values'!D51,AUX_Variables!$B$12:$D$16,3,FALSE)</f>
        <v>0</v>
      </c>
      <c r="P51" s="31">
        <f t="shared" si="153"/>
        <v>0</v>
      </c>
      <c r="Q51" s="38">
        <f t="shared" si="188"/>
        <v>0</v>
      </c>
      <c r="R51" s="37" t="str">
        <f>'07_Values'!E51</f>
        <v>N</v>
      </c>
      <c r="S51" s="31">
        <f>VLOOKUP('07_Values'!E51,AUX_Variables!$B$12:$D$16,3,FALSE)</f>
        <v>0</v>
      </c>
      <c r="T51" s="31">
        <f t="shared" si="154"/>
        <v>0</v>
      </c>
      <c r="U51" s="38">
        <f t="shared" si="189"/>
        <v>0</v>
      </c>
      <c r="V51" s="37" t="str">
        <f>'07_Values'!F51</f>
        <v>N</v>
      </c>
      <c r="W51" s="31">
        <f>VLOOKUP('07_Values'!F51,AUX_Variables!$B$12:$D$16,3,FALSE)</f>
        <v>0</v>
      </c>
      <c r="X51" s="31">
        <f t="shared" si="155"/>
        <v>0</v>
      </c>
      <c r="Y51" s="38">
        <f t="shared" si="190"/>
        <v>0</v>
      </c>
      <c r="Z51" s="37" t="str">
        <f>'07_Values'!G51</f>
        <v>Y</v>
      </c>
      <c r="AA51" s="31">
        <f>VLOOKUP('07_Values'!G51,AUX_Variables!$B$12:$D$16,3,FALSE)</f>
        <v>1</v>
      </c>
      <c r="AB51" s="31">
        <f t="shared" si="156"/>
        <v>7.6923076923076927E-2</v>
      </c>
      <c r="AC51" s="38">
        <f t="shared" si="191"/>
        <v>4.6153846153846158E-3</v>
      </c>
      <c r="AD51" s="37" t="str">
        <f>'07_Values'!H51</f>
        <v>N</v>
      </c>
      <c r="AE51" s="31">
        <f>VLOOKUP('07_Values'!H51,AUX_Variables!$B$12:$D$16,3,FALSE)</f>
        <v>0</v>
      </c>
      <c r="AF51" s="31">
        <f t="shared" si="157"/>
        <v>0</v>
      </c>
      <c r="AG51" s="38">
        <f t="shared" si="192"/>
        <v>0</v>
      </c>
      <c r="AH51" s="37" t="str">
        <f>'07_Values'!I51</f>
        <v>Y</v>
      </c>
      <c r="AI51" s="31">
        <f>VLOOKUP('07_Values'!I51,AUX_Variables!$B$12:$D$16,3,FALSE)</f>
        <v>1</v>
      </c>
      <c r="AJ51" s="31">
        <f t="shared" si="193"/>
        <v>7.6923076923076927E-2</v>
      </c>
      <c r="AK51" s="38">
        <f t="shared" si="194"/>
        <v>4.6153846153846158E-3</v>
      </c>
      <c r="AL51" s="37" t="str">
        <f>'07_Values'!J51</f>
        <v>N</v>
      </c>
      <c r="AM51" s="31">
        <f>VLOOKUP('07_Values'!J51,AUX_Variables!$B$12:$D$16,3,FALSE)</f>
        <v>0</v>
      </c>
      <c r="AN51" s="31">
        <f t="shared" si="159"/>
        <v>0</v>
      </c>
      <c r="AO51" s="38">
        <f t="shared" si="195"/>
        <v>0</v>
      </c>
      <c r="AP51" s="37" t="str">
        <f>'07_Values'!K51</f>
        <v>N</v>
      </c>
      <c r="AQ51" s="31">
        <f>VLOOKUP('07_Values'!K51,AUX_Variables!$B$12:$D$16,3,FALSE)</f>
        <v>0</v>
      </c>
      <c r="AR51" s="31">
        <f t="shared" si="160"/>
        <v>0</v>
      </c>
      <c r="AS51" s="38">
        <f t="shared" si="196"/>
        <v>0</v>
      </c>
      <c r="AT51" s="37" t="str">
        <f>'07_Values'!L51</f>
        <v>N</v>
      </c>
      <c r="AU51" s="31">
        <f>VLOOKUP('07_Values'!L51,AUX_Variables!$B$12:$D$16,3,FALSE)</f>
        <v>0</v>
      </c>
      <c r="AV51" s="31">
        <f t="shared" si="161"/>
        <v>0</v>
      </c>
      <c r="AW51" s="38">
        <f t="shared" si="197"/>
        <v>0</v>
      </c>
      <c r="AX51" s="37" t="str">
        <f>'07_Values'!M51</f>
        <v>Y</v>
      </c>
      <c r="AY51" s="31">
        <f>VLOOKUP('07_Values'!M51,AUX_Variables!$B$12:$D$16,3,FALSE)</f>
        <v>1</v>
      </c>
      <c r="AZ51" s="31">
        <f t="shared" si="162"/>
        <v>7.6923076923076927E-2</v>
      </c>
      <c r="BA51" s="38">
        <f t="shared" si="198"/>
        <v>4.6153846153846158E-3</v>
      </c>
      <c r="BB51" s="37" t="str">
        <f>'07_Values'!N51</f>
        <v>Y</v>
      </c>
      <c r="BC51" s="31">
        <f>VLOOKUP('07_Values'!N51,AUX_Variables!$B$12:$D$16,3,FALSE)</f>
        <v>1</v>
      </c>
      <c r="BD51" s="31">
        <f t="shared" si="163"/>
        <v>7.6923076923076927E-2</v>
      </c>
      <c r="BE51" s="38">
        <f t="shared" si="199"/>
        <v>4.6153846153846158E-3</v>
      </c>
      <c r="BF51" s="37" t="str">
        <f>'07_Values'!O51</f>
        <v>Y</v>
      </c>
      <c r="BG51" s="31">
        <f>VLOOKUP('07_Values'!O51,AUX_Variables!$B$12:$D$16,3,FALSE)</f>
        <v>1</v>
      </c>
      <c r="BH51" s="31">
        <f t="shared" si="164"/>
        <v>7.6923076923076927E-2</v>
      </c>
      <c r="BI51" s="38">
        <f t="shared" si="200"/>
        <v>4.6153846153846158E-3</v>
      </c>
      <c r="BJ51" s="37" t="str">
        <f>'07_Values'!P51</f>
        <v>N</v>
      </c>
      <c r="BK51" s="31">
        <f>VLOOKUP('07_Values'!P51,AUX_Variables!$B$12:$D$16,3,FALSE)</f>
        <v>0</v>
      </c>
      <c r="BL51" s="31">
        <f t="shared" si="165"/>
        <v>0</v>
      </c>
      <c r="BM51" s="38">
        <f t="shared" si="201"/>
        <v>0</v>
      </c>
      <c r="BN51" s="37" t="str">
        <f>'07_Values'!Q51</f>
        <v>N</v>
      </c>
      <c r="BO51" s="31">
        <f>VLOOKUP('07_Values'!Q51,AUX_Variables!$B$12:$D$16,3,FALSE)</f>
        <v>0</v>
      </c>
      <c r="BP51" s="31">
        <f t="shared" si="166"/>
        <v>0</v>
      </c>
      <c r="BQ51" s="38">
        <f t="shared" si="202"/>
        <v>0</v>
      </c>
      <c r="BR51" s="37" t="str">
        <f>'07_Values'!R51</f>
        <v>A</v>
      </c>
      <c r="BS51" s="31">
        <f>VLOOKUP('07_Values'!R51,AUX_Variables!$B$12:$D$16,3,FALSE)</f>
        <v>0.7</v>
      </c>
      <c r="BT51" s="31">
        <f t="shared" si="167"/>
        <v>5.3846153846153849E-2</v>
      </c>
      <c r="BU51" s="38">
        <f t="shared" si="203"/>
        <v>3.2307692307692311E-3</v>
      </c>
      <c r="BV51" s="37" t="str">
        <f>'07_Values'!S51</f>
        <v>A</v>
      </c>
      <c r="BW51" s="31">
        <f>VLOOKUP('07_Values'!S51,AUX_Variables!$B$12:$D$16,3,FALSE)</f>
        <v>0.7</v>
      </c>
      <c r="BX51" s="31">
        <f t="shared" si="168"/>
        <v>5.3846153846153849E-2</v>
      </c>
      <c r="BY51" s="38">
        <f t="shared" si="204"/>
        <v>3.2307692307692311E-3</v>
      </c>
      <c r="BZ51" s="37" t="str">
        <f>'07_Values'!T51</f>
        <v>A</v>
      </c>
      <c r="CA51" s="31">
        <f>VLOOKUP('07_Values'!T51,AUX_Variables!$B$12:$D$16,3,FALSE)</f>
        <v>0.7</v>
      </c>
      <c r="CB51" s="31">
        <f t="shared" si="169"/>
        <v>5.3846153846153849E-2</v>
      </c>
      <c r="CC51" s="38">
        <f t="shared" si="205"/>
        <v>3.2307692307692311E-3</v>
      </c>
      <c r="CD51" s="37" t="str">
        <f>'07_Values'!U51</f>
        <v>A</v>
      </c>
      <c r="CE51" s="31">
        <f>VLOOKUP('07_Values'!U51,AUX_Variables!$B$12:$D$16,3,FALSE)</f>
        <v>0.7</v>
      </c>
      <c r="CF51" s="31">
        <f t="shared" si="206"/>
        <v>5.3846153846153849E-2</v>
      </c>
      <c r="CG51" s="38">
        <f t="shared" si="207"/>
        <v>3.2307692307692311E-3</v>
      </c>
      <c r="CH51" s="37" t="str">
        <f>'07_Values'!V51</f>
        <v>NA</v>
      </c>
      <c r="CI51" s="31">
        <f>VLOOKUP('07_Values'!V51,AUX_Variables!$B$12:$D$16,3,FALSE)</f>
        <v>0</v>
      </c>
      <c r="CJ51" s="31">
        <f t="shared" si="171"/>
        <v>0</v>
      </c>
      <c r="CK51" s="38">
        <f t="shared" si="208"/>
        <v>0</v>
      </c>
      <c r="CL51" s="37" t="str">
        <f>'07_Values'!W51</f>
        <v>N</v>
      </c>
      <c r="CM51" s="31">
        <f>VLOOKUP('07_Values'!W51,AUX_Variables!$B$12:$D$16,3,FALSE)</f>
        <v>0</v>
      </c>
      <c r="CN51" s="31">
        <f t="shared" si="172"/>
        <v>0</v>
      </c>
      <c r="CO51" s="38">
        <f t="shared" si="209"/>
        <v>0</v>
      </c>
      <c r="CP51" s="37" t="str">
        <f>'07_Values'!X51</f>
        <v>N</v>
      </c>
      <c r="CQ51" s="31">
        <f>VLOOKUP('07_Values'!X51,AUX_Variables!$B$12:$D$16,3,FALSE)</f>
        <v>0</v>
      </c>
      <c r="CR51" s="31">
        <f t="shared" si="173"/>
        <v>0</v>
      </c>
      <c r="CS51" s="38">
        <f t="shared" si="210"/>
        <v>0</v>
      </c>
      <c r="CT51" s="37" t="str">
        <f>'07_Values'!Y51</f>
        <v>N</v>
      </c>
      <c r="CU51" s="31">
        <f>VLOOKUP('07_Values'!Y51,AUX_Variables!$B$12:$D$16,3,FALSE)</f>
        <v>0</v>
      </c>
      <c r="CV51" s="31">
        <f t="shared" si="174"/>
        <v>0</v>
      </c>
      <c r="CW51" s="38">
        <f t="shared" si="211"/>
        <v>0</v>
      </c>
      <c r="CX51" s="37" t="str">
        <f>'07_Values'!Z51</f>
        <v>N</v>
      </c>
      <c r="CY51" s="31">
        <f>VLOOKUP('07_Values'!Z51,AUX_Variables!$B$12:$D$16,3,FALSE)</f>
        <v>0</v>
      </c>
      <c r="CZ51" s="31">
        <f t="shared" si="175"/>
        <v>0</v>
      </c>
      <c r="DA51" s="38">
        <f t="shared" si="212"/>
        <v>0</v>
      </c>
      <c r="DB51" s="37" t="str">
        <f>'07_Values'!AA51</f>
        <v>N</v>
      </c>
      <c r="DC51" s="31">
        <f>VLOOKUP('07_Values'!AA51,AUX_Variables!$B$12:$D$16,3,FALSE)</f>
        <v>0</v>
      </c>
      <c r="DD51" s="31">
        <f t="shared" si="176"/>
        <v>0</v>
      </c>
      <c r="DE51" s="38">
        <f t="shared" si="213"/>
        <v>0</v>
      </c>
      <c r="DF51" s="37" t="str">
        <f>'07_Values'!AB51</f>
        <v>N</v>
      </c>
      <c r="DG51" s="31">
        <f>VLOOKUP('07_Values'!AB51,AUX_Variables!$B$12:$D$16,3,FALSE)</f>
        <v>0</v>
      </c>
      <c r="DH51" s="31">
        <f t="shared" si="177"/>
        <v>0</v>
      </c>
      <c r="DI51" s="38">
        <f t="shared" si="214"/>
        <v>0</v>
      </c>
      <c r="DJ51" s="37" t="str">
        <f>'07_Values'!AC51</f>
        <v>N</v>
      </c>
      <c r="DK51" s="31">
        <f>VLOOKUP('07_Values'!AC51,AUX_Variables!$B$12:$D$16,3,FALSE)</f>
        <v>0</v>
      </c>
      <c r="DL51" s="31">
        <f t="shared" si="215"/>
        <v>0</v>
      </c>
      <c r="DM51" s="38">
        <f t="shared" si="216"/>
        <v>0</v>
      </c>
      <c r="DN51" s="37" t="str">
        <f>'07_Values'!AD51</f>
        <v>N</v>
      </c>
      <c r="DO51" s="31">
        <f>VLOOKUP('07_Values'!AD51,AUX_Variables!$B$12:$D$16,3,FALSE)</f>
        <v>0</v>
      </c>
      <c r="DP51" s="31">
        <f t="shared" si="217"/>
        <v>0</v>
      </c>
      <c r="DQ51" s="38">
        <f t="shared" si="218"/>
        <v>0</v>
      </c>
    </row>
    <row r="52" spans="1:121" s="151" customFormat="1" ht="12.75" x14ac:dyDescent="0.2">
      <c r="A52" s="176"/>
      <c r="B52" s="115" t="str">
        <f>'01_Standards Req.'!D48</f>
        <v>Data Dictionary for Preservation Metadata (PREMIS)</v>
      </c>
      <c r="C52" s="33">
        <f>'01_Standards Req.'!G48</f>
        <v>3</v>
      </c>
      <c r="D52" s="31">
        <f t="shared" si="183"/>
        <v>7.6923076923076927E-2</v>
      </c>
      <c r="E52" s="40">
        <f t="shared" si="152"/>
        <v>4.6153846153846158E-3</v>
      </c>
      <c r="F52" s="37" t="str">
        <f>'07_Values'!B52</f>
        <v>Y</v>
      </c>
      <c r="G52" s="31">
        <f>VLOOKUP('07_Values'!B52,AUX_Variables!$B$12:$D$16,3,FALSE)</f>
        <v>1</v>
      </c>
      <c r="H52" s="31">
        <f t="shared" si="184"/>
        <v>7.6923076923076927E-2</v>
      </c>
      <c r="I52" s="38">
        <f t="shared" si="185"/>
        <v>4.6153846153846158E-3</v>
      </c>
      <c r="J52" s="37" t="str">
        <f>'07_Values'!C52</f>
        <v>N</v>
      </c>
      <c r="K52" s="31">
        <f>VLOOKUP('07_Values'!F52,AUX_Variables!$B$12:$D$16,3,FALSE)</f>
        <v>0</v>
      </c>
      <c r="L52" s="31">
        <f t="shared" si="186"/>
        <v>0</v>
      </c>
      <c r="M52" s="38">
        <f t="shared" si="187"/>
        <v>0</v>
      </c>
      <c r="N52" s="37" t="str">
        <f>'07_Values'!D52</f>
        <v>N</v>
      </c>
      <c r="O52" s="31">
        <f>VLOOKUP('07_Values'!D52,AUX_Variables!$B$12:$D$16,3,FALSE)</f>
        <v>0</v>
      </c>
      <c r="P52" s="31">
        <f t="shared" si="153"/>
        <v>0</v>
      </c>
      <c r="Q52" s="38">
        <f t="shared" si="188"/>
        <v>0</v>
      </c>
      <c r="R52" s="37" t="str">
        <f>'07_Values'!E52</f>
        <v>N</v>
      </c>
      <c r="S52" s="31">
        <f>VLOOKUP('07_Values'!E52,AUX_Variables!$B$12:$D$16,3,FALSE)</f>
        <v>0</v>
      </c>
      <c r="T52" s="31">
        <f t="shared" si="154"/>
        <v>0</v>
      </c>
      <c r="U52" s="38">
        <f t="shared" si="189"/>
        <v>0</v>
      </c>
      <c r="V52" s="37" t="str">
        <f>'07_Values'!F52</f>
        <v>N</v>
      </c>
      <c r="W52" s="31">
        <f>VLOOKUP('07_Values'!F52,AUX_Variables!$B$12:$D$16,3,FALSE)</f>
        <v>0</v>
      </c>
      <c r="X52" s="31">
        <f t="shared" si="155"/>
        <v>0</v>
      </c>
      <c r="Y52" s="38">
        <f t="shared" si="190"/>
        <v>0</v>
      </c>
      <c r="Z52" s="37" t="str">
        <f>'07_Values'!G52</f>
        <v>Y</v>
      </c>
      <c r="AA52" s="31">
        <f>VLOOKUP('07_Values'!G52,AUX_Variables!$B$12:$D$16,3,FALSE)</f>
        <v>1</v>
      </c>
      <c r="AB52" s="31">
        <f t="shared" si="156"/>
        <v>7.6923076923076927E-2</v>
      </c>
      <c r="AC52" s="38">
        <f t="shared" si="191"/>
        <v>4.6153846153846158E-3</v>
      </c>
      <c r="AD52" s="37" t="str">
        <f>'07_Values'!H52</f>
        <v>N</v>
      </c>
      <c r="AE52" s="31">
        <f>VLOOKUP('07_Values'!H52,AUX_Variables!$B$12:$D$16,3,FALSE)</f>
        <v>0</v>
      </c>
      <c r="AF52" s="31">
        <f t="shared" si="157"/>
        <v>0</v>
      </c>
      <c r="AG52" s="38">
        <f t="shared" si="192"/>
        <v>0</v>
      </c>
      <c r="AH52" s="37" t="str">
        <f>'07_Values'!I52</f>
        <v>Y</v>
      </c>
      <c r="AI52" s="31">
        <f>VLOOKUP('07_Values'!I52,AUX_Variables!$B$12:$D$16,3,FALSE)</f>
        <v>1</v>
      </c>
      <c r="AJ52" s="31">
        <f t="shared" si="193"/>
        <v>7.6923076923076927E-2</v>
      </c>
      <c r="AK52" s="38">
        <f t="shared" si="194"/>
        <v>4.6153846153846158E-3</v>
      </c>
      <c r="AL52" s="37" t="str">
        <f>'07_Values'!J52</f>
        <v>N</v>
      </c>
      <c r="AM52" s="31">
        <f>VLOOKUP('07_Values'!J52,AUX_Variables!$B$12:$D$16,3,FALSE)</f>
        <v>0</v>
      </c>
      <c r="AN52" s="31">
        <f t="shared" si="159"/>
        <v>0</v>
      </c>
      <c r="AO52" s="38">
        <f t="shared" si="195"/>
        <v>0</v>
      </c>
      <c r="AP52" s="37" t="str">
        <f>'07_Values'!K52</f>
        <v>N</v>
      </c>
      <c r="AQ52" s="31">
        <f>VLOOKUP('07_Values'!K52,AUX_Variables!$B$12:$D$16,3,FALSE)</f>
        <v>0</v>
      </c>
      <c r="AR52" s="31">
        <f t="shared" si="160"/>
        <v>0</v>
      </c>
      <c r="AS52" s="38">
        <f t="shared" si="196"/>
        <v>0</v>
      </c>
      <c r="AT52" s="37" t="str">
        <f>'07_Values'!L52</f>
        <v>N</v>
      </c>
      <c r="AU52" s="31">
        <f>VLOOKUP('07_Values'!L52,AUX_Variables!$B$12:$D$16,3,FALSE)</f>
        <v>0</v>
      </c>
      <c r="AV52" s="31">
        <f t="shared" si="161"/>
        <v>0</v>
      </c>
      <c r="AW52" s="38">
        <f t="shared" si="197"/>
        <v>0</v>
      </c>
      <c r="AX52" s="37" t="str">
        <f>'07_Values'!M52</f>
        <v>Y</v>
      </c>
      <c r="AY52" s="31">
        <f>VLOOKUP('07_Values'!M52,AUX_Variables!$B$12:$D$16,3,FALSE)</f>
        <v>1</v>
      </c>
      <c r="AZ52" s="31">
        <f t="shared" si="162"/>
        <v>7.6923076923076927E-2</v>
      </c>
      <c r="BA52" s="38">
        <f t="shared" si="198"/>
        <v>4.6153846153846158E-3</v>
      </c>
      <c r="BB52" s="37" t="str">
        <f>'07_Values'!N52</f>
        <v>Y</v>
      </c>
      <c r="BC52" s="31">
        <f>VLOOKUP('07_Values'!N52,AUX_Variables!$B$12:$D$16,3,FALSE)</f>
        <v>1</v>
      </c>
      <c r="BD52" s="31">
        <f t="shared" si="163"/>
        <v>7.6923076923076927E-2</v>
      </c>
      <c r="BE52" s="38">
        <f t="shared" si="199"/>
        <v>4.6153846153846158E-3</v>
      </c>
      <c r="BF52" s="37" t="str">
        <f>'07_Values'!O52</f>
        <v>Y</v>
      </c>
      <c r="BG52" s="31">
        <f>VLOOKUP('07_Values'!O52,AUX_Variables!$B$12:$D$16,3,FALSE)</f>
        <v>1</v>
      </c>
      <c r="BH52" s="31">
        <f t="shared" si="164"/>
        <v>7.6923076923076927E-2</v>
      </c>
      <c r="BI52" s="38">
        <f t="shared" si="200"/>
        <v>4.6153846153846158E-3</v>
      </c>
      <c r="BJ52" s="37" t="str">
        <f>'07_Values'!P52</f>
        <v>N</v>
      </c>
      <c r="BK52" s="31">
        <f>VLOOKUP('07_Values'!P52,AUX_Variables!$B$12:$D$16,3,FALSE)</f>
        <v>0</v>
      </c>
      <c r="BL52" s="31">
        <f t="shared" si="165"/>
        <v>0</v>
      </c>
      <c r="BM52" s="38">
        <f t="shared" si="201"/>
        <v>0</v>
      </c>
      <c r="BN52" s="37" t="str">
        <f>'07_Values'!Q52</f>
        <v>N</v>
      </c>
      <c r="BO52" s="31">
        <f>VLOOKUP('07_Values'!Q52,AUX_Variables!$B$12:$D$16,3,FALSE)</f>
        <v>0</v>
      </c>
      <c r="BP52" s="31">
        <f t="shared" si="166"/>
        <v>0</v>
      </c>
      <c r="BQ52" s="38">
        <f t="shared" si="202"/>
        <v>0</v>
      </c>
      <c r="BR52" s="37" t="str">
        <f>'07_Values'!R52</f>
        <v>A</v>
      </c>
      <c r="BS52" s="31">
        <f>VLOOKUP('07_Values'!R52,AUX_Variables!$B$12:$D$16,3,FALSE)</f>
        <v>0.7</v>
      </c>
      <c r="BT52" s="31">
        <f t="shared" si="167"/>
        <v>5.3846153846153849E-2</v>
      </c>
      <c r="BU52" s="38">
        <f t="shared" si="203"/>
        <v>3.2307692307692311E-3</v>
      </c>
      <c r="BV52" s="37" t="str">
        <f>'07_Values'!S52</f>
        <v>A</v>
      </c>
      <c r="BW52" s="31">
        <f>VLOOKUP('07_Values'!S52,AUX_Variables!$B$12:$D$16,3,FALSE)</f>
        <v>0.7</v>
      </c>
      <c r="BX52" s="31">
        <f t="shared" si="168"/>
        <v>5.3846153846153849E-2</v>
      </c>
      <c r="BY52" s="38">
        <f t="shared" si="204"/>
        <v>3.2307692307692311E-3</v>
      </c>
      <c r="BZ52" s="37" t="str">
        <f>'07_Values'!T52</f>
        <v>A</v>
      </c>
      <c r="CA52" s="31">
        <f>VLOOKUP('07_Values'!T52,AUX_Variables!$B$12:$D$16,3,FALSE)</f>
        <v>0.7</v>
      </c>
      <c r="CB52" s="31">
        <f t="shared" si="169"/>
        <v>5.3846153846153849E-2</v>
      </c>
      <c r="CC52" s="38">
        <f t="shared" si="205"/>
        <v>3.2307692307692311E-3</v>
      </c>
      <c r="CD52" s="37" t="str">
        <f>'07_Values'!U52</f>
        <v>A</v>
      </c>
      <c r="CE52" s="31">
        <f>VLOOKUP('07_Values'!U52,AUX_Variables!$B$12:$D$16,3,FALSE)</f>
        <v>0.7</v>
      </c>
      <c r="CF52" s="31">
        <f t="shared" si="206"/>
        <v>5.3846153846153849E-2</v>
      </c>
      <c r="CG52" s="38">
        <f t="shared" si="207"/>
        <v>3.2307692307692311E-3</v>
      </c>
      <c r="CH52" s="37" t="str">
        <f>'07_Values'!V52</f>
        <v>A</v>
      </c>
      <c r="CI52" s="31">
        <f>VLOOKUP('07_Values'!V52,AUX_Variables!$B$12:$D$16,3,FALSE)</f>
        <v>0.7</v>
      </c>
      <c r="CJ52" s="31">
        <f t="shared" si="171"/>
        <v>5.3846153846153849E-2</v>
      </c>
      <c r="CK52" s="38">
        <f t="shared" si="208"/>
        <v>3.2307692307692311E-3</v>
      </c>
      <c r="CL52" s="37" t="str">
        <f>'07_Values'!W52</f>
        <v>A</v>
      </c>
      <c r="CM52" s="31">
        <f>VLOOKUP('07_Values'!W52,AUX_Variables!$B$12:$D$16,3,FALSE)</f>
        <v>0.7</v>
      </c>
      <c r="CN52" s="31">
        <f t="shared" si="172"/>
        <v>5.3846153846153849E-2</v>
      </c>
      <c r="CO52" s="38">
        <f t="shared" si="209"/>
        <v>3.2307692307692311E-3</v>
      </c>
      <c r="CP52" s="37" t="str">
        <f>'07_Values'!X52</f>
        <v>NA</v>
      </c>
      <c r="CQ52" s="31">
        <f>VLOOKUP('07_Values'!X52,AUX_Variables!$B$12:$D$16,3,FALSE)</f>
        <v>0</v>
      </c>
      <c r="CR52" s="31">
        <f t="shared" si="173"/>
        <v>0</v>
      </c>
      <c r="CS52" s="38">
        <f t="shared" si="210"/>
        <v>0</v>
      </c>
      <c r="CT52" s="37" t="str">
        <f>'07_Values'!Y52</f>
        <v>N</v>
      </c>
      <c r="CU52" s="31">
        <f>VLOOKUP('07_Values'!Y52,AUX_Variables!$B$12:$D$16,3,FALSE)</f>
        <v>0</v>
      </c>
      <c r="CV52" s="31">
        <f t="shared" si="174"/>
        <v>0</v>
      </c>
      <c r="CW52" s="38">
        <f t="shared" si="211"/>
        <v>0</v>
      </c>
      <c r="CX52" s="37" t="str">
        <f>'07_Values'!Z52</f>
        <v>N</v>
      </c>
      <c r="CY52" s="31">
        <f>VLOOKUP('07_Values'!Z52,AUX_Variables!$B$12:$D$16,3,FALSE)</f>
        <v>0</v>
      </c>
      <c r="CZ52" s="31">
        <f t="shared" si="175"/>
        <v>0</v>
      </c>
      <c r="DA52" s="38">
        <f t="shared" si="212"/>
        <v>0</v>
      </c>
      <c r="DB52" s="37" t="str">
        <f>'07_Values'!AA52</f>
        <v>N</v>
      </c>
      <c r="DC52" s="31">
        <f>VLOOKUP('07_Values'!AA52,AUX_Variables!$B$12:$D$16,3,FALSE)</f>
        <v>0</v>
      </c>
      <c r="DD52" s="31">
        <f t="shared" si="176"/>
        <v>0</v>
      </c>
      <c r="DE52" s="38">
        <f t="shared" si="213"/>
        <v>0</v>
      </c>
      <c r="DF52" s="37" t="str">
        <f>'07_Values'!AB52</f>
        <v>N</v>
      </c>
      <c r="DG52" s="31">
        <f>VLOOKUP('07_Values'!AB52,AUX_Variables!$B$12:$D$16,3,FALSE)</f>
        <v>0</v>
      </c>
      <c r="DH52" s="31">
        <f t="shared" si="177"/>
        <v>0</v>
      </c>
      <c r="DI52" s="38">
        <f t="shared" si="214"/>
        <v>0</v>
      </c>
      <c r="DJ52" s="37" t="str">
        <f>'07_Values'!AC52</f>
        <v>N</v>
      </c>
      <c r="DK52" s="31">
        <f>VLOOKUP('07_Values'!AC52,AUX_Variables!$B$12:$D$16,3,FALSE)</f>
        <v>0</v>
      </c>
      <c r="DL52" s="31">
        <f t="shared" si="215"/>
        <v>0</v>
      </c>
      <c r="DM52" s="38">
        <f t="shared" si="216"/>
        <v>0</v>
      </c>
      <c r="DN52" s="37" t="str">
        <f>'07_Values'!AD52</f>
        <v>N</v>
      </c>
      <c r="DO52" s="31">
        <f>VLOOKUP('07_Values'!AD52,AUX_Variables!$B$12:$D$16,3,FALSE)</f>
        <v>0</v>
      </c>
      <c r="DP52" s="31">
        <f t="shared" si="217"/>
        <v>0</v>
      </c>
      <c r="DQ52" s="38">
        <f t="shared" si="218"/>
        <v>0</v>
      </c>
    </row>
    <row r="53" spans="1:121" s="151" customFormat="1" ht="12.75" x14ac:dyDescent="0.2">
      <c r="A53" s="176"/>
      <c r="B53" s="115" t="str">
        <f>'01_Standards Req.'!D49</f>
        <v>Metadata Encoding &amp; Transmission Standard (METS)</v>
      </c>
      <c r="C53" s="33">
        <f>'01_Standards Req.'!G49</f>
        <v>3</v>
      </c>
      <c r="D53" s="31">
        <f t="shared" si="183"/>
        <v>7.6923076923076927E-2</v>
      </c>
      <c r="E53" s="40">
        <f t="shared" si="152"/>
        <v>4.6153846153846158E-3</v>
      </c>
      <c r="F53" s="37" t="str">
        <f>'07_Values'!B53</f>
        <v>Y</v>
      </c>
      <c r="G53" s="31">
        <f>VLOOKUP('07_Values'!B53,AUX_Variables!$B$12:$D$16,3,FALSE)</f>
        <v>1</v>
      </c>
      <c r="H53" s="31">
        <f t="shared" si="184"/>
        <v>7.6923076923076927E-2</v>
      </c>
      <c r="I53" s="38">
        <f t="shared" si="185"/>
        <v>4.6153846153846158E-3</v>
      </c>
      <c r="J53" s="37" t="str">
        <f>'07_Values'!C53</f>
        <v>Y</v>
      </c>
      <c r="K53" s="31">
        <f>VLOOKUP('07_Values'!F53,AUX_Variables!$B$12:$D$16,3,FALSE)</f>
        <v>0</v>
      </c>
      <c r="L53" s="31">
        <f t="shared" si="186"/>
        <v>0</v>
      </c>
      <c r="M53" s="38">
        <f t="shared" si="187"/>
        <v>0</v>
      </c>
      <c r="N53" s="37" t="str">
        <f>'07_Values'!D53</f>
        <v>N</v>
      </c>
      <c r="O53" s="31">
        <f>VLOOKUP('07_Values'!D53,AUX_Variables!$B$12:$D$16,3,FALSE)</f>
        <v>0</v>
      </c>
      <c r="P53" s="31">
        <f t="shared" si="153"/>
        <v>0</v>
      </c>
      <c r="Q53" s="38">
        <f t="shared" si="188"/>
        <v>0</v>
      </c>
      <c r="R53" s="37" t="str">
        <f>'07_Values'!E53</f>
        <v>N</v>
      </c>
      <c r="S53" s="31">
        <f>VLOOKUP('07_Values'!E53,AUX_Variables!$B$12:$D$16,3,FALSE)</f>
        <v>0</v>
      </c>
      <c r="T53" s="31">
        <f t="shared" si="154"/>
        <v>0</v>
      </c>
      <c r="U53" s="38">
        <f t="shared" si="189"/>
        <v>0</v>
      </c>
      <c r="V53" s="37" t="str">
        <f>'07_Values'!F53</f>
        <v>N</v>
      </c>
      <c r="W53" s="31">
        <f>VLOOKUP('07_Values'!F53,AUX_Variables!$B$12:$D$16,3,FALSE)</f>
        <v>0</v>
      </c>
      <c r="X53" s="31">
        <f t="shared" si="155"/>
        <v>0</v>
      </c>
      <c r="Y53" s="38">
        <f t="shared" si="190"/>
        <v>0</v>
      </c>
      <c r="Z53" s="37" t="str">
        <f>'07_Values'!G53</f>
        <v>Y</v>
      </c>
      <c r="AA53" s="31">
        <f>VLOOKUP('07_Values'!G53,AUX_Variables!$B$12:$D$16,3,FALSE)</f>
        <v>1</v>
      </c>
      <c r="AB53" s="31">
        <f t="shared" si="156"/>
        <v>7.6923076923076927E-2</v>
      </c>
      <c r="AC53" s="38">
        <f t="shared" si="191"/>
        <v>4.6153846153846158E-3</v>
      </c>
      <c r="AD53" s="37" t="str">
        <f>'07_Values'!H53</f>
        <v>N</v>
      </c>
      <c r="AE53" s="31">
        <f>VLOOKUP('07_Values'!H53,AUX_Variables!$B$12:$D$16,3,FALSE)</f>
        <v>0</v>
      </c>
      <c r="AF53" s="31">
        <f t="shared" si="157"/>
        <v>0</v>
      </c>
      <c r="AG53" s="38">
        <f t="shared" si="192"/>
        <v>0</v>
      </c>
      <c r="AH53" s="37" t="str">
        <f>'07_Values'!I53</f>
        <v>Y</v>
      </c>
      <c r="AI53" s="31">
        <f>VLOOKUP('07_Values'!I53,AUX_Variables!$B$12:$D$16,3,FALSE)</f>
        <v>1</v>
      </c>
      <c r="AJ53" s="31">
        <f t="shared" si="193"/>
        <v>7.6923076923076927E-2</v>
      </c>
      <c r="AK53" s="38">
        <f t="shared" si="194"/>
        <v>4.6153846153846158E-3</v>
      </c>
      <c r="AL53" s="37" t="str">
        <f>'07_Values'!J53</f>
        <v>N</v>
      </c>
      <c r="AM53" s="31">
        <f>VLOOKUP('07_Values'!J53,AUX_Variables!$B$12:$D$16,3,FALSE)</f>
        <v>0</v>
      </c>
      <c r="AN53" s="31">
        <f t="shared" si="159"/>
        <v>0</v>
      </c>
      <c r="AO53" s="38">
        <f t="shared" si="195"/>
        <v>0</v>
      </c>
      <c r="AP53" s="37" t="str">
        <f>'07_Values'!K53</f>
        <v>N</v>
      </c>
      <c r="AQ53" s="31">
        <f>VLOOKUP('07_Values'!K53,AUX_Variables!$B$12:$D$16,3,FALSE)</f>
        <v>0</v>
      </c>
      <c r="AR53" s="31">
        <f t="shared" si="160"/>
        <v>0</v>
      </c>
      <c r="AS53" s="38">
        <f t="shared" si="196"/>
        <v>0</v>
      </c>
      <c r="AT53" s="37" t="str">
        <f>'07_Values'!L53</f>
        <v>N</v>
      </c>
      <c r="AU53" s="31">
        <f>VLOOKUP('07_Values'!L53,AUX_Variables!$B$12:$D$16,3,FALSE)</f>
        <v>0</v>
      </c>
      <c r="AV53" s="31">
        <f t="shared" si="161"/>
        <v>0</v>
      </c>
      <c r="AW53" s="38">
        <f t="shared" si="197"/>
        <v>0</v>
      </c>
      <c r="AX53" s="37" t="str">
        <f>'07_Values'!M53</f>
        <v>Y</v>
      </c>
      <c r="AY53" s="31">
        <f>VLOOKUP('07_Values'!M53,AUX_Variables!$B$12:$D$16,3,FALSE)</f>
        <v>1</v>
      </c>
      <c r="AZ53" s="31">
        <f t="shared" si="162"/>
        <v>7.6923076923076927E-2</v>
      </c>
      <c r="BA53" s="38">
        <f t="shared" si="198"/>
        <v>4.6153846153846158E-3</v>
      </c>
      <c r="BB53" s="37" t="str">
        <f>'07_Values'!N53</f>
        <v>Y</v>
      </c>
      <c r="BC53" s="31">
        <f>VLOOKUP('07_Values'!N53,AUX_Variables!$B$12:$D$16,3,FALSE)</f>
        <v>1</v>
      </c>
      <c r="BD53" s="31">
        <f t="shared" si="163"/>
        <v>7.6923076923076927E-2</v>
      </c>
      <c r="BE53" s="38">
        <f t="shared" si="199"/>
        <v>4.6153846153846158E-3</v>
      </c>
      <c r="BF53" s="37" t="str">
        <f>'07_Values'!O53</f>
        <v>Y</v>
      </c>
      <c r="BG53" s="31">
        <f>VLOOKUP('07_Values'!O53,AUX_Variables!$B$12:$D$16,3,FALSE)</f>
        <v>1</v>
      </c>
      <c r="BH53" s="31">
        <f t="shared" si="164"/>
        <v>7.6923076923076927E-2</v>
      </c>
      <c r="BI53" s="38">
        <f t="shared" si="200"/>
        <v>4.6153846153846158E-3</v>
      </c>
      <c r="BJ53" s="37" t="str">
        <f>'07_Values'!P53</f>
        <v>N</v>
      </c>
      <c r="BK53" s="31">
        <f>VLOOKUP('07_Values'!P53,AUX_Variables!$B$12:$D$16,3,FALSE)</f>
        <v>0</v>
      </c>
      <c r="BL53" s="31">
        <f t="shared" si="165"/>
        <v>0</v>
      </c>
      <c r="BM53" s="38">
        <f t="shared" si="201"/>
        <v>0</v>
      </c>
      <c r="BN53" s="37" t="str">
        <f>'07_Values'!Q53</f>
        <v>N</v>
      </c>
      <c r="BO53" s="31">
        <f>VLOOKUP('07_Values'!Q53,AUX_Variables!$B$12:$D$16,3,FALSE)</f>
        <v>0</v>
      </c>
      <c r="BP53" s="31">
        <f t="shared" si="166"/>
        <v>0</v>
      </c>
      <c r="BQ53" s="38">
        <f t="shared" si="202"/>
        <v>0</v>
      </c>
      <c r="BR53" s="37" t="str">
        <f>'07_Values'!R53</f>
        <v>A</v>
      </c>
      <c r="BS53" s="31">
        <f>VLOOKUP('07_Values'!R53,AUX_Variables!$B$12:$D$16,3,FALSE)</f>
        <v>0.7</v>
      </c>
      <c r="BT53" s="31">
        <f t="shared" si="167"/>
        <v>5.3846153846153849E-2</v>
      </c>
      <c r="BU53" s="38">
        <f t="shared" si="203"/>
        <v>3.2307692307692311E-3</v>
      </c>
      <c r="BV53" s="37" t="str">
        <f>'07_Values'!S53</f>
        <v>A</v>
      </c>
      <c r="BW53" s="31">
        <f>VLOOKUP('07_Values'!S53,AUX_Variables!$B$12:$D$16,3,FALSE)</f>
        <v>0.7</v>
      </c>
      <c r="BX53" s="31">
        <f t="shared" si="168"/>
        <v>5.3846153846153849E-2</v>
      </c>
      <c r="BY53" s="38">
        <f t="shared" si="204"/>
        <v>3.2307692307692311E-3</v>
      </c>
      <c r="BZ53" s="37" t="str">
        <f>'07_Values'!T53</f>
        <v>A</v>
      </c>
      <c r="CA53" s="31">
        <f>VLOOKUP('07_Values'!T53,AUX_Variables!$B$12:$D$16,3,FALSE)</f>
        <v>0.7</v>
      </c>
      <c r="CB53" s="31">
        <f t="shared" si="169"/>
        <v>5.3846153846153849E-2</v>
      </c>
      <c r="CC53" s="38">
        <f t="shared" si="205"/>
        <v>3.2307692307692311E-3</v>
      </c>
      <c r="CD53" s="37" t="str">
        <f>'07_Values'!U53</f>
        <v>A</v>
      </c>
      <c r="CE53" s="31">
        <f>VLOOKUP('07_Values'!U53,AUX_Variables!$B$12:$D$16,3,FALSE)</f>
        <v>0.7</v>
      </c>
      <c r="CF53" s="31">
        <f t="shared" si="206"/>
        <v>5.3846153846153849E-2</v>
      </c>
      <c r="CG53" s="38">
        <f t="shared" si="207"/>
        <v>3.2307692307692311E-3</v>
      </c>
      <c r="CH53" s="37" t="str">
        <f>'07_Values'!V53</f>
        <v>A</v>
      </c>
      <c r="CI53" s="31">
        <f>VLOOKUP('07_Values'!V53,AUX_Variables!$B$12:$D$16,3,FALSE)</f>
        <v>0.7</v>
      </c>
      <c r="CJ53" s="31">
        <f t="shared" si="171"/>
        <v>5.3846153846153849E-2</v>
      </c>
      <c r="CK53" s="38">
        <f t="shared" si="208"/>
        <v>3.2307692307692311E-3</v>
      </c>
      <c r="CL53" s="37" t="str">
        <f>'07_Values'!W53</f>
        <v>A</v>
      </c>
      <c r="CM53" s="31">
        <f>VLOOKUP('07_Values'!W53,AUX_Variables!$B$12:$D$16,3,FALSE)</f>
        <v>0.7</v>
      </c>
      <c r="CN53" s="31">
        <f t="shared" si="172"/>
        <v>5.3846153846153849E-2</v>
      </c>
      <c r="CO53" s="38">
        <f t="shared" si="209"/>
        <v>3.2307692307692311E-3</v>
      </c>
      <c r="CP53" s="37" t="str">
        <f>'07_Values'!X53</f>
        <v>NA</v>
      </c>
      <c r="CQ53" s="31">
        <f>VLOOKUP('07_Values'!X53,AUX_Variables!$B$12:$D$16,3,FALSE)</f>
        <v>0</v>
      </c>
      <c r="CR53" s="31">
        <f t="shared" si="173"/>
        <v>0</v>
      </c>
      <c r="CS53" s="38">
        <f t="shared" si="210"/>
        <v>0</v>
      </c>
      <c r="CT53" s="37" t="str">
        <f>'07_Values'!Y53</f>
        <v>N</v>
      </c>
      <c r="CU53" s="31">
        <f>VLOOKUP('07_Values'!Y53,AUX_Variables!$B$12:$D$16,3,FALSE)</f>
        <v>0</v>
      </c>
      <c r="CV53" s="31">
        <f t="shared" si="174"/>
        <v>0</v>
      </c>
      <c r="CW53" s="38">
        <f t="shared" si="211"/>
        <v>0</v>
      </c>
      <c r="CX53" s="37" t="str">
        <f>'07_Values'!Z53</f>
        <v>N</v>
      </c>
      <c r="CY53" s="31">
        <f>VLOOKUP('07_Values'!Z53,AUX_Variables!$B$12:$D$16,3,FALSE)</f>
        <v>0</v>
      </c>
      <c r="CZ53" s="31">
        <f t="shared" si="175"/>
        <v>0</v>
      </c>
      <c r="DA53" s="38">
        <f t="shared" si="212"/>
        <v>0</v>
      </c>
      <c r="DB53" s="37" t="str">
        <f>'07_Values'!AA53</f>
        <v>N</v>
      </c>
      <c r="DC53" s="31">
        <f>VLOOKUP('07_Values'!AA53,AUX_Variables!$B$12:$D$16,3,FALSE)</f>
        <v>0</v>
      </c>
      <c r="DD53" s="31">
        <f t="shared" si="176"/>
        <v>0</v>
      </c>
      <c r="DE53" s="38">
        <f t="shared" si="213"/>
        <v>0</v>
      </c>
      <c r="DF53" s="37" t="str">
        <f>'07_Values'!AB53</f>
        <v>N</v>
      </c>
      <c r="DG53" s="31">
        <f>VLOOKUP('07_Values'!AB53,AUX_Variables!$B$12:$D$16,3,FALSE)</f>
        <v>0</v>
      </c>
      <c r="DH53" s="31">
        <f t="shared" si="177"/>
        <v>0</v>
      </c>
      <c r="DI53" s="38">
        <f t="shared" si="214"/>
        <v>0</v>
      </c>
      <c r="DJ53" s="37" t="str">
        <f>'07_Values'!AC53</f>
        <v>N</v>
      </c>
      <c r="DK53" s="31">
        <f>VLOOKUP('07_Values'!AC53,AUX_Variables!$B$12:$D$16,3,FALSE)</f>
        <v>0</v>
      </c>
      <c r="DL53" s="31">
        <f t="shared" si="215"/>
        <v>0</v>
      </c>
      <c r="DM53" s="38">
        <f t="shared" si="216"/>
        <v>0</v>
      </c>
      <c r="DN53" s="37" t="str">
        <f>'07_Values'!AD53</f>
        <v>N</v>
      </c>
      <c r="DO53" s="31">
        <f>VLOOKUP('07_Values'!AD53,AUX_Variables!$B$12:$D$16,3,FALSE)</f>
        <v>0</v>
      </c>
      <c r="DP53" s="31">
        <f t="shared" si="217"/>
        <v>0</v>
      </c>
      <c r="DQ53" s="38">
        <f t="shared" si="218"/>
        <v>0</v>
      </c>
    </row>
    <row r="54" spans="1:121" s="151" customFormat="1" ht="12.75" x14ac:dyDescent="0.2">
      <c r="A54" s="176"/>
      <c r="B54" s="115" t="str">
        <f>'01_Standards Req.'!D50</f>
        <v>Metadata Object Description Schema (MODS)</v>
      </c>
      <c r="C54" s="33">
        <f>'01_Standards Req.'!G50</f>
        <v>3</v>
      </c>
      <c r="D54" s="31">
        <f t="shared" si="183"/>
        <v>7.6923076923076927E-2</v>
      </c>
      <c r="E54" s="40">
        <f t="shared" si="152"/>
        <v>4.6153846153846158E-3</v>
      </c>
      <c r="F54" s="37" t="str">
        <f>'07_Values'!B54</f>
        <v>N</v>
      </c>
      <c r="G54" s="31">
        <f>VLOOKUP('07_Values'!B54,AUX_Variables!$B$12:$D$16,3,FALSE)</f>
        <v>0</v>
      </c>
      <c r="H54" s="31">
        <f t="shared" si="184"/>
        <v>0</v>
      </c>
      <c r="I54" s="38">
        <f t="shared" si="185"/>
        <v>0</v>
      </c>
      <c r="J54" s="37" t="str">
        <f>'07_Values'!C54</f>
        <v>Y</v>
      </c>
      <c r="K54" s="31">
        <f>VLOOKUP('07_Values'!F54,AUX_Variables!$B$12:$D$16,3,FALSE)</f>
        <v>0</v>
      </c>
      <c r="L54" s="31">
        <f t="shared" si="186"/>
        <v>0</v>
      </c>
      <c r="M54" s="38">
        <f t="shared" si="187"/>
        <v>0</v>
      </c>
      <c r="N54" s="37" t="str">
        <f>'07_Values'!D54</f>
        <v>N</v>
      </c>
      <c r="O54" s="31">
        <f>VLOOKUP('07_Values'!D54,AUX_Variables!$B$12:$D$16,3,FALSE)</f>
        <v>0</v>
      </c>
      <c r="P54" s="31">
        <f t="shared" si="153"/>
        <v>0</v>
      </c>
      <c r="Q54" s="38">
        <f t="shared" si="188"/>
        <v>0</v>
      </c>
      <c r="R54" s="37" t="str">
        <f>'07_Values'!E54</f>
        <v>N</v>
      </c>
      <c r="S54" s="31">
        <f>VLOOKUP('07_Values'!E54,AUX_Variables!$B$12:$D$16,3,FALSE)</f>
        <v>0</v>
      </c>
      <c r="T54" s="31">
        <f t="shared" si="154"/>
        <v>0</v>
      </c>
      <c r="U54" s="38">
        <f t="shared" si="189"/>
        <v>0</v>
      </c>
      <c r="V54" s="37" t="str">
        <f>'07_Values'!F54</f>
        <v>N</v>
      </c>
      <c r="W54" s="31">
        <f>VLOOKUP('07_Values'!F54,AUX_Variables!$B$12:$D$16,3,FALSE)</f>
        <v>0</v>
      </c>
      <c r="X54" s="31">
        <f t="shared" si="155"/>
        <v>0</v>
      </c>
      <c r="Y54" s="38">
        <f t="shared" si="190"/>
        <v>0</v>
      </c>
      <c r="Z54" s="37" t="str">
        <f>'07_Values'!G54</f>
        <v>N</v>
      </c>
      <c r="AA54" s="31">
        <f>VLOOKUP('07_Values'!G54,AUX_Variables!$B$12:$D$16,3,FALSE)</f>
        <v>0</v>
      </c>
      <c r="AB54" s="31">
        <f t="shared" si="156"/>
        <v>0</v>
      </c>
      <c r="AC54" s="38">
        <f t="shared" si="191"/>
        <v>0</v>
      </c>
      <c r="AD54" s="37" t="str">
        <f>'07_Values'!H54</f>
        <v>N</v>
      </c>
      <c r="AE54" s="31">
        <f>VLOOKUP('07_Values'!H54,AUX_Variables!$B$12:$D$16,3,FALSE)</f>
        <v>0</v>
      </c>
      <c r="AF54" s="31">
        <f t="shared" si="157"/>
        <v>0</v>
      </c>
      <c r="AG54" s="38">
        <f t="shared" si="192"/>
        <v>0</v>
      </c>
      <c r="AH54" s="37" t="str">
        <f>'07_Values'!I54</f>
        <v>N</v>
      </c>
      <c r="AI54" s="31">
        <f>VLOOKUP('07_Values'!I54,AUX_Variables!$B$12:$D$16,3,FALSE)</f>
        <v>0</v>
      </c>
      <c r="AJ54" s="31">
        <f t="shared" si="193"/>
        <v>0</v>
      </c>
      <c r="AK54" s="38">
        <f t="shared" si="194"/>
        <v>0</v>
      </c>
      <c r="AL54" s="37" t="str">
        <f>'07_Values'!J54</f>
        <v>N</v>
      </c>
      <c r="AM54" s="31">
        <f>VLOOKUP('07_Values'!J54,AUX_Variables!$B$12:$D$16,3,FALSE)</f>
        <v>0</v>
      </c>
      <c r="AN54" s="31">
        <f t="shared" si="159"/>
        <v>0</v>
      </c>
      <c r="AO54" s="38">
        <f t="shared" si="195"/>
        <v>0</v>
      </c>
      <c r="AP54" s="37" t="str">
        <f>'07_Values'!K54</f>
        <v>N</v>
      </c>
      <c r="AQ54" s="31">
        <f>VLOOKUP('07_Values'!K54,AUX_Variables!$B$12:$D$16,3,FALSE)</f>
        <v>0</v>
      </c>
      <c r="AR54" s="31">
        <f t="shared" si="160"/>
        <v>0</v>
      </c>
      <c r="AS54" s="38">
        <f t="shared" si="196"/>
        <v>0</v>
      </c>
      <c r="AT54" s="37" t="str">
        <f>'07_Values'!L54</f>
        <v>N</v>
      </c>
      <c r="AU54" s="31">
        <f>VLOOKUP('07_Values'!L54,AUX_Variables!$B$12:$D$16,3,FALSE)</f>
        <v>0</v>
      </c>
      <c r="AV54" s="31">
        <f t="shared" si="161"/>
        <v>0</v>
      </c>
      <c r="AW54" s="38">
        <f t="shared" si="197"/>
        <v>0</v>
      </c>
      <c r="AX54" s="37" t="str">
        <f>'07_Values'!M54</f>
        <v>Y</v>
      </c>
      <c r="AY54" s="31">
        <f>VLOOKUP('07_Values'!M54,AUX_Variables!$B$12:$D$16,3,FALSE)</f>
        <v>1</v>
      </c>
      <c r="AZ54" s="31">
        <f t="shared" si="162"/>
        <v>7.6923076923076927E-2</v>
      </c>
      <c r="BA54" s="38">
        <f t="shared" si="198"/>
        <v>4.6153846153846158E-3</v>
      </c>
      <c r="BB54" s="37" t="str">
        <f>'07_Values'!N54</f>
        <v>Y</v>
      </c>
      <c r="BC54" s="31">
        <f>VLOOKUP('07_Values'!N54,AUX_Variables!$B$12:$D$16,3,FALSE)</f>
        <v>1</v>
      </c>
      <c r="BD54" s="31">
        <f t="shared" si="163"/>
        <v>7.6923076923076927E-2</v>
      </c>
      <c r="BE54" s="38">
        <f t="shared" si="199"/>
        <v>4.6153846153846158E-3</v>
      </c>
      <c r="BF54" s="37" t="str">
        <f>'07_Values'!O54</f>
        <v>Y</v>
      </c>
      <c r="BG54" s="31">
        <f>VLOOKUP('07_Values'!O54,AUX_Variables!$B$12:$D$16,3,FALSE)</f>
        <v>1</v>
      </c>
      <c r="BH54" s="31">
        <f t="shared" si="164"/>
        <v>7.6923076923076927E-2</v>
      </c>
      <c r="BI54" s="38">
        <f t="shared" si="200"/>
        <v>4.6153846153846158E-3</v>
      </c>
      <c r="BJ54" s="37" t="str">
        <f>'07_Values'!P54</f>
        <v>N</v>
      </c>
      <c r="BK54" s="31">
        <f>VLOOKUP('07_Values'!P54,AUX_Variables!$B$12:$D$16,3,FALSE)</f>
        <v>0</v>
      </c>
      <c r="BL54" s="31">
        <f t="shared" si="165"/>
        <v>0</v>
      </c>
      <c r="BM54" s="38">
        <f t="shared" si="201"/>
        <v>0</v>
      </c>
      <c r="BN54" s="37" t="str">
        <f>'07_Values'!Q54</f>
        <v>N</v>
      </c>
      <c r="BO54" s="31">
        <f>VLOOKUP('07_Values'!Q54,AUX_Variables!$B$12:$D$16,3,FALSE)</f>
        <v>0</v>
      </c>
      <c r="BP54" s="31">
        <f t="shared" si="166"/>
        <v>0</v>
      </c>
      <c r="BQ54" s="38">
        <f t="shared" si="202"/>
        <v>0</v>
      </c>
      <c r="BR54" s="37" t="str">
        <f>'07_Values'!R54</f>
        <v>A</v>
      </c>
      <c r="BS54" s="31">
        <f>VLOOKUP('07_Values'!R54,AUX_Variables!$B$12:$D$16,3,FALSE)</f>
        <v>0.7</v>
      </c>
      <c r="BT54" s="31">
        <f t="shared" si="167"/>
        <v>5.3846153846153849E-2</v>
      </c>
      <c r="BU54" s="38">
        <f t="shared" si="203"/>
        <v>3.2307692307692311E-3</v>
      </c>
      <c r="BV54" s="37" t="str">
        <f>'07_Values'!S54</f>
        <v>A</v>
      </c>
      <c r="BW54" s="31">
        <f>VLOOKUP('07_Values'!S54,AUX_Variables!$B$12:$D$16,3,FALSE)</f>
        <v>0.7</v>
      </c>
      <c r="BX54" s="31">
        <f t="shared" si="168"/>
        <v>5.3846153846153849E-2</v>
      </c>
      <c r="BY54" s="38">
        <f t="shared" si="204"/>
        <v>3.2307692307692311E-3</v>
      </c>
      <c r="BZ54" s="37" t="str">
        <f>'07_Values'!T54</f>
        <v>A</v>
      </c>
      <c r="CA54" s="31">
        <f>VLOOKUP('07_Values'!T54,AUX_Variables!$B$12:$D$16,3,FALSE)</f>
        <v>0.7</v>
      </c>
      <c r="CB54" s="31">
        <f t="shared" si="169"/>
        <v>5.3846153846153849E-2</v>
      </c>
      <c r="CC54" s="38">
        <f t="shared" si="205"/>
        <v>3.2307692307692311E-3</v>
      </c>
      <c r="CD54" s="37" t="str">
        <f>'07_Values'!U54</f>
        <v>A</v>
      </c>
      <c r="CE54" s="31">
        <f>VLOOKUP('07_Values'!U54,AUX_Variables!$B$12:$D$16,3,FALSE)</f>
        <v>0.7</v>
      </c>
      <c r="CF54" s="31">
        <f t="shared" si="206"/>
        <v>5.3846153846153849E-2</v>
      </c>
      <c r="CG54" s="38">
        <f t="shared" si="207"/>
        <v>3.2307692307692311E-3</v>
      </c>
      <c r="CH54" s="37" t="str">
        <f>'07_Values'!V54</f>
        <v>A</v>
      </c>
      <c r="CI54" s="31">
        <f>VLOOKUP('07_Values'!V54,AUX_Variables!$B$12:$D$16,3,FALSE)</f>
        <v>0.7</v>
      </c>
      <c r="CJ54" s="31">
        <f t="shared" si="171"/>
        <v>5.3846153846153849E-2</v>
      </c>
      <c r="CK54" s="38">
        <f t="shared" si="208"/>
        <v>3.2307692307692311E-3</v>
      </c>
      <c r="CL54" s="37" t="str">
        <f>'07_Values'!W54</f>
        <v>A</v>
      </c>
      <c r="CM54" s="31">
        <f>VLOOKUP('07_Values'!W54,AUX_Variables!$B$12:$D$16,3,FALSE)</f>
        <v>0.7</v>
      </c>
      <c r="CN54" s="31">
        <f t="shared" si="172"/>
        <v>5.3846153846153849E-2</v>
      </c>
      <c r="CO54" s="38">
        <f t="shared" si="209"/>
        <v>3.2307692307692311E-3</v>
      </c>
      <c r="CP54" s="37" t="str">
        <f>'07_Values'!X54</f>
        <v>NA</v>
      </c>
      <c r="CQ54" s="31">
        <f>VLOOKUP('07_Values'!X54,AUX_Variables!$B$12:$D$16,3,FALSE)</f>
        <v>0</v>
      </c>
      <c r="CR54" s="31">
        <f t="shared" si="173"/>
        <v>0</v>
      </c>
      <c r="CS54" s="38">
        <f t="shared" si="210"/>
        <v>0</v>
      </c>
      <c r="CT54" s="37" t="str">
        <f>'07_Values'!Y54</f>
        <v>N</v>
      </c>
      <c r="CU54" s="31">
        <f>VLOOKUP('07_Values'!Y54,AUX_Variables!$B$12:$D$16,3,FALSE)</f>
        <v>0</v>
      </c>
      <c r="CV54" s="31">
        <f t="shared" si="174"/>
        <v>0</v>
      </c>
      <c r="CW54" s="38">
        <f t="shared" si="211"/>
        <v>0</v>
      </c>
      <c r="CX54" s="37" t="str">
        <f>'07_Values'!Z54</f>
        <v>N</v>
      </c>
      <c r="CY54" s="31">
        <f>VLOOKUP('07_Values'!Z54,AUX_Variables!$B$12:$D$16,3,FALSE)</f>
        <v>0</v>
      </c>
      <c r="CZ54" s="31">
        <f t="shared" si="175"/>
        <v>0</v>
      </c>
      <c r="DA54" s="38">
        <f t="shared" si="212"/>
        <v>0</v>
      </c>
      <c r="DB54" s="37" t="str">
        <f>'07_Values'!AA54</f>
        <v>N</v>
      </c>
      <c r="DC54" s="31">
        <f>VLOOKUP('07_Values'!AA54,AUX_Variables!$B$12:$D$16,3,FALSE)</f>
        <v>0</v>
      </c>
      <c r="DD54" s="31">
        <f t="shared" si="176"/>
        <v>0</v>
      </c>
      <c r="DE54" s="38">
        <f t="shared" si="213"/>
        <v>0</v>
      </c>
      <c r="DF54" s="37" t="str">
        <f>'07_Values'!AB54</f>
        <v>N</v>
      </c>
      <c r="DG54" s="31">
        <f>VLOOKUP('07_Values'!AB54,AUX_Variables!$B$12:$D$16,3,FALSE)</f>
        <v>0</v>
      </c>
      <c r="DH54" s="31">
        <f t="shared" si="177"/>
        <v>0</v>
      </c>
      <c r="DI54" s="38">
        <f t="shared" si="214"/>
        <v>0</v>
      </c>
      <c r="DJ54" s="37" t="str">
        <f>'07_Values'!AC54</f>
        <v>N</v>
      </c>
      <c r="DK54" s="31">
        <f>VLOOKUP('07_Values'!AC54,AUX_Variables!$B$12:$D$16,3,FALSE)</f>
        <v>0</v>
      </c>
      <c r="DL54" s="31">
        <f t="shared" si="215"/>
        <v>0</v>
      </c>
      <c r="DM54" s="38">
        <f t="shared" si="216"/>
        <v>0</v>
      </c>
      <c r="DN54" s="37" t="str">
        <f>'07_Values'!AD54</f>
        <v>N</v>
      </c>
      <c r="DO54" s="31">
        <f>VLOOKUP('07_Values'!AD54,AUX_Variables!$B$12:$D$16,3,FALSE)</f>
        <v>0</v>
      </c>
      <c r="DP54" s="31">
        <f t="shared" si="217"/>
        <v>0</v>
      </c>
      <c r="DQ54" s="38">
        <f t="shared" si="218"/>
        <v>0</v>
      </c>
    </row>
    <row r="55" spans="1:121" s="175" customFormat="1" ht="25.5" x14ac:dyDescent="0.2">
      <c r="A55" s="173"/>
      <c r="B55" s="115" t="str">
        <f>'01_Standards Req.'!D51</f>
        <v>LoC Format Guidelines - Digital Preservation at the Library of Congress</v>
      </c>
      <c r="C55" s="33">
        <f>'01_Standards Req.'!G51</f>
        <v>3</v>
      </c>
      <c r="D55" s="31">
        <f t="shared" si="183"/>
        <v>7.6923076923076927E-2</v>
      </c>
      <c r="E55" s="40">
        <f t="shared" si="152"/>
        <v>4.6153846153846158E-3</v>
      </c>
      <c r="F55" s="37" t="str">
        <f>'07_Values'!B55</f>
        <v>NA</v>
      </c>
      <c r="G55" s="31">
        <f>VLOOKUP('07_Values'!B55,AUX_Variables!$B$12:$D$16,3,FALSE)</f>
        <v>0</v>
      </c>
      <c r="H55" s="31">
        <f t="shared" si="184"/>
        <v>0</v>
      </c>
      <c r="I55" s="38">
        <f t="shared" si="185"/>
        <v>0</v>
      </c>
      <c r="J55" s="37" t="str">
        <f>'07_Values'!C55</f>
        <v>Y</v>
      </c>
      <c r="K55" s="31">
        <f>VLOOKUP('07_Values'!F55,AUX_Variables!$B$12:$D$16,3,FALSE)</f>
        <v>0.6</v>
      </c>
      <c r="L55" s="31">
        <f t="shared" si="186"/>
        <v>4.6153846153846156E-2</v>
      </c>
      <c r="M55" s="38">
        <f t="shared" si="187"/>
        <v>2.7692307692307695E-3</v>
      </c>
      <c r="N55" s="37" t="str">
        <f>'07_Values'!D55</f>
        <v>NA</v>
      </c>
      <c r="O55" s="31">
        <f>VLOOKUP('07_Values'!D55,AUX_Variables!$B$12:$D$16,3,FALSE)</f>
        <v>0</v>
      </c>
      <c r="P55" s="31">
        <f t="shared" si="153"/>
        <v>0</v>
      </c>
      <c r="Q55" s="38">
        <f t="shared" si="188"/>
        <v>0</v>
      </c>
      <c r="R55" s="37" t="str">
        <f>'07_Values'!E55</f>
        <v>NA</v>
      </c>
      <c r="S55" s="31">
        <f>VLOOKUP('07_Values'!E55,AUX_Variables!$B$12:$D$16,3,FALSE)</f>
        <v>0</v>
      </c>
      <c r="T55" s="31">
        <f t="shared" si="154"/>
        <v>0</v>
      </c>
      <c r="U55" s="38">
        <f t="shared" si="189"/>
        <v>0</v>
      </c>
      <c r="V55" s="37" t="str">
        <f>'07_Values'!F55</f>
        <v>T</v>
      </c>
      <c r="W55" s="31">
        <f>VLOOKUP('07_Values'!F55,AUX_Variables!$B$12:$D$16,3,FALSE)</f>
        <v>0.6</v>
      </c>
      <c r="X55" s="31">
        <f t="shared" si="155"/>
        <v>4.6153846153846156E-2</v>
      </c>
      <c r="Y55" s="38">
        <f t="shared" si="190"/>
        <v>2.7692307692307695E-3</v>
      </c>
      <c r="Z55" s="37" t="str">
        <f>'07_Values'!G55</f>
        <v>NA</v>
      </c>
      <c r="AA55" s="31">
        <f>VLOOKUP('07_Values'!G55,AUX_Variables!$B$12:$D$16,3,FALSE)</f>
        <v>0</v>
      </c>
      <c r="AB55" s="31">
        <f t="shared" si="156"/>
        <v>0</v>
      </c>
      <c r="AC55" s="38">
        <f t="shared" si="191"/>
        <v>0</v>
      </c>
      <c r="AD55" s="37" t="str">
        <f>'07_Values'!H55</f>
        <v>NA</v>
      </c>
      <c r="AE55" s="31">
        <f>VLOOKUP('07_Values'!H55,AUX_Variables!$B$12:$D$16,3,FALSE)</f>
        <v>0</v>
      </c>
      <c r="AF55" s="31">
        <f t="shared" si="157"/>
        <v>0</v>
      </c>
      <c r="AG55" s="38">
        <f t="shared" si="192"/>
        <v>0</v>
      </c>
      <c r="AH55" s="37" t="str">
        <f>'07_Values'!I55</f>
        <v>NA</v>
      </c>
      <c r="AI55" s="31">
        <f>VLOOKUP('07_Values'!I55,AUX_Variables!$B$12:$D$16,3,FALSE)</f>
        <v>0</v>
      </c>
      <c r="AJ55" s="31">
        <f t="shared" si="193"/>
        <v>0</v>
      </c>
      <c r="AK55" s="38">
        <f t="shared" si="194"/>
        <v>0</v>
      </c>
      <c r="AL55" s="37" t="str">
        <f>'07_Values'!J55</f>
        <v>N</v>
      </c>
      <c r="AM55" s="31">
        <f>VLOOKUP('07_Values'!J55,AUX_Variables!$B$12:$D$16,3,FALSE)</f>
        <v>0</v>
      </c>
      <c r="AN55" s="31">
        <f t="shared" si="159"/>
        <v>0</v>
      </c>
      <c r="AO55" s="38">
        <f t="shared" si="195"/>
        <v>0</v>
      </c>
      <c r="AP55" s="37" t="str">
        <f>'07_Values'!K55</f>
        <v>N</v>
      </c>
      <c r="AQ55" s="31">
        <f>VLOOKUP('07_Values'!K55,AUX_Variables!$B$12:$D$16,3,FALSE)</f>
        <v>0</v>
      </c>
      <c r="AR55" s="31">
        <f t="shared" si="160"/>
        <v>0</v>
      </c>
      <c r="AS55" s="38">
        <f t="shared" si="196"/>
        <v>0</v>
      </c>
      <c r="AT55" s="37" t="str">
        <f>'07_Values'!L55</f>
        <v>N</v>
      </c>
      <c r="AU55" s="31">
        <f>VLOOKUP('07_Values'!L55,AUX_Variables!$B$12:$D$16,3,FALSE)</f>
        <v>0</v>
      </c>
      <c r="AV55" s="31">
        <f t="shared" si="161"/>
        <v>0</v>
      </c>
      <c r="AW55" s="38">
        <f t="shared" si="197"/>
        <v>0</v>
      </c>
      <c r="AX55" s="37" t="str">
        <f>'07_Values'!M55</f>
        <v>Y</v>
      </c>
      <c r="AY55" s="31">
        <f>VLOOKUP('07_Values'!M55,AUX_Variables!$B$12:$D$16,3,FALSE)</f>
        <v>1</v>
      </c>
      <c r="AZ55" s="31">
        <f t="shared" si="162"/>
        <v>7.6923076923076927E-2</v>
      </c>
      <c r="BA55" s="38">
        <f t="shared" si="198"/>
        <v>4.6153846153846158E-3</v>
      </c>
      <c r="BB55" s="37" t="str">
        <f>'07_Values'!N55</f>
        <v>Y</v>
      </c>
      <c r="BC55" s="31">
        <f>VLOOKUP('07_Values'!N55,AUX_Variables!$B$12:$D$16,3,FALSE)</f>
        <v>1</v>
      </c>
      <c r="BD55" s="31">
        <f t="shared" si="163"/>
        <v>7.6923076923076927E-2</v>
      </c>
      <c r="BE55" s="38">
        <f t="shared" si="199"/>
        <v>4.6153846153846158E-3</v>
      </c>
      <c r="BF55" s="37" t="str">
        <f>'07_Values'!O55</f>
        <v>Y</v>
      </c>
      <c r="BG55" s="31">
        <f>VLOOKUP('07_Values'!O55,AUX_Variables!$B$12:$D$16,3,FALSE)</f>
        <v>1</v>
      </c>
      <c r="BH55" s="31">
        <f t="shared" si="164"/>
        <v>7.6923076923076927E-2</v>
      </c>
      <c r="BI55" s="38">
        <f t="shared" si="200"/>
        <v>4.6153846153846158E-3</v>
      </c>
      <c r="BJ55" s="37" t="str">
        <f>'07_Values'!P55</f>
        <v>N</v>
      </c>
      <c r="BK55" s="31">
        <f>VLOOKUP('07_Values'!P55,AUX_Variables!$B$12:$D$16,3,FALSE)</f>
        <v>0</v>
      </c>
      <c r="BL55" s="31">
        <f t="shared" si="165"/>
        <v>0</v>
      </c>
      <c r="BM55" s="38">
        <f t="shared" si="201"/>
        <v>0</v>
      </c>
      <c r="BN55" s="37" t="str">
        <f>'07_Values'!Q55</f>
        <v>N</v>
      </c>
      <c r="BO55" s="31">
        <f>VLOOKUP('07_Values'!Q55,AUX_Variables!$B$12:$D$16,3,FALSE)</f>
        <v>0</v>
      </c>
      <c r="BP55" s="31">
        <f t="shared" si="166"/>
        <v>0</v>
      </c>
      <c r="BQ55" s="38">
        <f t="shared" si="202"/>
        <v>0</v>
      </c>
      <c r="BR55" s="37" t="str">
        <f>'07_Values'!R55</f>
        <v>A</v>
      </c>
      <c r="BS55" s="31">
        <f>VLOOKUP('07_Values'!R55,AUX_Variables!$B$12:$D$16,3,FALSE)</f>
        <v>0.7</v>
      </c>
      <c r="BT55" s="31">
        <f t="shared" si="167"/>
        <v>5.3846153846153849E-2</v>
      </c>
      <c r="BU55" s="38">
        <f t="shared" si="203"/>
        <v>3.2307692307692311E-3</v>
      </c>
      <c r="BV55" s="37" t="str">
        <f>'07_Values'!S55</f>
        <v>A</v>
      </c>
      <c r="BW55" s="31">
        <f>VLOOKUP('07_Values'!S55,AUX_Variables!$B$12:$D$16,3,FALSE)</f>
        <v>0.7</v>
      </c>
      <c r="BX55" s="31">
        <f t="shared" si="168"/>
        <v>5.3846153846153849E-2</v>
      </c>
      <c r="BY55" s="38">
        <f t="shared" si="204"/>
        <v>3.2307692307692311E-3</v>
      </c>
      <c r="BZ55" s="37" t="str">
        <f>'07_Values'!T55</f>
        <v>A</v>
      </c>
      <c r="CA55" s="31">
        <f>VLOOKUP('07_Values'!T55,AUX_Variables!$B$12:$D$16,3,FALSE)</f>
        <v>0.7</v>
      </c>
      <c r="CB55" s="31">
        <f t="shared" si="169"/>
        <v>5.3846153846153849E-2</v>
      </c>
      <c r="CC55" s="38">
        <f t="shared" si="205"/>
        <v>3.2307692307692311E-3</v>
      </c>
      <c r="CD55" s="37" t="str">
        <f>'07_Values'!U55</f>
        <v>A</v>
      </c>
      <c r="CE55" s="31">
        <f>VLOOKUP('07_Values'!U55,AUX_Variables!$B$12:$D$16,3,FALSE)</f>
        <v>0.7</v>
      </c>
      <c r="CF55" s="31">
        <f t="shared" si="206"/>
        <v>5.3846153846153849E-2</v>
      </c>
      <c r="CG55" s="38">
        <f t="shared" si="207"/>
        <v>3.2307692307692311E-3</v>
      </c>
      <c r="CH55" s="37" t="str">
        <f>'07_Values'!V55</f>
        <v>A</v>
      </c>
      <c r="CI55" s="31">
        <f>VLOOKUP('07_Values'!V55,AUX_Variables!$B$12:$D$16,3,FALSE)</f>
        <v>0.7</v>
      </c>
      <c r="CJ55" s="31">
        <f t="shared" si="171"/>
        <v>5.3846153846153849E-2</v>
      </c>
      <c r="CK55" s="38">
        <f t="shared" si="208"/>
        <v>3.2307692307692311E-3</v>
      </c>
      <c r="CL55" s="37" t="str">
        <f>'07_Values'!W55</f>
        <v>A</v>
      </c>
      <c r="CM55" s="31">
        <f>VLOOKUP('07_Values'!W55,AUX_Variables!$B$12:$D$16,3,FALSE)</f>
        <v>0.7</v>
      </c>
      <c r="CN55" s="31">
        <f t="shared" si="172"/>
        <v>5.3846153846153849E-2</v>
      </c>
      <c r="CO55" s="38">
        <f t="shared" si="209"/>
        <v>3.2307692307692311E-3</v>
      </c>
      <c r="CP55" s="37" t="str">
        <f>'07_Values'!X55</f>
        <v>NA</v>
      </c>
      <c r="CQ55" s="31">
        <f>VLOOKUP('07_Values'!X55,AUX_Variables!$B$12:$D$16,3,FALSE)</f>
        <v>0</v>
      </c>
      <c r="CR55" s="31">
        <f t="shared" si="173"/>
        <v>0</v>
      </c>
      <c r="CS55" s="38">
        <f t="shared" si="210"/>
        <v>0</v>
      </c>
      <c r="CT55" s="37" t="str">
        <f>'07_Values'!Y55</f>
        <v>N</v>
      </c>
      <c r="CU55" s="31">
        <f>VLOOKUP('07_Values'!Y55,AUX_Variables!$B$12:$D$16,3,FALSE)</f>
        <v>0</v>
      </c>
      <c r="CV55" s="31">
        <f t="shared" si="174"/>
        <v>0</v>
      </c>
      <c r="CW55" s="38">
        <f t="shared" si="211"/>
        <v>0</v>
      </c>
      <c r="CX55" s="37" t="str">
        <f>'07_Values'!Z55</f>
        <v>N</v>
      </c>
      <c r="CY55" s="31">
        <f>VLOOKUP('07_Values'!Z55,AUX_Variables!$B$12:$D$16,3,FALSE)</f>
        <v>0</v>
      </c>
      <c r="CZ55" s="31">
        <f t="shared" si="175"/>
        <v>0</v>
      </c>
      <c r="DA55" s="38">
        <f t="shared" si="212"/>
        <v>0</v>
      </c>
      <c r="DB55" s="37" t="str">
        <f>'07_Values'!AA55</f>
        <v>N</v>
      </c>
      <c r="DC55" s="31">
        <f>VLOOKUP('07_Values'!AA55,AUX_Variables!$B$12:$D$16,3,FALSE)</f>
        <v>0</v>
      </c>
      <c r="DD55" s="31">
        <f t="shared" si="176"/>
        <v>0</v>
      </c>
      <c r="DE55" s="38">
        <f t="shared" si="213"/>
        <v>0</v>
      </c>
      <c r="DF55" s="37" t="str">
        <f>'07_Values'!AB55</f>
        <v>N</v>
      </c>
      <c r="DG55" s="31">
        <f>VLOOKUP('07_Values'!AB55,AUX_Variables!$B$12:$D$16,3,FALSE)</f>
        <v>0</v>
      </c>
      <c r="DH55" s="31">
        <f t="shared" si="177"/>
        <v>0</v>
      </c>
      <c r="DI55" s="38">
        <f t="shared" si="214"/>
        <v>0</v>
      </c>
      <c r="DJ55" s="37" t="str">
        <f>'07_Values'!AC55</f>
        <v>N</v>
      </c>
      <c r="DK55" s="31">
        <f>VLOOKUP('07_Values'!AC55,AUX_Variables!$B$12:$D$16,3,FALSE)</f>
        <v>0</v>
      </c>
      <c r="DL55" s="31">
        <f t="shared" si="215"/>
        <v>0</v>
      </c>
      <c r="DM55" s="38">
        <f t="shared" si="216"/>
        <v>0</v>
      </c>
      <c r="DN55" s="37" t="str">
        <f>'07_Values'!AD55</f>
        <v>N</v>
      </c>
      <c r="DO55" s="31">
        <f>VLOOKUP('07_Values'!AD55,AUX_Variables!$B$12:$D$16,3,FALSE)</f>
        <v>0</v>
      </c>
      <c r="DP55" s="31">
        <f t="shared" si="217"/>
        <v>0</v>
      </c>
      <c r="DQ55" s="38">
        <f t="shared" si="218"/>
        <v>0</v>
      </c>
    </row>
    <row r="56" spans="1:121" s="151" customFormat="1" ht="12.75" x14ac:dyDescent="0.2">
      <c r="A56" s="176"/>
      <c r="B56" s="115" t="str">
        <f>'01_Standards Req.'!D52</f>
        <v>FADGI Federal Agencies Digital Guidelines Initiative</v>
      </c>
      <c r="C56" s="33">
        <f>'01_Standards Req.'!G52</f>
        <v>3</v>
      </c>
      <c r="D56" s="31">
        <f t="shared" si="183"/>
        <v>7.6923076923076927E-2</v>
      </c>
      <c r="E56" s="40">
        <f t="shared" si="152"/>
        <v>4.6153846153846158E-3</v>
      </c>
      <c r="F56" s="37" t="str">
        <f>'07_Values'!B56</f>
        <v>N</v>
      </c>
      <c r="G56" s="31">
        <f>VLOOKUP('07_Values'!B56,AUX_Variables!$B$12:$D$16,3,FALSE)</f>
        <v>0</v>
      </c>
      <c r="H56" s="31">
        <f t="shared" si="184"/>
        <v>0</v>
      </c>
      <c r="I56" s="38">
        <f t="shared" si="185"/>
        <v>0</v>
      </c>
      <c r="J56" s="37" t="str">
        <f>'07_Values'!C56</f>
        <v>N</v>
      </c>
      <c r="K56" s="31">
        <f>VLOOKUP('07_Values'!F56,AUX_Variables!$B$12:$D$16,3,FALSE)</f>
        <v>0</v>
      </c>
      <c r="L56" s="31">
        <f t="shared" si="186"/>
        <v>0</v>
      </c>
      <c r="M56" s="38">
        <f t="shared" si="187"/>
        <v>0</v>
      </c>
      <c r="N56" s="37" t="str">
        <f>'07_Values'!D56</f>
        <v>N</v>
      </c>
      <c r="O56" s="31">
        <f>VLOOKUP('07_Values'!D56,AUX_Variables!$B$12:$D$16,3,FALSE)</f>
        <v>0</v>
      </c>
      <c r="P56" s="31">
        <f t="shared" si="153"/>
        <v>0</v>
      </c>
      <c r="Q56" s="38">
        <f t="shared" si="188"/>
        <v>0</v>
      </c>
      <c r="R56" s="37" t="str">
        <f>'07_Values'!E56</f>
        <v>N</v>
      </c>
      <c r="S56" s="31">
        <f>VLOOKUP('07_Values'!E56,AUX_Variables!$B$12:$D$16,3,FALSE)</f>
        <v>0</v>
      </c>
      <c r="T56" s="31">
        <f t="shared" si="154"/>
        <v>0</v>
      </c>
      <c r="U56" s="38">
        <f t="shared" si="189"/>
        <v>0</v>
      </c>
      <c r="V56" s="37" t="str">
        <f>'07_Values'!F56</f>
        <v>N</v>
      </c>
      <c r="W56" s="31">
        <f>VLOOKUP('07_Values'!F56,AUX_Variables!$B$12:$D$16,3,FALSE)</f>
        <v>0</v>
      </c>
      <c r="X56" s="31">
        <f t="shared" si="155"/>
        <v>0</v>
      </c>
      <c r="Y56" s="38">
        <f t="shared" si="190"/>
        <v>0</v>
      </c>
      <c r="Z56" s="37" t="str">
        <f>'07_Values'!G56</f>
        <v>N</v>
      </c>
      <c r="AA56" s="31">
        <f>VLOOKUP('07_Values'!G56,AUX_Variables!$B$12:$D$16,3,FALSE)</f>
        <v>0</v>
      </c>
      <c r="AB56" s="31">
        <f t="shared" si="156"/>
        <v>0</v>
      </c>
      <c r="AC56" s="38">
        <f t="shared" si="191"/>
        <v>0</v>
      </c>
      <c r="AD56" s="37" t="str">
        <f>'07_Values'!H56</f>
        <v>NA</v>
      </c>
      <c r="AE56" s="31">
        <f>VLOOKUP('07_Values'!H56,AUX_Variables!$B$12:$D$16,3,FALSE)</f>
        <v>0</v>
      </c>
      <c r="AF56" s="31">
        <f t="shared" si="157"/>
        <v>0</v>
      </c>
      <c r="AG56" s="38">
        <f t="shared" si="192"/>
        <v>0</v>
      </c>
      <c r="AH56" s="37" t="str">
        <f>'07_Values'!I56</f>
        <v>N</v>
      </c>
      <c r="AI56" s="31">
        <f>VLOOKUP('07_Values'!I56,AUX_Variables!$B$12:$D$16,3,FALSE)</f>
        <v>0</v>
      </c>
      <c r="AJ56" s="31">
        <f t="shared" si="193"/>
        <v>0</v>
      </c>
      <c r="AK56" s="38">
        <f t="shared" si="194"/>
        <v>0</v>
      </c>
      <c r="AL56" s="37" t="str">
        <f>'07_Values'!J56</f>
        <v>N</v>
      </c>
      <c r="AM56" s="31">
        <f>VLOOKUP('07_Values'!J56,AUX_Variables!$B$12:$D$16,3,FALSE)</f>
        <v>0</v>
      </c>
      <c r="AN56" s="31">
        <f t="shared" si="159"/>
        <v>0</v>
      </c>
      <c r="AO56" s="38">
        <f t="shared" si="195"/>
        <v>0</v>
      </c>
      <c r="AP56" s="37" t="str">
        <f>'07_Values'!K56</f>
        <v>N</v>
      </c>
      <c r="AQ56" s="31">
        <f>VLOOKUP('07_Values'!K56,AUX_Variables!$B$12:$D$16,3,FALSE)</f>
        <v>0</v>
      </c>
      <c r="AR56" s="31">
        <f t="shared" si="160"/>
        <v>0</v>
      </c>
      <c r="AS56" s="38">
        <f t="shared" si="196"/>
        <v>0</v>
      </c>
      <c r="AT56" s="37" t="str">
        <f>'07_Values'!L56</f>
        <v>N</v>
      </c>
      <c r="AU56" s="31">
        <f>VLOOKUP('07_Values'!L56,AUX_Variables!$B$12:$D$16,3,FALSE)</f>
        <v>0</v>
      </c>
      <c r="AV56" s="31">
        <f t="shared" si="161"/>
        <v>0</v>
      </c>
      <c r="AW56" s="38">
        <f t="shared" si="197"/>
        <v>0</v>
      </c>
      <c r="AX56" s="37" t="str">
        <f>'07_Values'!M56</f>
        <v>N</v>
      </c>
      <c r="AY56" s="31">
        <f>VLOOKUP('07_Values'!M56,AUX_Variables!$B$12:$D$16,3,FALSE)</f>
        <v>0</v>
      </c>
      <c r="AZ56" s="31">
        <f t="shared" si="162"/>
        <v>0</v>
      </c>
      <c r="BA56" s="38">
        <f t="shared" si="198"/>
        <v>0</v>
      </c>
      <c r="BB56" s="37" t="str">
        <f>'07_Values'!N56</f>
        <v>N</v>
      </c>
      <c r="BC56" s="31">
        <f>VLOOKUP('07_Values'!N56,AUX_Variables!$B$12:$D$16,3,FALSE)</f>
        <v>0</v>
      </c>
      <c r="BD56" s="31">
        <f t="shared" si="163"/>
        <v>0</v>
      </c>
      <c r="BE56" s="38">
        <f t="shared" si="199"/>
        <v>0</v>
      </c>
      <c r="BF56" s="37" t="str">
        <f>'07_Values'!O56</f>
        <v>N</v>
      </c>
      <c r="BG56" s="31">
        <f>VLOOKUP('07_Values'!O56,AUX_Variables!$B$12:$D$16,3,FALSE)</f>
        <v>0</v>
      </c>
      <c r="BH56" s="31">
        <f t="shared" si="164"/>
        <v>0</v>
      </c>
      <c r="BI56" s="38">
        <f t="shared" si="200"/>
        <v>0</v>
      </c>
      <c r="BJ56" s="37" t="str">
        <f>'07_Values'!P56</f>
        <v>N</v>
      </c>
      <c r="BK56" s="31">
        <f>VLOOKUP('07_Values'!P56,AUX_Variables!$B$12:$D$16,3,FALSE)</f>
        <v>0</v>
      </c>
      <c r="BL56" s="31">
        <f t="shared" si="165"/>
        <v>0</v>
      </c>
      <c r="BM56" s="38">
        <f t="shared" si="201"/>
        <v>0</v>
      </c>
      <c r="BN56" s="37" t="str">
        <f>'07_Values'!Q56</f>
        <v>N</v>
      </c>
      <c r="BO56" s="31">
        <f>VLOOKUP('07_Values'!Q56,AUX_Variables!$B$12:$D$16,3,FALSE)</f>
        <v>0</v>
      </c>
      <c r="BP56" s="31">
        <f t="shared" si="166"/>
        <v>0</v>
      </c>
      <c r="BQ56" s="38">
        <f t="shared" si="202"/>
        <v>0</v>
      </c>
      <c r="BR56" s="37" t="str">
        <f>'07_Values'!R56</f>
        <v>N</v>
      </c>
      <c r="BS56" s="31">
        <f>VLOOKUP('07_Values'!R56,AUX_Variables!$B$12:$D$16,3,FALSE)</f>
        <v>0</v>
      </c>
      <c r="BT56" s="31">
        <f t="shared" si="167"/>
        <v>0</v>
      </c>
      <c r="BU56" s="38">
        <f t="shared" si="203"/>
        <v>0</v>
      </c>
      <c r="BV56" s="37" t="str">
        <f>'07_Values'!S56</f>
        <v>N</v>
      </c>
      <c r="BW56" s="31">
        <f>VLOOKUP('07_Values'!S56,AUX_Variables!$B$12:$D$16,3,FALSE)</f>
        <v>0</v>
      </c>
      <c r="BX56" s="31">
        <f t="shared" si="168"/>
        <v>0</v>
      </c>
      <c r="BY56" s="38">
        <f t="shared" si="204"/>
        <v>0</v>
      </c>
      <c r="BZ56" s="37" t="str">
        <f>'07_Values'!T56</f>
        <v>N</v>
      </c>
      <c r="CA56" s="31">
        <f>VLOOKUP('07_Values'!T56,AUX_Variables!$B$12:$D$16,3,FALSE)</f>
        <v>0</v>
      </c>
      <c r="CB56" s="31">
        <f t="shared" si="169"/>
        <v>0</v>
      </c>
      <c r="CC56" s="38">
        <f t="shared" si="205"/>
        <v>0</v>
      </c>
      <c r="CD56" s="37" t="str">
        <f>'07_Values'!U56</f>
        <v>N</v>
      </c>
      <c r="CE56" s="31">
        <f>VLOOKUP('07_Values'!U56,AUX_Variables!$B$12:$D$16,3,FALSE)</f>
        <v>0</v>
      </c>
      <c r="CF56" s="31">
        <f t="shared" si="206"/>
        <v>0</v>
      </c>
      <c r="CG56" s="38">
        <f t="shared" si="207"/>
        <v>0</v>
      </c>
      <c r="CH56" s="37" t="str">
        <f>'07_Values'!V56</f>
        <v>N</v>
      </c>
      <c r="CI56" s="31">
        <f>VLOOKUP('07_Values'!V56,AUX_Variables!$B$12:$D$16,3,FALSE)</f>
        <v>0</v>
      </c>
      <c r="CJ56" s="31">
        <f t="shared" si="171"/>
        <v>0</v>
      </c>
      <c r="CK56" s="38">
        <f t="shared" si="208"/>
        <v>0</v>
      </c>
      <c r="CL56" s="37" t="str">
        <f>'07_Values'!W56</f>
        <v>N</v>
      </c>
      <c r="CM56" s="31">
        <f>VLOOKUP('07_Values'!W56,AUX_Variables!$B$12:$D$16,3,FALSE)</f>
        <v>0</v>
      </c>
      <c r="CN56" s="31">
        <f t="shared" si="172"/>
        <v>0</v>
      </c>
      <c r="CO56" s="38">
        <f t="shared" si="209"/>
        <v>0</v>
      </c>
      <c r="CP56" s="37" t="str">
        <f>'07_Values'!X56</f>
        <v>N</v>
      </c>
      <c r="CQ56" s="31">
        <f>VLOOKUP('07_Values'!X56,AUX_Variables!$B$12:$D$16,3,FALSE)</f>
        <v>0</v>
      </c>
      <c r="CR56" s="31">
        <f t="shared" si="173"/>
        <v>0</v>
      </c>
      <c r="CS56" s="38">
        <f t="shared" si="210"/>
        <v>0</v>
      </c>
      <c r="CT56" s="37" t="str">
        <f>'07_Values'!Y56</f>
        <v>N</v>
      </c>
      <c r="CU56" s="31">
        <f>VLOOKUP('07_Values'!Y56,AUX_Variables!$B$12:$D$16,3,FALSE)</f>
        <v>0</v>
      </c>
      <c r="CV56" s="31">
        <f t="shared" si="174"/>
        <v>0</v>
      </c>
      <c r="CW56" s="38">
        <f t="shared" si="211"/>
        <v>0</v>
      </c>
      <c r="CX56" s="37" t="str">
        <f>'07_Values'!Z56</f>
        <v>N</v>
      </c>
      <c r="CY56" s="31">
        <f>VLOOKUP('07_Values'!Z56,AUX_Variables!$B$12:$D$16,3,FALSE)</f>
        <v>0</v>
      </c>
      <c r="CZ56" s="31">
        <f t="shared" si="175"/>
        <v>0</v>
      </c>
      <c r="DA56" s="38">
        <f t="shared" si="212"/>
        <v>0</v>
      </c>
      <c r="DB56" s="37" t="str">
        <f>'07_Values'!AA56</f>
        <v>N</v>
      </c>
      <c r="DC56" s="31">
        <f>VLOOKUP('07_Values'!AA56,AUX_Variables!$B$12:$D$16,3,FALSE)</f>
        <v>0</v>
      </c>
      <c r="DD56" s="31">
        <f t="shared" si="176"/>
        <v>0</v>
      </c>
      <c r="DE56" s="38">
        <f t="shared" si="213"/>
        <v>0</v>
      </c>
      <c r="DF56" s="37" t="str">
        <f>'07_Values'!AB56</f>
        <v>N</v>
      </c>
      <c r="DG56" s="31">
        <f>VLOOKUP('07_Values'!AB56,AUX_Variables!$B$12:$D$16,3,FALSE)</f>
        <v>0</v>
      </c>
      <c r="DH56" s="31">
        <f t="shared" si="177"/>
        <v>0</v>
      </c>
      <c r="DI56" s="38">
        <f t="shared" si="214"/>
        <v>0</v>
      </c>
      <c r="DJ56" s="37" t="str">
        <f>'07_Values'!AC56</f>
        <v>N</v>
      </c>
      <c r="DK56" s="31">
        <f>VLOOKUP('07_Values'!AC56,AUX_Variables!$B$12:$D$16,3,FALSE)</f>
        <v>0</v>
      </c>
      <c r="DL56" s="31">
        <f t="shared" si="215"/>
        <v>0</v>
      </c>
      <c r="DM56" s="38">
        <f t="shared" si="216"/>
        <v>0</v>
      </c>
      <c r="DN56" s="37" t="str">
        <f>'07_Values'!AD56</f>
        <v>N</v>
      </c>
      <c r="DO56" s="31">
        <f>VLOOKUP('07_Values'!AD56,AUX_Variables!$B$12:$D$16,3,FALSE)</f>
        <v>0</v>
      </c>
      <c r="DP56" s="31">
        <f t="shared" si="217"/>
        <v>0</v>
      </c>
      <c r="DQ56" s="38">
        <f t="shared" si="218"/>
        <v>0</v>
      </c>
    </row>
    <row r="57" spans="1:121" s="151" customFormat="1" ht="12.75" x14ac:dyDescent="0.2">
      <c r="A57" s="176"/>
      <c r="B57" s="115" t="str">
        <f>'01_Standards Req.'!D53</f>
        <v>Curation Reference Manual</v>
      </c>
      <c r="C57" s="33">
        <f>'01_Standards Req.'!G53</f>
        <v>3</v>
      </c>
      <c r="D57" s="31">
        <f t="shared" si="183"/>
        <v>7.6923076923076927E-2</v>
      </c>
      <c r="E57" s="40">
        <f t="shared" si="152"/>
        <v>4.6153846153846158E-3</v>
      </c>
      <c r="F57" s="37" t="str">
        <f>'07_Values'!B57</f>
        <v>N</v>
      </c>
      <c r="G57" s="31">
        <f>VLOOKUP('07_Values'!B57,AUX_Variables!$B$12:$D$16,3,FALSE)</f>
        <v>0</v>
      </c>
      <c r="H57" s="31">
        <f t="shared" si="184"/>
        <v>0</v>
      </c>
      <c r="I57" s="38">
        <f t="shared" si="185"/>
        <v>0</v>
      </c>
      <c r="J57" s="37" t="str">
        <f>'07_Values'!C57</f>
        <v>N</v>
      </c>
      <c r="K57" s="31">
        <f>VLOOKUP('07_Values'!F57,AUX_Variables!$B$12:$D$16,3,FALSE)</f>
        <v>0</v>
      </c>
      <c r="L57" s="31">
        <f t="shared" si="186"/>
        <v>0</v>
      </c>
      <c r="M57" s="38">
        <f t="shared" si="187"/>
        <v>0</v>
      </c>
      <c r="N57" s="37" t="str">
        <f>'07_Values'!D57</f>
        <v>N</v>
      </c>
      <c r="O57" s="31">
        <f>VLOOKUP('07_Values'!D57,AUX_Variables!$B$12:$D$16,3,FALSE)</f>
        <v>0</v>
      </c>
      <c r="P57" s="31">
        <f t="shared" si="153"/>
        <v>0</v>
      </c>
      <c r="Q57" s="38">
        <f t="shared" si="188"/>
        <v>0</v>
      </c>
      <c r="R57" s="37" t="str">
        <f>'07_Values'!E57</f>
        <v>N</v>
      </c>
      <c r="S57" s="31">
        <f>VLOOKUP('07_Values'!E57,AUX_Variables!$B$12:$D$16,3,FALSE)</f>
        <v>0</v>
      </c>
      <c r="T57" s="31">
        <f t="shared" si="154"/>
        <v>0</v>
      </c>
      <c r="U57" s="38">
        <f t="shared" si="189"/>
        <v>0</v>
      </c>
      <c r="V57" s="37" t="str">
        <f>'07_Values'!F57</f>
        <v>N</v>
      </c>
      <c r="W57" s="31">
        <f>VLOOKUP('07_Values'!F57,AUX_Variables!$B$12:$D$16,3,FALSE)</f>
        <v>0</v>
      </c>
      <c r="X57" s="31">
        <f t="shared" si="155"/>
        <v>0</v>
      </c>
      <c r="Y57" s="38">
        <f t="shared" si="190"/>
        <v>0</v>
      </c>
      <c r="Z57" s="37" t="str">
        <f>'07_Values'!G57</f>
        <v>N</v>
      </c>
      <c r="AA57" s="31">
        <f>VLOOKUP('07_Values'!G57,AUX_Variables!$B$12:$D$16,3,FALSE)</f>
        <v>0</v>
      </c>
      <c r="AB57" s="31">
        <f t="shared" si="156"/>
        <v>0</v>
      </c>
      <c r="AC57" s="38">
        <f t="shared" si="191"/>
        <v>0</v>
      </c>
      <c r="AD57" s="37" t="str">
        <f>'07_Values'!H57</f>
        <v>N</v>
      </c>
      <c r="AE57" s="31">
        <f>VLOOKUP('07_Values'!H57,AUX_Variables!$B$12:$D$16,3,FALSE)</f>
        <v>0</v>
      </c>
      <c r="AF57" s="31">
        <f t="shared" si="157"/>
        <v>0</v>
      </c>
      <c r="AG57" s="38">
        <f t="shared" si="192"/>
        <v>0</v>
      </c>
      <c r="AH57" s="37" t="str">
        <f>'07_Values'!I57</f>
        <v>N</v>
      </c>
      <c r="AI57" s="31">
        <f>VLOOKUP('07_Values'!I57,AUX_Variables!$B$12:$D$16,3,FALSE)</f>
        <v>0</v>
      </c>
      <c r="AJ57" s="31">
        <f t="shared" si="193"/>
        <v>0</v>
      </c>
      <c r="AK57" s="38">
        <f t="shared" si="194"/>
        <v>0</v>
      </c>
      <c r="AL57" s="37" t="str">
        <f>'07_Values'!J57</f>
        <v>N</v>
      </c>
      <c r="AM57" s="31">
        <f>VLOOKUP('07_Values'!J57,AUX_Variables!$B$12:$D$16,3,FALSE)</f>
        <v>0</v>
      </c>
      <c r="AN57" s="31">
        <f t="shared" si="159"/>
        <v>0</v>
      </c>
      <c r="AO57" s="38">
        <f t="shared" si="195"/>
        <v>0</v>
      </c>
      <c r="AP57" s="37" t="str">
        <f>'07_Values'!K57</f>
        <v>N</v>
      </c>
      <c r="AQ57" s="31">
        <f>VLOOKUP('07_Values'!K57,AUX_Variables!$B$12:$D$16,3,FALSE)</f>
        <v>0</v>
      </c>
      <c r="AR57" s="31">
        <f t="shared" si="160"/>
        <v>0</v>
      </c>
      <c r="AS57" s="38">
        <f t="shared" si="196"/>
        <v>0</v>
      </c>
      <c r="AT57" s="37" t="str">
        <f>'07_Values'!L57</f>
        <v>N</v>
      </c>
      <c r="AU57" s="31">
        <f>VLOOKUP('07_Values'!L57,AUX_Variables!$B$12:$D$16,3,FALSE)</f>
        <v>0</v>
      </c>
      <c r="AV57" s="31">
        <f t="shared" si="161"/>
        <v>0</v>
      </c>
      <c r="AW57" s="38">
        <f t="shared" si="197"/>
        <v>0</v>
      </c>
      <c r="AX57" s="37" t="str">
        <f>'07_Values'!M57</f>
        <v>N</v>
      </c>
      <c r="AY57" s="31">
        <f>VLOOKUP('07_Values'!M57,AUX_Variables!$B$12:$D$16,3,FALSE)</f>
        <v>0</v>
      </c>
      <c r="AZ57" s="31">
        <f t="shared" si="162"/>
        <v>0</v>
      </c>
      <c r="BA57" s="38">
        <f t="shared" si="198"/>
        <v>0</v>
      </c>
      <c r="BB57" s="37" t="str">
        <f>'07_Values'!N57</f>
        <v>N</v>
      </c>
      <c r="BC57" s="31">
        <f>VLOOKUP('07_Values'!N57,AUX_Variables!$B$12:$D$16,3,FALSE)</f>
        <v>0</v>
      </c>
      <c r="BD57" s="31">
        <f t="shared" si="163"/>
        <v>0</v>
      </c>
      <c r="BE57" s="38">
        <f t="shared" si="199"/>
        <v>0</v>
      </c>
      <c r="BF57" s="37" t="str">
        <f>'07_Values'!O57</f>
        <v>N</v>
      </c>
      <c r="BG57" s="31">
        <f>VLOOKUP('07_Values'!O57,AUX_Variables!$B$12:$D$16,3,FALSE)</f>
        <v>0</v>
      </c>
      <c r="BH57" s="31">
        <f t="shared" si="164"/>
        <v>0</v>
      </c>
      <c r="BI57" s="38">
        <f t="shared" si="200"/>
        <v>0</v>
      </c>
      <c r="BJ57" s="37" t="str">
        <f>'07_Values'!P57</f>
        <v>N</v>
      </c>
      <c r="BK57" s="31">
        <f>VLOOKUP('07_Values'!P57,AUX_Variables!$B$12:$D$16,3,FALSE)</f>
        <v>0</v>
      </c>
      <c r="BL57" s="31">
        <f t="shared" si="165"/>
        <v>0</v>
      </c>
      <c r="BM57" s="38">
        <f t="shared" si="201"/>
        <v>0</v>
      </c>
      <c r="BN57" s="37" t="str">
        <f>'07_Values'!Q57</f>
        <v>N</v>
      </c>
      <c r="BO57" s="31">
        <f>VLOOKUP('07_Values'!Q57,AUX_Variables!$B$12:$D$16,3,FALSE)</f>
        <v>0</v>
      </c>
      <c r="BP57" s="31">
        <f t="shared" si="166"/>
        <v>0</v>
      </c>
      <c r="BQ57" s="38">
        <f t="shared" si="202"/>
        <v>0</v>
      </c>
      <c r="BR57" s="37" t="str">
        <f>'07_Values'!R57</f>
        <v>N</v>
      </c>
      <c r="BS57" s="31">
        <f>VLOOKUP('07_Values'!R57,AUX_Variables!$B$12:$D$16,3,FALSE)</f>
        <v>0</v>
      </c>
      <c r="BT57" s="31">
        <f t="shared" si="167"/>
        <v>0</v>
      </c>
      <c r="BU57" s="38">
        <f t="shared" si="203"/>
        <v>0</v>
      </c>
      <c r="BV57" s="37" t="str">
        <f>'07_Values'!S57</f>
        <v>N</v>
      </c>
      <c r="BW57" s="31">
        <f>VLOOKUP('07_Values'!S57,AUX_Variables!$B$12:$D$16,3,FALSE)</f>
        <v>0</v>
      </c>
      <c r="BX57" s="31">
        <f t="shared" si="168"/>
        <v>0</v>
      </c>
      <c r="BY57" s="38">
        <f t="shared" si="204"/>
        <v>0</v>
      </c>
      <c r="BZ57" s="37" t="str">
        <f>'07_Values'!T57</f>
        <v>N</v>
      </c>
      <c r="CA57" s="31">
        <f>VLOOKUP('07_Values'!T57,AUX_Variables!$B$12:$D$16,3,FALSE)</f>
        <v>0</v>
      </c>
      <c r="CB57" s="31">
        <f t="shared" si="169"/>
        <v>0</v>
      </c>
      <c r="CC57" s="38">
        <f t="shared" si="205"/>
        <v>0</v>
      </c>
      <c r="CD57" s="37" t="str">
        <f>'07_Values'!U57</f>
        <v>N</v>
      </c>
      <c r="CE57" s="31">
        <f>VLOOKUP('07_Values'!U57,AUX_Variables!$B$12:$D$16,3,FALSE)</f>
        <v>0</v>
      </c>
      <c r="CF57" s="31">
        <f t="shared" si="206"/>
        <v>0</v>
      </c>
      <c r="CG57" s="38">
        <f t="shared" si="207"/>
        <v>0</v>
      </c>
      <c r="CH57" s="37" t="str">
        <f>'07_Values'!V57</f>
        <v>N</v>
      </c>
      <c r="CI57" s="31">
        <f>VLOOKUP('07_Values'!V57,AUX_Variables!$B$12:$D$16,3,FALSE)</f>
        <v>0</v>
      </c>
      <c r="CJ57" s="31">
        <f t="shared" si="171"/>
        <v>0</v>
      </c>
      <c r="CK57" s="38">
        <f t="shared" si="208"/>
        <v>0</v>
      </c>
      <c r="CL57" s="37" t="str">
        <f>'07_Values'!W57</f>
        <v>N</v>
      </c>
      <c r="CM57" s="31">
        <f>VLOOKUP('07_Values'!W57,AUX_Variables!$B$12:$D$16,3,FALSE)</f>
        <v>0</v>
      </c>
      <c r="CN57" s="31">
        <f t="shared" si="172"/>
        <v>0</v>
      </c>
      <c r="CO57" s="38">
        <f t="shared" si="209"/>
        <v>0</v>
      </c>
      <c r="CP57" s="37" t="str">
        <f>'07_Values'!X57</f>
        <v>N</v>
      </c>
      <c r="CQ57" s="31">
        <f>VLOOKUP('07_Values'!X57,AUX_Variables!$B$12:$D$16,3,FALSE)</f>
        <v>0</v>
      </c>
      <c r="CR57" s="31">
        <f t="shared" si="173"/>
        <v>0</v>
      </c>
      <c r="CS57" s="38">
        <f t="shared" si="210"/>
        <v>0</v>
      </c>
      <c r="CT57" s="37" t="str">
        <f>'07_Values'!Y57</f>
        <v>N</v>
      </c>
      <c r="CU57" s="31">
        <f>VLOOKUP('07_Values'!Y57,AUX_Variables!$B$12:$D$16,3,FALSE)</f>
        <v>0</v>
      </c>
      <c r="CV57" s="31">
        <f t="shared" si="174"/>
        <v>0</v>
      </c>
      <c r="CW57" s="38">
        <f t="shared" si="211"/>
        <v>0</v>
      </c>
      <c r="CX57" s="37" t="str">
        <f>'07_Values'!Z57</f>
        <v>N</v>
      </c>
      <c r="CY57" s="31">
        <f>VLOOKUP('07_Values'!Z57,AUX_Variables!$B$12:$D$16,3,FALSE)</f>
        <v>0</v>
      </c>
      <c r="CZ57" s="31">
        <f t="shared" si="175"/>
        <v>0</v>
      </c>
      <c r="DA57" s="38">
        <f t="shared" si="212"/>
        <v>0</v>
      </c>
      <c r="DB57" s="37" t="str">
        <f>'07_Values'!AA57</f>
        <v>N</v>
      </c>
      <c r="DC57" s="31">
        <f>VLOOKUP('07_Values'!AA57,AUX_Variables!$B$12:$D$16,3,FALSE)</f>
        <v>0</v>
      </c>
      <c r="DD57" s="31">
        <f t="shared" si="176"/>
        <v>0</v>
      </c>
      <c r="DE57" s="38">
        <f t="shared" si="213"/>
        <v>0</v>
      </c>
      <c r="DF57" s="37" t="str">
        <f>'07_Values'!AB57</f>
        <v>N</v>
      </c>
      <c r="DG57" s="31">
        <f>VLOOKUP('07_Values'!AB57,AUX_Variables!$B$12:$D$16,3,FALSE)</f>
        <v>0</v>
      </c>
      <c r="DH57" s="31">
        <f t="shared" si="177"/>
        <v>0</v>
      </c>
      <c r="DI57" s="38">
        <f t="shared" si="214"/>
        <v>0</v>
      </c>
      <c r="DJ57" s="37" t="str">
        <f>'07_Values'!AC57</f>
        <v>N</v>
      </c>
      <c r="DK57" s="31">
        <f>VLOOKUP('07_Values'!AC57,AUX_Variables!$B$12:$D$16,3,FALSE)</f>
        <v>0</v>
      </c>
      <c r="DL57" s="31">
        <f t="shared" si="215"/>
        <v>0</v>
      </c>
      <c r="DM57" s="38">
        <f t="shared" si="216"/>
        <v>0</v>
      </c>
      <c r="DN57" s="37" t="str">
        <f>'07_Values'!AD57</f>
        <v>N</v>
      </c>
      <c r="DO57" s="31">
        <f>VLOOKUP('07_Values'!AD57,AUX_Variables!$B$12:$D$16,3,FALSE)</f>
        <v>0</v>
      </c>
      <c r="DP57" s="31">
        <f t="shared" si="217"/>
        <v>0</v>
      </c>
      <c r="DQ57" s="38">
        <f t="shared" si="218"/>
        <v>0</v>
      </c>
    </row>
    <row r="58" spans="1:121" s="151" customFormat="1" ht="12.75" x14ac:dyDescent="0.2">
      <c r="A58" s="176"/>
      <c r="B58" s="115" t="str">
        <f>'01_Standards Req.'!D54</f>
        <v>DPC Digital Preservation Handbook</v>
      </c>
      <c r="C58" s="33">
        <f>'01_Standards Req.'!G54</f>
        <v>3</v>
      </c>
      <c r="D58" s="31">
        <f t="shared" si="183"/>
        <v>7.6923076923076927E-2</v>
      </c>
      <c r="E58" s="40">
        <f t="shared" si="152"/>
        <v>4.6153846153846158E-3</v>
      </c>
      <c r="F58" s="37" t="str">
        <f>'07_Values'!B58</f>
        <v>N</v>
      </c>
      <c r="G58" s="31">
        <f>VLOOKUP('07_Values'!B58,AUX_Variables!$B$12:$D$16,3,FALSE)</f>
        <v>0</v>
      </c>
      <c r="H58" s="31">
        <f t="shared" si="184"/>
        <v>0</v>
      </c>
      <c r="I58" s="38">
        <f t="shared" si="185"/>
        <v>0</v>
      </c>
      <c r="J58" s="37" t="str">
        <f>'07_Values'!C58</f>
        <v>N</v>
      </c>
      <c r="K58" s="31">
        <f>VLOOKUP('07_Values'!F58,AUX_Variables!$B$12:$D$16,3,FALSE)</f>
        <v>0</v>
      </c>
      <c r="L58" s="31">
        <f t="shared" si="186"/>
        <v>0</v>
      </c>
      <c r="M58" s="38">
        <f t="shared" si="187"/>
        <v>0</v>
      </c>
      <c r="N58" s="37" t="str">
        <f>'07_Values'!D58</f>
        <v>N</v>
      </c>
      <c r="O58" s="31">
        <f>VLOOKUP('07_Values'!D58,AUX_Variables!$B$12:$D$16,3,FALSE)</f>
        <v>0</v>
      </c>
      <c r="P58" s="31">
        <f t="shared" si="153"/>
        <v>0</v>
      </c>
      <c r="Q58" s="38">
        <f t="shared" si="188"/>
        <v>0</v>
      </c>
      <c r="R58" s="37" t="str">
        <f>'07_Values'!E58</f>
        <v>N</v>
      </c>
      <c r="S58" s="31">
        <f>VLOOKUP('07_Values'!E58,AUX_Variables!$B$12:$D$16,3,FALSE)</f>
        <v>0</v>
      </c>
      <c r="T58" s="31">
        <f t="shared" si="154"/>
        <v>0</v>
      </c>
      <c r="U58" s="38">
        <f t="shared" si="189"/>
        <v>0</v>
      </c>
      <c r="V58" s="37" t="str">
        <f>'07_Values'!F58</f>
        <v>N</v>
      </c>
      <c r="W58" s="31">
        <f>VLOOKUP('07_Values'!F58,AUX_Variables!$B$12:$D$16,3,FALSE)</f>
        <v>0</v>
      </c>
      <c r="X58" s="31">
        <f t="shared" si="155"/>
        <v>0</v>
      </c>
      <c r="Y58" s="38">
        <f t="shared" si="190"/>
        <v>0</v>
      </c>
      <c r="Z58" s="37" t="str">
        <f>'07_Values'!G58</f>
        <v>N</v>
      </c>
      <c r="AA58" s="31">
        <f>VLOOKUP('07_Values'!G58,AUX_Variables!$B$12:$D$16,3,FALSE)</f>
        <v>0</v>
      </c>
      <c r="AB58" s="31">
        <f t="shared" si="156"/>
        <v>0</v>
      </c>
      <c r="AC58" s="38">
        <f t="shared" si="191"/>
        <v>0</v>
      </c>
      <c r="AD58" s="37" t="str">
        <f>'07_Values'!H58</f>
        <v>N</v>
      </c>
      <c r="AE58" s="31">
        <f>VLOOKUP('07_Values'!H58,AUX_Variables!$B$12:$D$16,3,FALSE)</f>
        <v>0</v>
      </c>
      <c r="AF58" s="31">
        <f t="shared" si="157"/>
        <v>0</v>
      </c>
      <c r="AG58" s="38">
        <f t="shared" si="192"/>
        <v>0</v>
      </c>
      <c r="AH58" s="37" t="str">
        <f>'07_Values'!I58</f>
        <v>N</v>
      </c>
      <c r="AI58" s="31">
        <f>VLOOKUP('07_Values'!I58,AUX_Variables!$B$12:$D$16,3,FALSE)</f>
        <v>0</v>
      </c>
      <c r="AJ58" s="31">
        <f t="shared" si="193"/>
        <v>0</v>
      </c>
      <c r="AK58" s="38">
        <f t="shared" si="194"/>
        <v>0</v>
      </c>
      <c r="AL58" s="37" t="str">
        <f>'07_Values'!J58</f>
        <v>N</v>
      </c>
      <c r="AM58" s="31">
        <f>VLOOKUP('07_Values'!J58,AUX_Variables!$B$12:$D$16,3,FALSE)</f>
        <v>0</v>
      </c>
      <c r="AN58" s="31">
        <f t="shared" si="159"/>
        <v>0</v>
      </c>
      <c r="AO58" s="38">
        <f t="shared" si="195"/>
        <v>0</v>
      </c>
      <c r="AP58" s="37" t="str">
        <f>'07_Values'!K58</f>
        <v>N</v>
      </c>
      <c r="AQ58" s="31">
        <f>VLOOKUP('07_Values'!K58,AUX_Variables!$B$12:$D$16,3,FALSE)</f>
        <v>0</v>
      </c>
      <c r="AR58" s="31">
        <f t="shared" si="160"/>
        <v>0</v>
      </c>
      <c r="AS58" s="38">
        <f t="shared" si="196"/>
        <v>0</v>
      </c>
      <c r="AT58" s="37" t="str">
        <f>'07_Values'!L58</f>
        <v>N</v>
      </c>
      <c r="AU58" s="31">
        <f>VLOOKUP('07_Values'!L58,AUX_Variables!$B$12:$D$16,3,FALSE)</f>
        <v>0</v>
      </c>
      <c r="AV58" s="31">
        <f t="shared" si="161"/>
        <v>0</v>
      </c>
      <c r="AW58" s="38">
        <f t="shared" si="197"/>
        <v>0</v>
      </c>
      <c r="AX58" s="37" t="str">
        <f>'07_Values'!M58</f>
        <v>N</v>
      </c>
      <c r="AY58" s="31">
        <f>VLOOKUP('07_Values'!M58,AUX_Variables!$B$12:$D$16,3,FALSE)</f>
        <v>0</v>
      </c>
      <c r="AZ58" s="31">
        <f t="shared" si="162"/>
        <v>0</v>
      </c>
      <c r="BA58" s="38">
        <f t="shared" si="198"/>
        <v>0</v>
      </c>
      <c r="BB58" s="37" t="str">
        <f>'07_Values'!N58</f>
        <v>N</v>
      </c>
      <c r="BC58" s="31">
        <f>VLOOKUP('07_Values'!N58,AUX_Variables!$B$12:$D$16,3,FALSE)</f>
        <v>0</v>
      </c>
      <c r="BD58" s="31">
        <f t="shared" si="163"/>
        <v>0</v>
      </c>
      <c r="BE58" s="38">
        <f t="shared" si="199"/>
        <v>0</v>
      </c>
      <c r="BF58" s="37" t="str">
        <f>'07_Values'!O58</f>
        <v>N</v>
      </c>
      <c r="BG58" s="31">
        <f>VLOOKUP('07_Values'!O58,AUX_Variables!$B$12:$D$16,3,FALSE)</f>
        <v>0</v>
      </c>
      <c r="BH58" s="31">
        <f t="shared" si="164"/>
        <v>0</v>
      </c>
      <c r="BI58" s="38">
        <f t="shared" si="200"/>
        <v>0</v>
      </c>
      <c r="BJ58" s="37" t="str">
        <f>'07_Values'!P58</f>
        <v>N</v>
      </c>
      <c r="BK58" s="31">
        <f>VLOOKUP('07_Values'!P58,AUX_Variables!$B$12:$D$16,3,FALSE)</f>
        <v>0</v>
      </c>
      <c r="BL58" s="31">
        <f t="shared" si="165"/>
        <v>0</v>
      </c>
      <c r="BM58" s="38">
        <f t="shared" si="201"/>
        <v>0</v>
      </c>
      <c r="BN58" s="37" t="str">
        <f>'07_Values'!Q58</f>
        <v>N</v>
      </c>
      <c r="BO58" s="31">
        <f>VLOOKUP('07_Values'!Q58,AUX_Variables!$B$12:$D$16,3,FALSE)</f>
        <v>0</v>
      </c>
      <c r="BP58" s="31">
        <f t="shared" si="166"/>
        <v>0</v>
      </c>
      <c r="BQ58" s="38">
        <f t="shared" si="202"/>
        <v>0</v>
      </c>
      <c r="BR58" s="37" t="str">
        <f>'07_Values'!R58</f>
        <v>N</v>
      </c>
      <c r="BS58" s="31">
        <f>VLOOKUP('07_Values'!R58,AUX_Variables!$B$12:$D$16,3,FALSE)</f>
        <v>0</v>
      </c>
      <c r="BT58" s="31">
        <f t="shared" si="167"/>
        <v>0</v>
      </c>
      <c r="BU58" s="38">
        <f t="shared" si="203"/>
        <v>0</v>
      </c>
      <c r="BV58" s="37" t="str">
        <f>'07_Values'!S58</f>
        <v>N</v>
      </c>
      <c r="BW58" s="31">
        <f>VLOOKUP('07_Values'!S58,AUX_Variables!$B$12:$D$16,3,FALSE)</f>
        <v>0</v>
      </c>
      <c r="BX58" s="31">
        <f t="shared" si="168"/>
        <v>0</v>
      </c>
      <c r="BY58" s="38">
        <f t="shared" si="204"/>
        <v>0</v>
      </c>
      <c r="BZ58" s="37" t="str">
        <f>'07_Values'!T58</f>
        <v>N</v>
      </c>
      <c r="CA58" s="31">
        <f>VLOOKUP('07_Values'!T58,AUX_Variables!$B$12:$D$16,3,FALSE)</f>
        <v>0</v>
      </c>
      <c r="CB58" s="31">
        <f t="shared" si="169"/>
        <v>0</v>
      </c>
      <c r="CC58" s="38">
        <f t="shared" si="205"/>
        <v>0</v>
      </c>
      <c r="CD58" s="37" t="str">
        <f>'07_Values'!U58</f>
        <v>N</v>
      </c>
      <c r="CE58" s="31">
        <f>VLOOKUP('07_Values'!U58,AUX_Variables!$B$12:$D$16,3,FALSE)</f>
        <v>0</v>
      </c>
      <c r="CF58" s="31">
        <f t="shared" si="206"/>
        <v>0</v>
      </c>
      <c r="CG58" s="38">
        <f t="shared" si="207"/>
        <v>0</v>
      </c>
      <c r="CH58" s="37" t="str">
        <f>'07_Values'!V58</f>
        <v>N</v>
      </c>
      <c r="CI58" s="31">
        <f>VLOOKUP('07_Values'!V58,AUX_Variables!$B$12:$D$16,3,FALSE)</f>
        <v>0</v>
      </c>
      <c r="CJ58" s="31">
        <f t="shared" si="171"/>
        <v>0</v>
      </c>
      <c r="CK58" s="38">
        <f t="shared" si="208"/>
        <v>0</v>
      </c>
      <c r="CL58" s="37" t="str">
        <f>'07_Values'!W58</f>
        <v>N</v>
      </c>
      <c r="CM58" s="31">
        <f>VLOOKUP('07_Values'!W58,AUX_Variables!$B$12:$D$16,3,FALSE)</f>
        <v>0</v>
      </c>
      <c r="CN58" s="31">
        <f t="shared" si="172"/>
        <v>0</v>
      </c>
      <c r="CO58" s="38">
        <f t="shared" si="209"/>
        <v>0</v>
      </c>
      <c r="CP58" s="37" t="str">
        <f>'07_Values'!X58</f>
        <v>N</v>
      </c>
      <c r="CQ58" s="31">
        <f>VLOOKUP('07_Values'!X58,AUX_Variables!$B$12:$D$16,3,FALSE)</f>
        <v>0</v>
      </c>
      <c r="CR58" s="31">
        <f t="shared" si="173"/>
        <v>0</v>
      </c>
      <c r="CS58" s="38">
        <f t="shared" si="210"/>
        <v>0</v>
      </c>
      <c r="CT58" s="37" t="str">
        <f>'07_Values'!Y58</f>
        <v>N</v>
      </c>
      <c r="CU58" s="31">
        <f>VLOOKUP('07_Values'!Y58,AUX_Variables!$B$12:$D$16,3,FALSE)</f>
        <v>0</v>
      </c>
      <c r="CV58" s="31">
        <f t="shared" si="174"/>
        <v>0</v>
      </c>
      <c r="CW58" s="38">
        <f t="shared" si="211"/>
        <v>0</v>
      </c>
      <c r="CX58" s="37" t="str">
        <f>'07_Values'!Z58</f>
        <v>N</v>
      </c>
      <c r="CY58" s="31">
        <f>VLOOKUP('07_Values'!Z58,AUX_Variables!$B$12:$D$16,3,FALSE)</f>
        <v>0</v>
      </c>
      <c r="CZ58" s="31">
        <f t="shared" si="175"/>
        <v>0</v>
      </c>
      <c r="DA58" s="38">
        <f t="shared" si="212"/>
        <v>0</v>
      </c>
      <c r="DB58" s="37" t="str">
        <f>'07_Values'!AA58</f>
        <v>N</v>
      </c>
      <c r="DC58" s="31">
        <f>VLOOKUP('07_Values'!AA58,AUX_Variables!$B$12:$D$16,3,FALSE)</f>
        <v>0</v>
      </c>
      <c r="DD58" s="31">
        <f t="shared" si="176"/>
        <v>0</v>
      </c>
      <c r="DE58" s="38">
        <f t="shared" si="213"/>
        <v>0</v>
      </c>
      <c r="DF58" s="37" t="str">
        <f>'07_Values'!AB58</f>
        <v>N</v>
      </c>
      <c r="DG58" s="31">
        <f>VLOOKUP('07_Values'!AB58,AUX_Variables!$B$12:$D$16,3,FALSE)</f>
        <v>0</v>
      </c>
      <c r="DH58" s="31">
        <f t="shared" si="177"/>
        <v>0</v>
      </c>
      <c r="DI58" s="38">
        <f t="shared" si="214"/>
        <v>0</v>
      </c>
      <c r="DJ58" s="37" t="str">
        <f>'07_Values'!AC58</f>
        <v>N</v>
      </c>
      <c r="DK58" s="31">
        <f>VLOOKUP('07_Values'!AC58,AUX_Variables!$B$12:$D$16,3,FALSE)</f>
        <v>0</v>
      </c>
      <c r="DL58" s="31">
        <f t="shared" si="215"/>
        <v>0</v>
      </c>
      <c r="DM58" s="38">
        <f t="shared" si="216"/>
        <v>0</v>
      </c>
      <c r="DN58" s="37" t="str">
        <f>'07_Values'!AD58</f>
        <v>N</v>
      </c>
      <c r="DO58" s="31">
        <f>VLOOKUP('07_Values'!AD58,AUX_Variables!$B$12:$D$16,3,FALSE)</f>
        <v>0</v>
      </c>
      <c r="DP58" s="31">
        <f t="shared" si="217"/>
        <v>0</v>
      </c>
      <c r="DQ58" s="38">
        <f t="shared" si="218"/>
        <v>0</v>
      </c>
    </row>
    <row r="59" spans="1:121" s="151" customFormat="1" ht="12.75" x14ac:dyDescent="0.2">
      <c r="A59" s="176"/>
      <c r="B59" s="115" t="str">
        <f>'01_Standards Req.'!D55</f>
        <v>E-ARK Information Packages SIP, AIP, DIP</v>
      </c>
      <c r="C59" s="33">
        <f>'01_Standards Req.'!G55</f>
        <v>3</v>
      </c>
      <c r="D59" s="31">
        <f t="shared" si="183"/>
        <v>7.6923076923076927E-2</v>
      </c>
      <c r="E59" s="40">
        <f t="shared" si="152"/>
        <v>4.6153846153846158E-3</v>
      </c>
      <c r="F59" s="37" t="str">
        <f>'07_Values'!B59</f>
        <v>NA</v>
      </c>
      <c r="G59" s="31">
        <f>VLOOKUP('07_Values'!B59,AUX_Variables!$B$12:$D$16,3,FALSE)</f>
        <v>0</v>
      </c>
      <c r="H59" s="31">
        <f t="shared" si="184"/>
        <v>0</v>
      </c>
      <c r="I59" s="38">
        <f t="shared" si="185"/>
        <v>0</v>
      </c>
      <c r="J59" s="37" t="str">
        <f>'07_Values'!C59</f>
        <v>N</v>
      </c>
      <c r="K59" s="31">
        <f>VLOOKUP('07_Values'!F59,AUX_Variables!$B$12:$D$16,3,FALSE)</f>
        <v>0</v>
      </c>
      <c r="L59" s="31">
        <f t="shared" si="186"/>
        <v>0</v>
      </c>
      <c r="M59" s="38">
        <f t="shared" si="187"/>
        <v>0</v>
      </c>
      <c r="N59" s="37" t="str">
        <f>'07_Values'!D59</f>
        <v>N</v>
      </c>
      <c r="O59" s="31">
        <f>VLOOKUP('07_Values'!D59,AUX_Variables!$B$12:$D$16,3,FALSE)</f>
        <v>0</v>
      </c>
      <c r="P59" s="31">
        <f t="shared" si="153"/>
        <v>0</v>
      </c>
      <c r="Q59" s="38">
        <f t="shared" si="188"/>
        <v>0</v>
      </c>
      <c r="R59" s="37" t="str">
        <f>'07_Values'!E59</f>
        <v>N</v>
      </c>
      <c r="S59" s="31">
        <f>VLOOKUP('07_Values'!E59,AUX_Variables!$B$12:$D$16,3,FALSE)</f>
        <v>0</v>
      </c>
      <c r="T59" s="31">
        <f t="shared" si="154"/>
        <v>0</v>
      </c>
      <c r="U59" s="38">
        <f t="shared" si="189"/>
        <v>0</v>
      </c>
      <c r="V59" s="37" t="str">
        <f>'07_Values'!F59</f>
        <v>N</v>
      </c>
      <c r="W59" s="31">
        <f>VLOOKUP('07_Values'!F59,AUX_Variables!$B$12:$D$16,3,FALSE)</f>
        <v>0</v>
      </c>
      <c r="X59" s="31">
        <f t="shared" si="155"/>
        <v>0</v>
      </c>
      <c r="Y59" s="38">
        <f t="shared" si="190"/>
        <v>0</v>
      </c>
      <c r="Z59" s="37" t="str">
        <f>'07_Values'!G59</f>
        <v>NA</v>
      </c>
      <c r="AA59" s="31">
        <f>VLOOKUP('07_Values'!G59,AUX_Variables!$B$12:$D$16,3,FALSE)</f>
        <v>0</v>
      </c>
      <c r="AB59" s="31">
        <f t="shared" si="156"/>
        <v>0</v>
      </c>
      <c r="AC59" s="38">
        <f t="shared" si="191"/>
        <v>0</v>
      </c>
      <c r="AD59" s="37" t="str">
        <f>'07_Values'!H59</f>
        <v>N</v>
      </c>
      <c r="AE59" s="31">
        <f>VLOOKUP('07_Values'!H59,AUX_Variables!$B$12:$D$16,3,FALSE)</f>
        <v>0</v>
      </c>
      <c r="AF59" s="31">
        <f t="shared" si="157"/>
        <v>0</v>
      </c>
      <c r="AG59" s="38">
        <f t="shared" si="192"/>
        <v>0</v>
      </c>
      <c r="AH59" s="37" t="str">
        <f>'07_Values'!I59</f>
        <v>Y</v>
      </c>
      <c r="AI59" s="31">
        <f>VLOOKUP('07_Values'!I59,AUX_Variables!$B$12:$D$16,3,FALSE)</f>
        <v>1</v>
      </c>
      <c r="AJ59" s="31">
        <f t="shared" si="193"/>
        <v>7.6923076923076927E-2</v>
      </c>
      <c r="AK59" s="38">
        <f t="shared" si="194"/>
        <v>4.6153846153846158E-3</v>
      </c>
      <c r="AL59" s="37" t="str">
        <f>'07_Values'!J59</f>
        <v>N</v>
      </c>
      <c r="AM59" s="31">
        <f>VLOOKUP('07_Values'!J59,AUX_Variables!$B$12:$D$16,3,FALSE)</f>
        <v>0</v>
      </c>
      <c r="AN59" s="31">
        <f t="shared" si="159"/>
        <v>0</v>
      </c>
      <c r="AO59" s="38">
        <f t="shared" si="195"/>
        <v>0</v>
      </c>
      <c r="AP59" s="37" t="str">
        <f>'07_Values'!K59</f>
        <v>N</v>
      </c>
      <c r="AQ59" s="31">
        <f>VLOOKUP('07_Values'!K59,AUX_Variables!$B$12:$D$16,3,FALSE)</f>
        <v>0</v>
      </c>
      <c r="AR59" s="31">
        <f t="shared" si="160"/>
        <v>0</v>
      </c>
      <c r="AS59" s="38">
        <f t="shared" si="196"/>
        <v>0</v>
      </c>
      <c r="AT59" s="37" t="str">
        <f>'07_Values'!L59</f>
        <v>N</v>
      </c>
      <c r="AU59" s="31">
        <f>VLOOKUP('07_Values'!L59,AUX_Variables!$B$12:$D$16,3,FALSE)</f>
        <v>0</v>
      </c>
      <c r="AV59" s="31">
        <f t="shared" si="161"/>
        <v>0</v>
      </c>
      <c r="AW59" s="38">
        <f t="shared" si="197"/>
        <v>0</v>
      </c>
      <c r="AX59" s="37" t="str">
        <f>'07_Values'!M59</f>
        <v>Y</v>
      </c>
      <c r="AY59" s="31">
        <f>VLOOKUP('07_Values'!M59,AUX_Variables!$B$12:$D$16,3,FALSE)</f>
        <v>1</v>
      </c>
      <c r="AZ59" s="31">
        <f t="shared" si="162"/>
        <v>7.6923076923076927E-2</v>
      </c>
      <c r="BA59" s="38">
        <f t="shared" si="198"/>
        <v>4.6153846153846158E-3</v>
      </c>
      <c r="BB59" s="37" t="str">
        <f>'07_Values'!N59</f>
        <v>Y</v>
      </c>
      <c r="BC59" s="31">
        <f>VLOOKUP('07_Values'!N59,AUX_Variables!$B$12:$D$16,3,FALSE)</f>
        <v>1</v>
      </c>
      <c r="BD59" s="31">
        <f t="shared" si="163"/>
        <v>7.6923076923076927E-2</v>
      </c>
      <c r="BE59" s="38">
        <f t="shared" si="199"/>
        <v>4.6153846153846158E-3</v>
      </c>
      <c r="BF59" s="37" t="str">
        <f>'07_Values'!O59</f>
        <v>Y</v>
      </c>
      <c r="BG59" s="31">
        <f>VLOOKUP('07_Values'!O59,AUX_Variables!$B$12:$D$16,3,FALSE)</f>
        <v>1</v>
      </c>
      <c r="BH59" s="31">
        <f t="shared" si="164"/>
        <v>7.6923076923076927E-2</v>
      </c>
      <c r="BI59" s="38">
        <f t="shared" si="200"/>
        <v>4.6153846153846158E-3</v>
      </c>
      <c r="BJ59" s="37" t="str">
        <f>'07_Values'!P59</f>
        <v>N</v>
      </c>
      <c r="BK59" s="31">
        <f>VLOOKUP('07_Values'!P59,AUX_Variables!$B$12:$D$16,3,FALSE)</f>
        <v>0</v>
      </c>
      <c r="BL59" s="31">
        <f t="shared" si="165"/>
        <v>0</v>
      </c>
      <c r="BM59" s="38">
        <f t="shared" si="201"/>
        <v>0</v>
      </c>
      <c r="BN59" s="37" t="str">
        <f>'07_Values'!Q59</f>
        <v>N</v>
      </c>
      <c r="BO59" s="31">
        <f>VLOOKUP('07_Values'!Q59,AUX_Variables!$B$12:$D$16,3,FALSE)</f>
        <v>0</v>
      </c>
      <c r="BP59" s="31">
        <f t="shared" si="166"/>
        <v>0</v>
      </c>
      <c r="BQ59" s="38">
        <f t="shared" si="202"/>
        <v>0</v>
      </c>
      <c r="BR59" s="37" t="str">
        <f>'07_Values'!R59</f>
        <v>N</v>
      </c>
      <c r="BS59" s="31">
        <f>VLOOKUP('07_Values'!R59,AUX_Variables!$B$12:$D$16,3,FALSE)</f>
        <v>0</v>
      </c>
      <c r="BT59" s="31">
        <f t="shared" si="167"/>
        <v>0</v>
      </c>
      <c r="BU59" s="38">
        <f t="shared" si="203"/>
        <v>0</v>
      </c>
      <c r="BV59" s="37" t="str">
        <f>'07_Values'!S59</f>
        <v>Y</v>
      </c>
      <c r="BW59" s="31">
        <f>VLOOKUP('07_Values'!S59,AUX_Variables!$B$12:$D$16,3,FALSE)</f>
        <v>1</v>
      </c>
      <c r="BX59" s="31">
        <f t="shared" si="168"/>
        <v>7.6923076923076927E-2</v>
      </c>
      <c r="BY59" s="38">
        <f t="shared" si="204"/>
        <v>4.6153846153846158E-3</v>
      </c>
      <c r="BZ59" s="37" t="str">
        <f>'07_Values'!T59</f>
        <v>Y</v>
      </c>
      <c r="CA59" s="31">
        <f>VLOOKUP('07_Values'!T59,AUX_Variables!$B$12:$D$16,3,FALSE)</f>
        <v>1</v>
      </c>
      <c r="CB59" s="31">
        <f t="shared" si="169"/>
        <v>7.6923076923076927E-2</v>
      </c>
      <c r="CC59" s="38">
        <f t="shared" si="205"/>
        <v>4.6153846153846158E-3</v>
      </c>
      <c r="CD59" s="37" t="str">
        <f>'07_Values'!U59</f>
        <v>Y</v>
      </c>
      <c r="CE59" s="31">
        <f>VLOOKUP('07_Values'!U59,AUX_Variables!$B$12:$D$16,3,FALSE)</f>
        <v>1</v>
      </c>
      <c r="CF59" s="31">
        <f t="shared" si="206"/>
        <v>7.6923076923076927E-2</v>
      </c>
      <c r="CG59" s="38">
        <f t="shared" si="207"/>
        <v>4.6153846153846158E-3</v>
      </c>
      <c r="CH59" s="37" t="str">
        <f>'07_Values'!V59</f>
        <v>N</v>
      </c>
      <c r="CI59" s="31">
        <f>VLOOKUP('07_Values'!V59,AUX_Variables!$B$12:$D$16,3,FALSE)</f>
        <v>0</v>
      </c>
      <c r="CJ59" s="31">
        <f t="shared" si="171"/>
        <v>0</v>
      </c>
      <c r="CK59" s="38">
        <f t="shared" si="208"/>
        <v>0</v>
      </c>
      <c r="CL59" s="37" t="str">
        <f>'07_Values'!W59</f>
        <v>N</v>
      </c>
      <c r="CM59" s="31">
        <f>VLOOKUP('07_Values'!W59,AUX_Variables!$B$12:$D$16,3,FALSE)</f>
        <v>0</v>
      </c>
      <c r="CN59" s="31">
        <f t="shared" si="172"/>
        <v>0</v>
      </c>
      <c r="CO59" s="38">
        <f t="shared" si="209"/>
        <v>0</v>
      </c>
      <c r="CP59" s="37" t="str">
        <f>'07_Values'!X59</f>
        <v>N</v>
      </c>
      <c r="CQ59" s="31">
        <f>VLOOKUP('07_Values'!X59,AUX_Variables!$B$12:$D$16,3,FALSE)</f>
        <v>0</v>
      </c>
      <c r="CR59" s="31">
        <f t="shared" si="173"/>
        <v>0</v>
      </c>
      <c r="CS59" s="38">
        <f t="shared" si="210"/>
        <v>0</v>
      </c>
      <c r="CT59" s="37" t="str">
        <f>'07_Values'!Y59</f>
        <v>N</v>
      </c>
      <c r="CU59" s="31">
        <f>VLOOKUP('07_Values'!Y59,AUX_Variables!$B$12:$D$16,3,FALSE)</f>
        <v>0</v>
      </c>
      <c r="CV59" s="31">
        <f t="shared" si="174"/>
        <v>0</v>
      </c>
      <c r="CW59" s="38">
        <f t="shared" si="211"/>
        <v>0</v>
      </c>
      <c r="CX59" s="37" t="str">
        <f>'07_Values'!Z59</f>
        <v>N</v>
      </c>
      <c r="CY59" s="31">
        <f>VLOOKUP('07_Values'!Z59,AUX_Variables!$B$12:$D$16,3,FALSE)</f>
        <v>0</v>
      </c>
      <c r="CZ59" s="31">
        <f t="shared" si="175"/>
        <v>0</v>
      </c>
      <c r="DA59" s="38">
        <f t="shared" si="212"/>
        <v>0</v>
      </c>
      <c r="DB59" s="37" t="str">
        <f>'07_Values'!AA59</f>
        <v>N</v>
      </c>
      <c r="DC59" s="31">
        <f>VLOOKUP('07_Values'!AA59,AUX_Variables!$B$12:$D$16,3,FALSE)</f>
        <v>0</v>
      </c>
      <c r="DD59" s="31">
        <f t="shared" si="176"/>
        <v>0</v>
      </c>
      <c r="DE59" s="38">
        <f t="shared" si="213"/>
        <v>0</v>
      </c>
      <c r="DF59" s="37" t="str">
        <f>'07_Values'!AB59</f>
        <v>N</v>
      </c>
      <c r="DG59" s="31">
        <f>VLOOKUP('07_Values'!AB59,AUX_Variables!$B$12:$D$16,3,FALSE)</f>
        <v>0</v>
      </c>
      <c r="DH59" s="31">
        <f t="shared" si="177"/>
        <v>0</v>
      </c>
      <c r="DI59" s="38">
        <f t="shared" si="214"/>
        <v>0</v>
      </c>
      <c r="DJ59" s="37" t="str">
        <f>'07_Values'!AC59</f>
        <v>N</v>
      </c>
      <c r="DK59" s="31">
        <f>VLOOKUP('07_Values'!AC59,AUX_Variables!$B$12:$D$16,3,FALSE)</f>
        <v>0</v>
      </c>
      <c r="DL59" s="31">
        <f t="shared" si="215"/>
        <v>0</v>
      </c>
      <c r="DM59" s="38">
        <f t="shared" si="216"/>
        <v>0</v>
      </c>
      <c r="DN59" s="37" t="str">
        <f>'07_Values'!AD59</f>
        <v>N</v>
      </c>
      <c r="DO59" s="31">
        <f>VLOOKUP('07_Values'!AD59,AUX_Variables!$B$12:$D$16,3,FALSE)</f>
        <v>0</v>
      </c>
      <c r="DP59" s="31">
        <f t="shared" si="217"/>
        <v>0</v>
      </c>
      <c r="DQ59" s="38">
        <f t="shared" si="218"/>
        <v>0</v>
      </c>
    </row>
    <row r="60" spans="1:121" s="151" customFormat="1" ht="12.75" x14ac:dyDescent="0.2">
      <c r="A60" s="176"/>
      <c r="B60" s="165" t="str">
        <f>'01_Standards Req.'!D56</f>
        <v xml:space="preserve">Security </v>
      </c>
      <c r="C60" s="172"/>
      <c r="D60" s="168">
        <v>0.14280000000000001</v>
      </c>
      <c r="E60" s="166">
        <f>D60*$C$135</f>
        <v>5.7120000000000004E-2</v>
      </c>
      <c r="F60" s="172"/>
      <c r="G60" s="172"/>
      <c r="H60" s="168">
        <f>SUM(H61)</f>
        <v>0</v>
      </c>
      <c r="I60" s="168">
        <f>SUM(I61)</f>
        <v>0</v>
      </c>
      <c r="J60" s="179"/>
      <c r="K60" s="172"/>
      <c r="L60" s="168">
        <f>SUM(L61)</f>
        <v>0</v>
      </c>
      <c r="M60" s="168">
        <f>SUM(M61)</f>
        <v>0</v>
      </c>
      <c r="N60" s="172"/>
      <c r="O60" s="172"/>
      <c r="P60" s="168">
        <f>SUM(P61:P63)</f>
        <v>0</v>
      </c>
      <c r="Q60" s="168">
        <f>SUM(Q61:Q63)</f>
        <v>0</v>
      </c>
      <c r="R60" s="172"/>
      <c r="S60" s="172"/>
      <c r="T60" s="168">
        <f>SUM(T61:T63)</f>
        <v>0</v>
      </c>
      <c r="U60" s="168">
        <f>SUM(U61:U63)</f>
        <v>0</v>
      </c>
      <c r="V60" s="172"/>
      <c r="W60" s="172"/>
      <c r="X60" s="168">
        <f>SUM(X61:X63)</f>
        <v>0</v>
      </c>
      <c r="Y60" s="168">
        <f>SUM(Y61:Y63)</f>
        <v>0</v>
      </c>
      <c r="Z60" s="172"/>
      <c r="AA60" s="172"/>
      <c r="AB60" s="168">
        <f>SUM(AB61:AB63)</f>
        <v>0</v>
      </c>
      <c r="AC60" s="168">
        <f>SUM(AC61:AC63)</f>
        <v>0</v>
      </c>
      <c r="AD60" s="172"/>
      <c r="AE60" s="172"/>
      <c r="AF60" s="168">
        <f>SUM(AF61:AF63)</f>
        <v>0</v>
      </c>
      <c r="AG60" s="168">
        <f>SUM(AG61:AG63)</f>
        <v>0</v>
      </c>
      <c r="AH60" s="172"/>
      <c r="AI60" s="172"/>
      <c r="AJ60" s="168">
        <f>SUM(AJ61:AJ63)</f>
        <v>0</v>
      </c>
      <c r="AK60" s="168">
        <f>SUM(AK61:AK63)</f>
        <v>0</v>
      </c>
      <c r="AL60" s="172"/>
      <c r="AM60" s="172"/>
      <c r="AN60" s="168">
        <f>SUM(AN61:AN63)</f>
        <v>0</v>
      </c>
      <c r="AO60" s="168">
        <f>SUM(AO61:AO63)</f>
        <v>0</v>
      </c>
      <c r="AP60" s="172"/>
      <c r="AQ60" s="172"/>
      <c r="AR60" s="168">
        <f>SUM(AR61:AR63)</f>
        <v>0</v>
      </c>
      <c r="AS60" s="168">
        <f>SUM(AS61:AS63)</f>
        <v>0</v>
      </c>
      <c r="AT60" s="172"/>
      <c r="AU60" s="172"/>
      <c r="AV60" s="168">
        <f>SUM(AV61:AV63)</f>
        <v>0</v>
      </c>
      <c r="AW60" s="168">
        <f>SUM(AW61:AW63)</f>
        <v>0</v>
      </c>
      <c r="AX60" s="172"/>
      <c r="AY60" s="172"/>
      <c r="AZ60" s="168">
        <f>SUM(AZ61:AZ63)</f>
        <v>0</v>
      </c>
      <c r="BA60" s="168">
        <f>SUM(BA61:BA63)</f>
        <v>0</v>
      </c>
      <c r="BB60" s="172"/>
      <c r="BC60" s="172"/>
      <c r="BD60" s="168">
        <f>SUM(BD61:BD63)</f>
        <v>0</v>
      </c>
      <c r="BE60" s="168">
        <f>SUM(BE61:BE63)</f>
        <v>0</v>
      </c>
      <c r="BF60" s="172"/>
      <c r="BG60" s="172"/>
      <c r="BH60" s="168">
        <f>SUM(BH61:BH63)</f>
        <v>0</v>
      </c>
      <c r="BI60" s="168">
        <f>SUM(BI61:BI63)</f>
        <v>0</v>
      </c>
      <c r="BJ60" s="172"/>
      <c r="BK60" s="172"/>
      <c r="BL60" s="168">
        <f>SUM(BL61:BL63)</f>
        <v>0</v>
      </c>
      <c r="BM60" s="168">
        <f>SUM(BM61:BM63)</f>
        <v>0</v>
      </c>
      <c r="BN60" s="172"/>
      <c r="BO60" s="172"/>
      <c r="BP60" s="168">
        <f>SUM(BP61:BP63)</f>
        <v>0</v>
      </c>
      <c r="BQ60" s="168">
        <f>SUM(BQ61:BQ63)</f>
        <v>0</v>
      </c>
      <c r="BR60" s="172"/>
      <c r="BS60" s="172"/>
      <c r="BT60" s="168">
        <f>SUM(BT61:BT63)</f>
        <v>0</v>
      </c>
      <c r="BU60" s="168">
        <f>SUM(BU61:BU63)</f>
        <v>0</v>
      </c>
      <c r="BV60" s="172"/>
      <c r="BW60" s="172"/>
      <c r="BX60" s="168">
        <f>SUM(BX61:BX63)</f>
        <v>0</v>
      </c>
      <c r="BY60" s="168">
        <f>SUM(BY61:BY63)</f>
        <v>0</v>
      </c>
      <c r="BZ60" s="172"/>
      <c r="CA60" s="172"/>
      <c r="CB60" s="168">
        <f>SUM(CB61:CB63)</f>
        <v>0</v>
      </c>
      <c r="CC60" s="168">
        <f>SUM(CC61:CC63)</f>
        <v>0</v>
      </c>
      <c r="CD60" s="172"/>
      <c r="CE60" s="172"/>
      <c r="CF60" s="168">
        <f>SUM(CF61:CF63)</f>
        <v>0</v>
      </c>
      <c r="CG60" s="168">
        <f>SUM(CG61:CG63)</f>
        <v>0</v>
      </c>
      <c r="CH60" s="172"/>
      <c r="CI60" s="172"/>
      <c r="CJ60" s="168">
        <f>SUM(CJ61:CJ63)</f>
        <v>0</v>
      </c>
      <c r="CK60" s="168">
        <f>SUM(CK61:CK63)</f>
        <v>0</v>
      </c>
      <c r="CL60" s="172"/>
      <c r="CM60" s="172"/>
      <c r="CN60" s="168">
        <f>SUM(CN61:CN63)</f>
        <v>0</v>
      </c>
      <c r="CO60" s="168">
        <f>SUM(CO61:CO63)</f>
        <v>0</v>
      </c>
      <c r="CP60" s="172"/>
      <c r="CQ60" s="172"/>
      <c r="CR60" s="168">
        <f>SUM(CR61:CR63)</f>
        <v>0</v>
      </c>
      <c r="CS60" s="168">
        <f>SUM(CS61:CS63)</f>
        <v>0</v>
      </c>
      <c r="CT60" s="172"/>
      <c r="CU60" s="172"/>
      <c r="CV60" s="168">
        <f>SUM(CV61:CV63)</f>
        <v>0</v>
      </c>
      <c r="CW60" s="168">
        <f>SUM(CW61:CW63)</f>
        <v>0</v>
      </c>
      <c r="CX60" s="172"/>
      <c r="CY60" s="172"/>
      <c r="CZ60" s="168">
        <f>SUM(CZ61:CZ63)</f>
        <v>0</v>
      </c>
      <c r="DA60" s="168">
        <f>SUM(DA61:DA63)</f>
        <v>0</v>
      </c>
      <c r="DB60" s="172"/>
      <c r="DC60" s="172"/>
      <c r="DD60" s="168">
        <f>SUM(DD61:DD63)</f>
        <v>0</v>
      </c>
      <c r="DE60" s="168">
        <f>SUM(DE61:DE63)</f>
        <v>0</v>
      </c>
      <c r="DF60" s="172"/>
      <c r="DG60" s="172"/>
      <c r="DH60" s="168">
        <f>SUM(DH61:DH63)</f>
        <v>0</v>
      </c>
      <c r="DI60" s="168">
        <f>SUM(DI61:DI63)</f>
        <v>0</v>
      </c>
      <c r="DJ60" s="172"/>
      <c r="DK60" s="172"/>
      <c r="DL60" s="168">
        <f>SUM(DL61:DL63)</f>
        <v>7.6923076923076927E-2</v>
      </c>
      <c r="DM60" s="168">
        <f>SUM(DM61:DM63)</f>
        <v>4.6153846153846158E-3</v>
      </c>
      <c r="DN60" s="172"/>
      <c r="DO60" s="172"/>
      <c r="DP60" s="168">
        <f>SUM(DP61:DP63)</f>
        <v>7.6923076923076927E-2</v>
      </c>
      <c r="DQ60" s="168">
        <f>SUM(DQ61:DQ63)</f>
        <v>4.6153846153846158E-3</v>
      </c>
    </row>
    <row r="61" spans="1:121" s="151" customFormat="1" ht="25.5" x14ac:dyDescent="0.2">
      <c r="A61" s="176"/>
      <c r="B61" s="115" t="str">
        <f>'01_Standards Req.'!D57</f>
        <v>Security techniques - Specification for digital redaction (ISO/IEC 27038:2014)</v>
      </c>
      <c r="C61" s="33">
        <f>'01_Standards Req.'!G57</f>
        <v>3</v>
      </c>
      <c r="D61" s="31">
        <f t="shared" si="183"/>
        <v>7.6923076923076927E-2</v>
      </c>
      <c r="E61" s="40">
        <f t="shared" si="152"/>
        <v>4.6153846153846158E-3</v>
      </c>
      <c r="F61" s="37" t="str">
        <f>'07_Values'!B61</f>
        <v>NA</v>
      </c>
      <c r="G61" s="31">
        <f>VLOOKUP('07_Values'!B61,AUX_Variables!$B$12:$D$16,3,FALSE)</f>
        <v>0</v>
      </c>
      <c r="H61" s="31">
        <f>$D61*G61</f>
        <v>0</v>
      </c>
      <c r="I61" s="38">
        <f>G61*$E61</f>
        <v>0</v>
      </c>
      <c r="J61" s="37" t="str">
        <f>'07_Values'!C61</f>
        <v>NA</v>
      </c>
      <c r="K61" s="31">
        <f>VLOOKUP('07_Values'!F61,AUX_Variables!$B$12:$D$16,3,FALSE)</f>
        <v>0</v>
      </c>
      <c r="L61" s="31">
        <f>$D61*K61</f>
        <v>0</v>
      </c>
      <c r="M61" s="38">
        <f>K61*$E61</f>
        <v>0</v>
      </c>
      <c r="N61" s="37" t="str">
        <f>'07_Values'!D61</f>
        <v>NA</v>
      </c>
      <c r="O61" s="31">
        <f>VLOOKUP('07_Values'!D61,AUX_Variables!$B$12:$D$16,3,FALSE)</f>
        <v>0</v>
      </c>
      <c r="P61" s="31">
        <f t="shared" si="153"/>
        <v>0</v>
      </c>
      <c r="Q61" s="38">
        <f>O61*$E61</f>
        <v>0</v>
      </c>
      <c r="R61" s="37" t="str">
        <f>'07_Values'!E61</f>
        <v>NA</v>
      </c>
      <c r="S61" s="31">
        <f>VLOOKUP('07_Values'!E61,AUX_Variables!$B$12:$D$16,3,FALSE)</f>
        <v>0</v>
      </c>
      <c r="T61" s="31">
        <f t="shared" si="154"/>
        <v>0</v>
      </c>
      <c r="U61" s="38">
        <f>S61*$E61</f>
        <v>0</v>
      </c>
      <c r="V61" s="37" t="str">
        <f>'07_Values'!F61</f>
        <v>NA</v>
      </c>
      <c r="W61" s="31">
        <f>VLOOKUP('07_Values'!F61,AUX_Variables!$B$12:$D$16,3,FALSE)</f>
        <v>0</v>
      </c>
      <c r="X61" s="31">
        <f t="shared" si="155"/>
        <v>0</v>
      </c>
      <c r="Y61" s="38">
        <f>W61*$E61</f>
        <v>0</v>
      </c>
      <c r="Z61" s="37" t="str">
        <f>'07_Values'!G61</f>
        <v>NA</v>
      </c>
      <c r="AA61" s="31">
        <f>VLOOKUP('07_Values'!G61,AUX_Variables!$B$12:$D$16,3,FALSE)</f>
        <v>0</v>
      </c>
      <c r="AB61" s="31">
        <f t="shared" si="156"/>
        <v>0</v>
      </c>
      <c r="AC61" s="38">
        <f>AA61*$E61</f>
        <v>0</v>
      </c>
      <c r="AD61" s="37" t="str">
        <f>'07_Values'!H61</f>
        <v>NA</v>
      </c>
      <c r="AE61" s="31">
        <f>VLOOKUP('07_Values'!H61,AUX_Variables!$B$12:$D$16,3,FALSE)</f>
        <v>0</v>
      </c>
      <c r="AF61" s="31">
        <f t="shared" si="157"/>
        <v>0</v>
      </c>
      <c r="AG61" s="38">
        <f>AE61*$E61</f>
        <v>0</v>
      </c>
      <c r="AH61" s="37" t="str">
        <f>'07_Values'!I61</f>
        <v>NA</v>
      </c>
      <c r="AI61" s="31">
        <f>VLOOKUP('07_Values'!I61,AUX_Variables!$B$12:$D$16,3,FALSE)</f>
        <v>0</v>
      </c>
      <c r="AJ61" s="31">
        <f t="shared" ref="AJ61" si="219">$D61*AI61</f>
        <v>0</v>
      </c>
      <c r="AK61" s="38">
        <f>AI61*$E61</f>
        <v>0</v>
      </c>
      <c r="AL61" s="37" t="str">
        <f>'07_Values'!J61</f>
        <v>N</v>
      </c>
      <c r="AM61" s="31">
        <f>VLOOKUP('07_Values'!J61,AUX_Variables!$B$12:$D$16,3,FALSE)</f>
        <v>0</v>
      </c>
      <c r="AN61" s="31">
        <f t="shared" si="159"/>
        <v>0</v>
      </c>
      <c r="AO61" s="38">
        <f>AM61*$E61</f>
        <v>0</v>
      </c>
      <c r="AP61" s="37" t="str">
        <f>'07_Values'!K61</f>
        <v>N</v>
      </c>
      <c r="AQ61" s="31">
        <f>VLOOKUP('07_Values'!K61,AUX_Variables!$B$12:$D$16,3,FALSE)</f>
        <v>0</v>
      </c>
      <c r="AR61" s="31">
        <f t="shared" si="160"/>
        <v>0</v>
      </c>
      <c r="AS61" s="38">
        <f>AQ61*$E61</f>
        <v>0</v>
      </c>
      <c r="AT61" s="37" t="str">
        <f>'07_Values'!L61</f>
        <v>N</v>
      </c>
      <c r="AU61" s="31">
        <f>VLOOKUP('07_Values'!L61,AUX_Variables!$B$12:$D$16,3,FALSE)</f>
        <v>0</v>
      </c>
      <c r="AV61" s="31">
        <f t="shared" si="161"/>
        <v>0</v>
      </c>
      <c r="AW61" s="38">
        <f>AU61*$E61</f>
        <v>0</v>
      </c>
      <c r="AX61" s="37" t="str">
        <f>'07_Values'!M61</f>
        <v>N</v>
      </c>
      <c r="AY61" s="31">
        <f>VLOOKUP('07_Values'!M61,AUX_Variables!$B$12:$D$16,3,FALSE)</f>
        <v>0</v>
      </c>
      <c r="AZ61" s="31">
        <f t="shared" si="162"/>
        <v>0</v>
      </c>
      <c r="BA61" s="38">
        <f>AY61*$E61</f>
        <v>0</v>
      </c>
      <c r="BB61" s="37" t="str">
        <f>'07_Values'!N61</f>
        <v>N</v>
      </c>
      <c r="BC61" s="31">
        <f>VLOOKUP('07_Values'!N61,AUX_Variables!$B$12:$D$16,3,FALSE)</f>
        <v>0</v>
      </c>
      <c r="BD61" s="31">
        <f t="shared" si="163"/>
        <v>0</v>
      </c>
      <c r="BE61" s="38">
        <f>BC61*$E61</f>
        <v>0</v>
      </c>
      <c r="BF61" s="37" t="str">
        <f>'07_Values'!O61</f>
        <v>N</v>
      </c>
      <c r="BG61" s="31">
        <f>VLOOKUP('07_Values'!O61,AUX_Variables!$B$12:$D$16,3,FALSE)</f>
        <v>0</v>
      </c>
      <c r="BH61" s="31">
        <f t="shared" si="164"/>
        <v>0</v>
      </c>
      <c r="BI61" s="38">
        <f>BG61*$E61</f>
        <v>0</v>
      </c>
      <c r="BJ61" s="37" t="str">
        <f>'07_Values'!P61</f>
        <v>N</v>
      </c>
      <c r="BK61" s="31">
        <f>VLOOKUP('07_Values'!P61,AUX_Variables!$B$12:$D$16,3,FALSE)</f>
        <v>0</v>
      </c>
      <c r="BL61" s="31">
        <f t="shared" si="165"/>
        <v>0</v>
      </c>
      <c r="BM61" s="38">
        <f>BK61*$E61</f>
        <v>0</v>
      </c>
      <c r="BN61" s="37" t="str">
        <f>'07_Values'!Q61</f>
        <v>N</v>
      </c>
      <c r="BO61" s="31">
        <f>VLOOKUP('07_Values'!Q61,AUX_Variables!$B$12:$D$16,3,FALSE)</f>
        <v>0</v>
      </c>
      <c r="BP61" s="31">
        <f t="shared" si="166"/>
        <v>0</v>
      </c>
      <c r="BQ61" s="38">
        <f>BO61*$E61</f>
        <v>0</v>
      </c>
      <c r="BR61" s="37" t="str">
        <f>'07_Values'!R61</f>
        <v>N</v>
      </c>
      <c r="BS61" s="31">
        <f>VLOOKUP('07_Values'!R61,AUX_Variables!$B$12:$D$16,3,FALSE)</f>
        <v>0</v>
      </c>
      <c r="BT61" s="31">
        <f t="shared" si="167"/>
        <v>0</v>
      </c>
      <c r="BU61" s="38">
        <f>BS61*$E61</f>
        <v>0</v>
      </c>
      <c r="BV61" s="37" t="str">
        <f>'07_Values'!S61</f>
        <v>N</v>
      </c>
      <c r="BW61" s="31">
        <f>VLOOKUP('07_Values'!S61,AUX_Variables!$B$12:$D$16,3,FALSE)</f>
        <v>0</v>
      </c>
      <c r="BX61" s="31">
        <f t="shared" si="168"/>
        <v>0</v>
      </c>
      <c r="BY61" s="38">
        <f>BW61*$E61</f>
        <v>0</v>
      </c>
      <c r="BZ61" s="37" t="str">
        <f>'07_Values'!T61</f>
        <v>N</v>
      </c>
      <c r="CA61" s="31">
        <f>VLOOKUP('07_Values'!T61,AUX_Variables!$B$12:$D$16,3,FALSE)</f>
        <v>0</v>
      </c>
      <c r="CB61" s="31">
        <f t="shared" si="169"/>
        <v>0</v>
      </c>
      <c r="CC61" s="38">
        <f>CA61*$E61</f>
        <v>0</v>
      </c>
      <c r="CD61" s="37" t="str">
        <f>'07_Values'!U61</f>
        <v>N</v>
      </c>
      <c r="CE61" s="31">
        <f>VLOOKUP('07_Values'!U61,AUX_Variables!$B$12:$D$16,3,FALSE)</f>
        <v>0</v>
      </c>
      <c r="CF61" s="31">
        <f t="shared" ref="CF61" si="220">$D61*CE61</f>
        <v>0</v>
      </c>
      <c r="CG61" s="38">
        <f>CE61*$E61</f>
        <v>0</v>
      </c>
      <c r="CH61" s="37" t="str">
        <f>'07_Values'!V61</f>
        <v>N</v>
      </c>
      <c r="CI61" s="31">
        <f>VLOOKUP('07_Values'!V61,AUX_Variables!$B$12:$D$16,3,FALSE)</f>
        <v>0</v>
      </c>
      <c r="CJ61" s="31">
        <f t="shared" si="171"/>
        <v>0</v>
      </c>
      <c r="CK61" s="38">
        <f>CI61*$E61</f>
        <v>0</v>
      </c>
      <c r="CL61" s="37" t="str">
        <f>'07_Values'!W61</f>
        <v>N</v>
      </c>
      <c r="CM61" s="31">
        <f>VLOOKUP('07_Values'!W61,AUX_Variables!$B$12:$D$16,3,FALSE)</f>
        <v>0</v>
      </c>
      <c r="CN61" s="31">
        <f t="shared" si="172"/>
        <v>0</v>
      </c>
      <c r="CO61" s="38">
        <f>CM61*$E61</f>
        <v>0</v>
      </c>
      <c r="CP61" s="37" t="str">
        <f>'07_Values'!X61</f>
        <v>N</v>
      </c>
      <c r="CQ61" s="31">
        <f>VLOOKUP('07_Values'!X61,AUX_Variables!$B$12:$D$16,3,FALSE)</f>
        <v>0</v>
      </c>
      <c r="CR61" s="31">
        <f t="shared" si="173"/>
        <v>0</v>
      </c>
      <c r="CS61" s="38">
        <f>CQ61*$E61</f>
        <v>0</v>
      </c>
      <c r="CT61" s="37" t="str">
        <f>'07_Values'!Y61</f>
        <v>N</v>
      </c>
      <c r="CU61" s="31">
        <f>VLOOKUP('07_Values'!Y61,AUX_Variables!$B$12:$D$16,3,FALSE)</f>
        <v>0</v>
      </c>
      <c r="CV61" s="31">
        <f t="shared" si="174"/>
        <v>0</v>
      </c>
      <c r="CW61" s="38">
        <f>CU61*$E61</f>
        <v>0</v>
      </c>
      <c r="CX61" s="37" t="str">
        <f>'07_Values'!Z61</f>
        <v>N</v>
      </c>
      <c r="CY61" s="31">
        <f>VLOOKUP('07_Values'!Z61,AUX_Variables!$B$12:$D$16,3,FALSE)</f>
        <v>0</v>
      </c>
      <c r="CZ61" s="31">
        <f t="shared" si="175"/>
        <v>0</v>
      </c>
      <c r="DA61" s="38">
        <f>CY61*$E61</f>
        <v>0</v>
      </c>
      <c r="DB61" s="37" t="str">
        <f>'07_Values'!AA61</f>
        <v>N</v>
      </c>
      <c r="DC61" s="31">
        <f>VLOOKUP('07_Values'!AA61,AUX_Variables!$B$12:$D$16,3,FALSE)</f>
        <v>0</v>
      </c>
      <c r="DD61" s="31">
        <f t="shared" si="176"/>
        <v>0</v>
      </c>
      <c r="DE61" s="38">
        <f>DC61*$E61</f>
        <v>0</v>
      </c>
      <c r="DF61" s="37" t="str">
        <f>'07_Values'!AB61</f>
        <v>N</v>
      </c>
      <c r="DG61" s="31">
        <f>VLOOKUP('07_Values'!AB61,AUX_Variables!$B$12:$D$16,3,FALSE)</f>
        <v>0</v>
      </c>
      <c r="DH61" s="31">
        <f t="shared" si="177"/>
        <v>0</v>
      </c>
      <c r="DI61" s="38">
        <f>DG61*$E61</f>
        <v>0</v>
      </c>
      <c r="DJ61" s="37" t="str">
        <f>'07_Values'!AC61</f>
        <v>Y</v>
      </c>
      <c r="DK61" s="31">
        <f>VLOOKUP('07_Values'!AC61,AUX_Variables!$B$12:$D$16,3,FALSE)</f>
        <v>1</v>
      </c>
      <c r="DL61" s="31">
        <f>$D61*DK61</f>
        <v>7.6923076923076927E-2</v>
      </c>
      <c r="DM61" s="38">
        <f>DK61*$E61</f>
        <v>4.6153846153846158E-3</v>
      </c>
      <c r="DN61" s="37" t="str">
        <f>'07_Values'!AD61</f>
        <v>Y</v>
      </c>
      <c r="DO61" s="31">
        <f>VLOOKUP('07_Values'!AD61,AUX_Variables!$B$12:$D$16,3,FALSE)</f>
        <v>1</v>
      </c>
      <c r="DP61" s="31">
        <f>$D61*DO61</f>
        <v>7.6923076923076927E-2</v>
      </c>
      <c r="DQ61" s="38">
        <f>DO61*$E61</f>
        <v>4.6153846153846158E-3</v>
      </c>
    </row>
    <row r="62" spans="1:121" s="151" customFormat="1" ht="12.75" x14ac:dyDescent="0.2">
      <c r="A62" s="176"/>
      <c r="B62" s="165" t="str">
        <f>'01_Standards Req.'!D58</f>
        <v>Storage accomodation</v>
      </c>
      <c r="C62" s="172"/>
      <c r="D62" s="168">
        <v>0.14280000000000001</v>
      </c>
      <c r="E62" s="166">
        <f>D62*$C$135</f>
        <v>5.7120000000000004E-2</v>
      </c>
      <c r="F62" s="172"/>
      <c r="G62" s="172"/>
      <c r="H62" s="168">
        <f>SUM(H63:H66)</f>
        <v>0</v>
      </c>
      <c r="I62" s="168">
        <f>SUM(I63:I66)</f>
        <v>0</v>
      </c>
      <c r="J62" s="179"/>
      <c r="K62" s="172"/>
      <c r="L62" s="168">
        <f>SUM(L63:L66)</f>
        <v>0</v>
      </c>
      <c r="M62" s="168">
        <f>SUM(M63:M66)</f>
        <v>0</v>
      </c>
      <c r="N62" s="172"/>
      <c r="O62" s="172"/>
      <c r="P62" s="168">
        <f>SUM(P63:P65)</f>
        <v>0</v>
      </c>
      <c r="Q62" s="168">
        <f>SUM(Q63:Q65)</f>
        <v>0</v>
      </c>
      <c r="R62" s="172"/>
      <c r="S62" s="172"/>
      <c r="T62" s="168">
        <f>SUM(T63:T65)</f>
        <v>0</v>
      </c>
      <c r="U62" s="168">
        <f>SUM(U63:U65)</f>
        <v>0</v>
      </c>
      <c r="V62" s="172"/>
      <c r="W62" s="172"/>
      <c r="X62" s="168">
        <f>SUM(X63:X65)</f>
        <v>0</v>
      </c>
      <c r="Y62" s="168">
        <f>SUM(Y63:Y65)</f>
        <v>0</v>
      </c>
      <c r="Z62" s="172"/>
      <c r="AA62" s="172"/>
      <c r="AB62" s="168">
        <f>SUM(AB63:AB65)</f>
        <v>0</v>
      </c>
      <c r="AC62" s="168">
        <f>SUM(AC63:AC65)</f>
        <v>0</v>
      </c>
      <c r="AD62" s="172"/>
      <c r="AE62" s="172"/>
      <c r="AF62" s="168">
        <f>SUM(AF63:AF65)</f>
        <v>0</v>
      </c>
      <c r="AG62" s="168">
        <f>SUM(AG63:AG65)</f>
        <v>0</v>
      </c>
      <c r="AH62" s="172"/>
      <c r="AI62" s="172"/>
      <c r="AJ62" s="168">
        <f>SUM(AJ63:AJ65)</f>
        <v>0</v>
      </c>
      <c r="AK62" s="168">
        <f>SUM(AK63:AK65)</f>
        <v>0</v>
      </c>
      <c r="AL62" s="172"/>
      <c r="AM62" s="172"/>
      <c r="AN62" s="168">
        <f>SUM(AN63:AN65)</f>
        <v>0</v>
      </c>
      <c r="AO62" s="168">
        <f>SUM(AO63:AO65)</f>
        <v>0</v>
      </c>
      <c r="AP62" s="172"/>
      <c r="AQ62" s="172"/>
      <c r="AR62" s="168">
        <f>SUM(AR63:AR65)</f>
        <v>0</v>
      </c>
      <c r="AS62" s="168">
        <f>SUM(AS63:AS65)</f>
        <v>0</v>
      </c>
      <c r="AT62" s="172"/>
      <c r="AU62" s="172"/>
      <c r="AV62" s="168">
        <f>SUM(AV63:AV65)</f>
        <v>0</v>
      </c>
      <c r="AW62" s="168">
        <f>SUM(AW63:AW65)</f>
        <v>0</v>
      </c>
      <c r="AX62" s="172"/>
      <c r="AY62" s="172"/>
      <c r="AZ62" s="168">
        <f>SUM(AZ63:AZ65)</f>
        <v>0</v>
      </c>
      <c r="BA62" s="168">
        <f>SUM(BA63:BA65)</f>
        <v>0</v>
      </c>
      <c r="BB62" s="172"/>
      <c r="BC62" s="172"/>
      <c r="BD62" s="168">
        <f>SUM(BD63:BD65)</f>
        <v>0</v>
      </c>
      <c r="BE62" s="168">
        <f>SUM(BE63:BE65)</f>
        <v>0</v>
      </c>
      <c r="BF62" s="172"/>
      <c r="BG62" s="172"/>
      <c r="BH62" s="168">
        <f>SUM(BH63:BH65)</f>
        <v>0</v>
      </c>
      <c r="BI62" s="168">
        <f>SUM(BI63:BI65)</f>
        <v>0</v>
      </c>
      <c r="BJ62" s="172"/>
      <c r="BK62" s="172"/>
      <c r="BL62" s="168">
        <f>SUM(BL63:BL65)</f>
        <v>0</v>
      </c>
      <c r="BM62" s="168">
        <f>SUM(BM63:BM65)</f>
        <v>0</v>
      </c>
      <c r="BN62" s="172"/>
      <c r="BO62" s="172"/>
      <c r="BP62" s="168">
        <f>SUM(BP63:BP65)</f>
        <v>0</v>
      </c>
      <c r="BQ62" s="168">
        <f>SUM(BQ63:BQ65)</f>
        <v>0</v>
      </c>
      <c r="BR62" s="172"/>
      <c r="BS62" s="172"/>
      <c r="BT62" s="168">
        <f>SUM(BT63:BT65)</f>
        <v>0</v>
      </c>
      <c r="BU62" s="168">
        <f>SUM(BU63:BU65)</f>
        <v>0</v>
      </c>
      <c r="BV62" s="172"/>
      <c r="BW62" s="172"/>
      <c r="BX62" s="168">
        <f>SUM(BX63:BX65)</f>
        <v>0</v>
      </c>
      <c r="BY62" s="168">
        <f>SUM(BY63:BY65)</f>
        <v>0</v>
      </c>
      <c r="BZ62" s="172"/>
      <c r="CA62" s="172"/>
      <c r="CB62" s="168">
        <f>SUM(CB63:CB65)</f>
        <v>0</v>
      </c>
      <c r="CC62" s="168">
        <f>SUM(CC63:CC65)</f>
        <v>0</v>
      </c>
      <c r="CD62" s="172"/>
      <c r="CE62" s="172"/>
      <c r="CF62" s="168">
        <f>SUM(CF63:CF65)</f>
        <v>0</v>
      </c>
      <c r="CG62" s="168">
        <f>SUM(CG63:CG65)</f>
        <v>0</v>
      </c>
      <c r="CH62" s="172"/>
      <c r="CI62" s="172"/>
      <c r="CJ62" s="168">
        <f>SUM(CJ63:CJ65)</f>
        <v>0</v>
      </c>
      <c r="CK62" s="168">
        <f>SUM(CK63:CK65)</f>
        <v>0</v>
      </c>
      <c r="CL62" s="172"/>
      <c r="CM62" s="172"/>
      <c r="CN62" s="168">
        <f>SUM(CN63:CN65)</f>
        <v>0</v>
      </c>
      <c r="CO62" s="168">
        <f>SUM(CO63:CO65)</f>
        <v>0</v>
      </c>
      <c r="CP62" s="172"/>
      <c r="CQ62" s="172"/>
      <c r="CR62" s="168">
        <f>SUM(CR63:CR65)</f>
        <v>0</v>
      </c>
      <c r="CS62" s="168">
        <f>SUM(CS63:CS65)</f>
        <v>0</v>
      </c>
      <c r="CT62" s="172"/>
      <c r="CU62" s="172"/>
      <c r="CV62" s="168">
        <f>SUM(CV63:CV65)</f>
        <v>0</v>
      </c>
      <c r="CW62" s="168">
        <f>SUM(CW63:CW65)</f>
        <v>0</v>
      </c>
      <c r="CX62" s="172"/>
      <c r="CY62" s="172"/>
      <c r="CZ62" s="168">
        <f>SUM(CZ63:CZ65)</f>
        <v>0</v>
      </c>
      <c r="DA62" s="168">
        <f>SUM(DA63:DA65)</f>
        <v>0</v>
      </c>
      <c r="DB62" s="172"/>
      <c r="DC62" s="172"/>
      <c r="DD62" s="168">
        <f>SUM(DD63:DD65)</f>
        <v>0</v>
      </c>
      <c r="DE62" s="168">
        <f>SUM(DE63:DE65)</f>
        <v>0</v>
      </c>
      <c r="DF62" s="172"/>
      <c r="DG62" s="172"/>
      <c r="DH62" s="168">
        <f>SUM(DH63:DH65)</f>
        <v>0</v>
      </c>
      <c r="DI62" s="168">
        <f>SUM(DI63:DI65)</f>
        <v>0</v>
      </c>
      <c r="DJ62" s="172"/>
      <c r="DK62" s="172"/>
      <c r="DL62" s="168">
        <f>SUM(DL63:DL65)</f>
        <v>0</v>
      </c>
      <c r="DM62" s="168">
        <f>SUM(DM63:DM65)</f>
        <v>0</v>
      </c>
      <c r="DN62" s="172"/>
      <c r="DO62" s="172"/>
      <c r="DP62" s="168">
        <f>SUM(DP63:DP65)</f>
        <v>0</v>
      </c>
      <c r="DQ62" s="168">
        <f>SUM(DQ63:DQ65)</f>
        <v>0</v>
      </c>
    </row>
    <row r="63" spans="1:121" s="151" customFormat="1" ht="25.5" x14ac:dyDescent="0.2">
      <c r="A63" s="176"/>
      <c r="B63" s="115" t="str">
        <f>'01_Standards Req.'!D59</f>
        <v>2017, BS 4971:2017 Conservation and care of archive and library collections</v>
      </c>
      <c r="C63" s="33">
        <f>'01_Standards Req.'!G59</f>
        <v>3</v>
      </c>
      <c r="D63" s="31">
        <f>C63/SUM($C$18:$C$31)</f>
        <v>7.6923076923076927E-2</v>
      </c>
      <c r="E63" s="40">
        <f t="shared" si="152"/>
        <v>4.6153846153846158E-3</v>
      </c>
      <c r="F63" s="37" t="str">
        <f>'07_Values'!B63</f>
        <v>N</v>
      </c>
      <c r="G63" s="31">
        <f>VLOOKUP('07_Values'!B63,AUX_Variables!$B$12:$D$16,3,FALSE)</f>
        <v>0</v>
      </c>
      <c r="H63" s="31">
        <f>$D63*G63</f>
        <v>0</v>
      </c>
      <c r="I63" s="38">
        <f>G63*$E63</f>
        <v>0</v>
      </c>
      <c r="J63" s="37" t="str">
        <f>'07_Values'!C63</f>
        <v>N</v>
      </c>
      <c r="K63" s="31">
        <f>VLOOKUP('07_Values'!F63,AUX_Variables!$B$12:$D$16,3,FALSE)</f>
        <v>0</v>
      </c>
      <c r="L63" s="31">
        <f>$D63*K63</f>
        <v>0</v>
      </c>
      <c r="M63" s="38">
        <f>K63*$E63</f>
        <v>0</v>
      </c>
      <c r="N63" s="37" t="str">
        <f>'07_Values'!D63</f>
        <v>N</v>
      </c>
      <c r="O63" s="31">
        <f>VLOOKUP('07_Values'!D63,AUX_Variables!$B$12:$D$16,3,FALSE)</f>
        <v>0</v>
      </c>
      <c r="P63" s="31">
        <f t="shared" si="153"/>
        <v>0</v>
      </c>
      <c r="Q63" s="38">
        <f>O63*$E63</f>
        <v>0</v>
      </c>
      <c r="R63" s="37" t="str">
        <f>'07_Values'!E63</f>
        <v>N</v>
      </c>
      <c r="S63" s="31">
        <f>VLOOKUP('07_Values'!E63,AUX_Variables!$B$12:$D$16,3,FALSE)</f>
        <v>0</v>
      </c>
      <c r="T63" s="31">
        <f t="shared" si="154"/>
        <v>0</v>
      </c>
      <c r="U63" s="38">
        <f>S63*$E63</f>
        <v>0</v>
      </c>
      <c r="V63" s="37" t="str">
        <f>'07_Values'!F63</f>
        <v>N</v>
      </c>
      <c r="W63" s="31">
        <f>VLOOKUP('07_Values'!F63,AUX_Variables!$B$12:$D$16,3,FALSE)</f>
        <v>0</v>
      </c>
      <c r="X63" s="31">
        <f t="shared" si="155"/>
        <v>0</v>
      </c>
      <c r="Y63" s="38">
        <f>W63*$E63</f>
        <v>0</v>
      </c>
      <c r="Z63" s="37" t="str">
        <f>'07_Values'!G63</f>
        <v>N</v>
      </c>
      <c r="AA63" s="31">
        <f>VLOOKUP('07_Values'!G63,AUX_Variables!$B$12:$D$16,3,FALSE)</f>
        <v>0</v>
      </c>
      <c r="AB63" s="31">
        <f t="shared" si="156"/>
        <v>0</v>
      </c>
      <c r="AC63" s="38">
        <f>AA63*$E63</f>
        <v>0</v>
      </c>
      <c r="AD63" s="37" t="str">
        <f>'07_Values'!H63</f>
        <v>N</v>
      </c>
      <c r="AE63" s="31">
        <f>VLOOKUP('07_Values'!H63,AUX_Variables!$B$12:$D$16,3,FALSE)</f>
        <v>0</v>
      </c>
      <c r="AF63" s="31">
        <f t="shared" si="157"/>
        <v>0</v>
      </c>
      <c r="AG63" s="38">
        <f>AE63*$E63</f>
        <v>0</v>
      </c>
      <c r="AH63" s="37" t="str">
        <f>'07_Values'!I63</f>
        <v>N</v>
      </c>
      <c r="AI63" s="31">
        <f>VLOOKUP('07_Values'!I63,AUX_Variables!$B$12:$D$16,3,FALSE)</f>
        <v>0</v>
      </c>
      <c r="AJ63" s="31">
        <f t="shared" ref="AJ63:AJ66" si="221">$D63*AI63</f>
        <v>0</v>
      </c>
      <c r="AK63" s="38">
        <f>AI63*$E63</f>
        <v>0</v>
      </c>
      <c r="AL63" s="37" t="str">
        <f>'07_Values'!J63</f>
        <v>N</v>
      </c>
      <c r="AM63" s="31">
        <f>VLOOKUP('07_Values'!J63,AUX_Variables!$B$12:$D$16,3,FALSE)</f>
        <v>0</v>
      </c>
      <c r="AN63" s="31">
        <f t="shared" si="159"/>
        <v>0</v>
      </c>
      <c r="AO63" s="38">
        <f>AM63*$E63</f>
        <v>0</v>
      </c>
      <c r="AP63" s="37" t="str">
        <f>'07_Values'!K63</f>
        <v>N</v>
      </c>
      <c r="AQ63" s="31">
        <f>VLOOKUP('07_Values'!K63,AUX_Variables!$B$12:$D$16,3,FALSE)</f>
        <v>0</v>
      </c>
      <c r="AR63" s="31">
        <f t="shared" si="160"/>
        <v>0</v>
      </c>
      <c r="AS63" s="38">
        <f>AQ63*$E63</f>
        <v>0</v>
      </c>
      <c r="AT63" s="37" t="str">
        <f>'07_Values'!L63</f>
        <v>N</v>
      </c>
      <c r="AU63" s="31">
        <f>VLOOKUP('07_Values'!L63,AUX_Variables!$B$12:$D$16,3,FALSE)</f>
        <v>0</v>
      </c>
      <c r="AV63" s="31">
        <f t="shared" si="161"/>
        <v>0</v>
      </c>
      <c r="AW63" s="38">
        <f>AU63*$E63</f>
        <v>0</v>
      </c>
      <c r="AX63" s="37" t="str">
        <f>'07_Values'!M63</f>
        <v>N</v>
      </c>
      <c r="AY63" s="31">
        <f>VLOOKUP('07_Values'!M63,AUX_Variables!$B$12:$D$16,3,FALSE)</f>
        <v>0</v>
      </c>
      <c r="AZ63" s="31">
        <f t="shared" si="162"/>
        <v>0</v>
      </c>
      <c r="BA63" s="38">
        <f>AY63*$E63</f>
        <v>0</v>
      </c>
      <c r="BB63" s="37" t="str">
        <f>'07_Values'!N63</f>
        <v>N</v>
      </c>
      <c r="BC63" s="31">
        <f>VLOOKUP('07_Values'!N63,AUX_Variables!$B$12:$D$16,3,FALSE)</f>
        <v>0</v>
      </c>
      <c r="BD63" s="31">
        <f t="shared" si="163"/>
        <v>0</v>
      </c>
      <c r="BE63" s="38">
        <f>BC63*$E63</f>
        <v>0</v>
      </c>
      <c r="BF63" s="37" t="str">
        <f>'07_Values'!O63</f>
        <v>N</v>
      </c>
      <c r="BG63" s="31">
        <f>VLOOKUP('07_Values'!O63,AUX_Variables!$B$12:$D$16,3,FALSE)</f>
        <v>0</v>
      </c>
      <c r="BH63" s="31">
        <f t="shared" si="164"/>
        <v>0</v>
      </c>
      <c r="BI63" s="38">
        <f>BG63*$E63</f>
        <v>0</v>
      </c>
      <c r="BJ63" s="37" t="str">
        <f>'07_Values'!P63</f>
        <v>N</v>
      </c>
      <c r="BK63" s="31">
        <f>VLOOKUP('07_Values'!P63,AUX_Variables!$B$12:$D$16,3,FALSE)</f>
        <v>0</v>
      </c>
      <c r="BL63" s="31">
        <f t="shared" si="165"/>
        <v>0</v>
      </c>
      <c r="BM63" s="38">
        <f>BK63*$E63</f>
        <v>0</v>
      </c>
      <c r="BN63" s="37" t="str">
        <f>'07_Values'!Q63</f>
        <v>N</v>
      </c>
      <c r="BO63" s="31">
        <f>VLOOKUP('07_Values'!Q63,AUX_Variables!$B$12:$D$16,3,FALSE)</f>
        <v>0</v>
      </c>
      <c r="BP63" s="31">
        <f t="shared" si="166"/>
        <v>0</v>
      </c>
      <c r="BQ63" s="38">
        <f>BO63*$E63</f>
        <v>0</v>
      </c>
      <c r="BR63" s="37" t="str">
        <f>'07_Values'!R63</f>
        <v>N</v>
      </c>
      <c r="BS63" s="31">
        <f>VLOOKUP('07_Values'!R63,AUX_Variables!$B$12:$D$16,3,FALSE)</f>
        <v>0</v>
      </c>
      <c r="BT63" s="31">
        <f t="shared" si="167"/>
        <v>0</v>
      </c>
      <c r="BU63" s="38">
        <f>BS63*$E63</f>
        <v>0</v>
      </c>
      <c r="BV63" s="37" t="str">
        <f>'07_Values'!S63</f>
        <v>N</v>
      </c>
      <c r="BW63" s="31">
        <f>VLOOKUP('07_Values'!S63,AUX_Variables!$B$12:$D$16,3,FALSE)</f>
        <v>0</v>
      </c>
      <c r="BX63" s="31">
        <f t="shared" si="168"/>
        <v>0</v>
      </c>
      <c r="BY63" s="38">
        <f>BW63*$E63</f>
        <v>0</v>
      </c>
      <c r="BZ63" s="37" t="str">
        <f>'07_Values'!T63</f>
        <v>N</v>
      </c>
      <c r="CA63" s="31">
        <f>VLOOKUP('07_Values'!T63,AUX_Variables!$B$12:$D$16,3,FALSE)</f>
        <v>0</v>
      </c>
      <c r="CB63" s="31">
        <f t="shared" si="169"/>
        <v>0</v>
      </c>
      <c r="CC63" s="38">
        <f>CA63*$E63</f>
        <v>0</v>
      </c>
      <c r="CD63" s="37" t="str">
        <f>'07_Values'!U63</f>
        <v>N</v>
      </c>
      <c r="CE63" s="31">
        <f>VLOOKUP('07_Values'!U63,AUX_Variables!$B$12:$D$16,3,FALSE)</f>
        <v>0</v>
      </c>
      <c r="CF63" s="31">
        <f t="shared" ref="CF63:CF66" si="222">$D63*CE63</f>
        <v>0</v>
      </c>
      <c r="CG63" s="38">
        <f>CE63*$E63</f>
        <v>0</v>
      </c>
      <c r="CH63" s="37" t="str">
        <f>'07_Values'!V63</f>
        <v>N</v>
      </c>
      <c r="CI63" s="31">
        <f>VLOOKUP('07_Values'!V63,AUX_Variables!$B$12:$D$16,3,FALSE)</f>
        <v>0</v>
      </c>
      <c r="CJ63" s="31">
        <f t="shared" si="171"/>
        <v>0</v>
      </c>
      <c r="CK63" s="38">
        <f>CI63*$E63</f>
        <v>0</v>
      </c>
      <c r="CL63" s="37" t="str">
        <f>'07_Values'!W63</f>
        <v>N</v>
      </c>
      <c r="CM63" s="31">
        <f>VLOOKUP('07_Values'!W63,AUX_Variables!$B$12:$D$16,3,FALSE)</f>
        <v>0</v>
      </c>
      <c r="CN63" s="31">
        <f t="shared" si="172"/>
        <v>0</v>
      </c>
      <c r="CO63" s="38">
        <f>CM63*$E63</f>
        <v>0</v>
      </c>
      <c r="CP63" s="37" t="str">
        <f>'07_Values'!X63</f>
        <v>N</v>
      </c>
      <c r="CQ63" s="31">
        <f>VLOOKUP('07_Values'!X63,AUX_Variables!$B$12:$D$16,3,FALSE)</f>
        <v>0</v>
      </c>
      <c r="CR63" s="31">
        <f t="shared" si="173"/>
        <v>0</v>
      </c>
      <c r="CS63" s="38">
        <f>CQ63*$E63</f>
        <v>0</v>
      </c>
      <c r="CT63" s="37" t="str">
        <f>'07_Values'!Y63</f>
        <v>N</v>
      </c>
      <c r="CU63" s="31">
        <f>VLOOKUP('07_Values'!Y63,AUX_Variables!$B$12:$D$16,3,FALSE)</f>
        <v>0</v>
      </c>
      <c r="CV63" s="31">
        <f t="shared" si="174"/>
        <v>0</v>
      </c>
      <c r="CW63" s="38">
        <f>CU63*$E63</f>
        <v>0</v>
      </c>
      <c r="CX63" s="37" t="str">
        <f>'07_Values'!Z63</f>
        <v>N</v>
      </c>
      <c r="CY63" s="31">
        <f>VLOOKUP('07_Values'!Z63,AUX_Variables!$B$12:$D$16,3,FALSE)</f>
        <v>0</v>
      </c>
      <c r="CZ63" s="31">
        <f t="shared" si="175"/>
        <v>0</v>
      </c>
      <c r="DA63" s="38">
        <f>CY63*$E63</f>
        <v>0</v>
      </c>
      <c r="DB63" s="37" t="str">
        <f>'07_Values'!AA63</f>
        <v>N</v>
      </c>
      <c r="DC63" s="31">
        <f>VLOOKUP('07_Values'!AA63,AUX_Variables!$B$12:$D$16,3,FALSE)</f>
        <v>0</v>
      </c>
      <c r="DD63" s="31">
        <f t="shared" si="176"/>
        <v>0</v>
      </c>
      <c r="DE63" s="38">
        <f>DC63*$E63</f>
        <v>0</v>
      </c>
      <c r="DF63" s="37" t="str">
        <f>'07_Values'!AB63</f>
        <v>N</v>
      </c>
      <c r="DG63" s="31">
        <f>VLOOKUP('07_Values'!AB63,AUX_Variables!$B$12:$D$16,3,FALSE)</f>
        <v>0</v>
      </c>
      <c r="DH63" s="31">
        <f t="shared" si="177"/>
        <v>0</v>
      </c>
      <c r="DI63" s="38">
        <f>DG63*$E63</f>
        <v>0</v>
      </c>
      <c r="DJ63" s="37" t="str">
        <f>'07_Values'!AC63</f>
        <v>N</v>
      </c>
      <c r="DK63" s="31">
        <f>VLOOKUP('07_Values'!AC63,AUX_Variables!$B$12:$D$16,3,FALSE)</f>
        <v>0</v>
      </c>
      <c r="DL63" s="31">
        <f>$D63*DK63</f>
        <v>0</v>
      </c>
      <c r="DM63" s="38">
        <f>DK63*$E63</f>
        <v>0</v>
      </c>
      <c r="DN63" s="37" t="str">
        <f>'07_Values'!AD63</f>
        <v>N</v>
      </c>
      <c r="DO63" s="31">
        <f>VLOOKUP('07_Values'!AD63,AUX_Variables!$B$12:$D$16,3,FALSE)</f>
        <v>0</v>
      </c>
      <c r="DP63" s="31">
        <f>$D63*DO63</f>
        <v>0</v>
      </c>
      <c r="DQ63" s="38">
        <f>DO63*$E63</f>
        <v>0</v>
      </c>
    </row>
    <row r="64" spans="1:121" s="151" customFormat="1" ht="25.5" x14ac:dyDescent="0.2">
      <c r="A64" s="176"/>
      <c r="B64" s="115" t="str">
        <f>'01_Standards Req.'!D60</f>
        <v>ISO/TR 19814:2017 Information and documentation -- Collections management for archives and libraries</v>
      </c>
      <c r="C64" s="33">
        <f>'01_Standards Req.'!G60</f>
        <v>3</v>
      </c>
      <c r="D64" s="31">
        <f>C64/SUM($C$18:$C$31)</f>
        <v>7.6923076923076927E-2</v>
      </c>
      <c r="E64" s="40">
        <f t="shared" si="152"/>
        <v>4.6153846153846158E-3</v>
      </c>
      <c r="F64" s="37" t="str">
        <f>'07_Values'!B64</f>
        <v>N</v>
      </c>
      <c r="G64" s="31">
        <f>VLOOKUP('07_Values'!B64,AUX_Variables!$B$12:$D$16,3,FALSE)</f>
        <v>0</v>
      </c>
      <c r="H64" s="31">
        <f>$D64*G64</f>
        <v>0</v>
      </c>
      <c r="I64" s="38">
        <f>G64*$E64</f>
        <v>0</v>
      </c>
      <c r="J64" s="37" t="str">
        <f>'07_Values'!C64</f>
        <v>N</v>
      </c>
      <c r="K64" s="31">
        <f>VLOOKUP('07_Values'!F64,AUX_Variables!$B$12:$D$16,3,FALSE)</f>
        <v>0</v>
      </c>
      <c r="L64" s="31">
        <f>$D64*K64</f>
        <v>0</v>
      </c>
      <c r="M64" s="38">
        <f>K64*$E64</f>
        <v>0</v>
      </c>
      <c r="N64" s="37" t="str">
        <f>'07_Values'!D64</f>
        <v>N</v>
      </c>
      <c r="O64" s="31">
        <f>VLOOKUP('07_Values'!D64,AUX_Variables!$B$12:$D$16,3,FALSE)</f>
        <v>0</v>
      </c>
      <c r="P64" s="31">
        <f t="shared" si="153"/>
        <v>0</v>
      </c>
      <c r="Q64" s="38">
        <f>O64*$E64</f>
        <v>0</v>
      </c>
      <c r="R64" s="37" t="str">
        <f>'07_Values'!E64</f>
        <v>N</v>
      </c>
      <c r="S64" s="31">
        <f>VLOOKUP('07_Values'!E64,AUX_Variables!$B$12:$D$16,3,FALSE)</f>
        <v>0</v>
      </c>
      <c r="T64" s="31">
        <f t="shared" si="154"/>
        <v>0</v>
      </c>
      <c r="U64" s="38">
        <f>S64*$E64</f>
        <v>0</v>
      </c>
      <c r="V64" s="37" t="str">
        <f>'07_Values'!F64</f>
        <v>N</v>
      </c>
      <c r="W64" s="31">
        <f>VLOOKUP('07_Values'!F64,AUX_Variables!$B$12:$D$16,3,FALSE)</f>
        <v>0</v>
      </c>
      <c r="X64" s="31">
        <f t="shared" si="155"/>
        <v>0</v>
      </c>
      <c r="Y64" s="38">
        <f>W64*$E64</f>
        <v>0</v>
      </c>
      <c r="Z64" s="37" t="str">
        <f>'07_Values'!G64</f>
        <v>N</v>
      </c>
      <c r="AA64" s="31">
        <f>VLOOKUP('07_Values'!G64,AUX_Variables!$B$12:$D$16,3,FALSE)</f>
        <v>0</v>
      </c>
      <c r="AB64" s="31">
        <f t="shared" si="156"/>
        <v>0</v>
      </c>
      <c r="AC64" s="38">
        <f>AA64*$E64</f>
        <v>0</v>
      </c>
      <c r="AD64" s="37" t="str">
        <f>'07_Values'!H64</f>
        <v>N</v>
      </c>
      <c r="AE64" s="31">
        <f>VLOOKUP('07_Values'!H64,AUX_Variables!$B$12:$D$16,3,FALSE)</f>
        <v>0</v>
      </c>
      <c r="AF64" s="31">
        <f t="shared" si="157"/>
        <v>0</v>
      </c>
      <c r="AG64" s="38">
        <f>AE64*$E64</f>
        <v>0</v>
      </c>
      <c r="AH64" s="37" t="str">
        <f>'07_Values'!I64</f>
        <v>N</v>
      </c>
      <c r="AI64" s="31">
        <f>VLOOKUP('07_Values'!I64,AUX_Variables!$B$12:$D$16,3,FALSE)</f>
        <v>0</v>
      </c>
      <c r="AJ64" s="31">
        <f t="shared" si="221"/>
        <v>0</v>
      </c>
      <c r="AK64" s="38">
        <f>AI64*$E64</f>
        <v>0</v>
      </c>
      <c r="AL64" s="37" t="str">
        <f>'07_Values'!J64</f>
        <v>N</v>
      </c>
      <c r="AM64" s="31">
        <f>VLOOKUP('07_Values'!J64,AUX_Variables!$B$12:$D$16,3,FALSE)</f>
        <v>0</v>
      </c>
      <c r="AN64" s="31">
        <f t="shared" si="159"/>
        <v>0</v>
      </c>
      <c r="AO64" s="38">
        <f>AM64*$E64</f>
        <v>0</v>
      </c>
      <c r="AP64" s="37" t="str">
        <f>'07_Values'!K64</f>
        <v>N</v>
      </c>
      <c r="AQ64" s="31">
        <f>VLOOKUP('07_Values'!K64,AUX_Variables!$B$12:$D$16,3,FALSE)</f>
        <v>0</v>
      </c>
      <c r="AR64" s="31">
        <f t="shared" si="160"/>
        <v>0</v>
      </c>
      <c r="AS64" s="38">
        <f>AQ64*$E64</f>
        <v>0</v>
      </c>
      <c r="AT64" s="37" t="str">
        <f>'07_Values'!L64</f>
        <v>N</v>
      </c>
      <c r="AU64" s="31">
        <f>VLOOKUP('07_Values'!L64,AUX_Variables!$B$12:$D$16,3,FALSE)</f>
        <v>0</v>
      </c>
      <c r="AV64" s="31">
        <f t="shared" si="161"/>
        <v>0</v>
      </c>
      <c r="AW64" s="38">
        <f>AU64*$E64</f>
        <v>0</v>
      </c>
      <c r="AX64" s="37" t="str">
        <f>'07_Values'!M64</f>
        <v>N</v>
      </c>
      <c r="AY64" s="31">
        <f>VLOOKUP('07_Values'!M64,AUX_Variables!$B$12:$D$16,3,FALSE)</f>
        <v>0</v>
      </c>
      <c r="AZ64" s="31">
        <f t="shared" si="162"/>
        <v>0</v>
      </c>
      <c r="BA64" s="38">
        <f>AY64*$E64</f>
        <v>0</v>
      </c>
      <c r="BB64" s="37" t="str">
        <f>'07_Values'!N64</f>
        <v>N</v>
      </c>
      <c r="BC64" s="31">
        <f>VLOOKUP('07_Values'!N64,AUX_Variables!$B$12:$D$16,3,FALSE)</f>
        <v>0</v>
      </c>
      <c r="BD64" s="31">
        <f t="shared" si="163"/>
        <v>0</v>
      </c>
      <c r="BE64" s="38">
        <f>BC64*$E64</f>
        <v>0</v>
      </c>
      <c r="BF64" s="37" t="str">
        <f>'07_Values'!O64</f>
        <v>N</v>
      </c>
      <c r="BG64" s="31">
        <f>VLOOKUP('07_Values'!O64,AUX_Variables!$B$12:$D$16,3,FALSE)</f>
        <v>0</v>
      </c>
      <c r="BH64" s="31">
        <f t="shared" si="164"/>
        <v>0</v>
      </c>
      <c r="BI64" s="38">
        <f>BG64*$E64</f>
        <v>0</v>
      </c>
      <c r="BJ64" s="37" t="str">
        <f>'07_Values'!P64</f>
        <v>N</v>
      </c>
      <c r="BK64" s="31">
        <f>VLOOKUP('07_Values'!P64,AUX_Variables!$B$12:$D$16,3,FALSE)</f>
        <v>0</v>
      </c>
      <c r="BL64" s="31">
        <f t="shared" si="165"/>
        <v>0</v>
      </c>
      <c r="BM64" s="38">
        <f>BK64*$E64</f>
        <v>0</v>
      </c>
      <c r="BN64" s="37" t="str">
        <f>'07_Values'!Q64</f>
        <v>N</v>
      </c>
      <c r="BO64" s="31">
        <f>VLOOKUP('07_Values'!Q64,AUX_Variables!$B$12:$D$16,3,FALSE)</f>
        <v>0</v>
      </c>
      <c r="BP64" s="31">
        <f t="shared" si="166"/>
        <v>0</v>
      </c>
      <c r="BQ64" s="38">
        <f>BO64*$E64</f>
        <v>0</v>
      </c>
      <c r="BR64" s="37" t="str">
        <f>'07_Values'!R64</f>
        <v>N</v>
      </c>
      <c r="BS64" s="31">
        <f>VLOOKUP('07_Values'!R64,AUX_Variables!$B$12:$D$16,3,FALSE)</f>
        <v>0</v>
      </c>
      <c r="BT64" s="31">
        <f t="shared" si="167"/>
        <v>0</v>
      </c>
      <c r="BU64" s="38">
        <f>BS64*$E64</f>
        <v>0</v>
      </c>
      <c r="BV64" s="37" t="str">
        <f>'07_Values'!S64</f>
        <v>N</v>
      </c>
      <c r="BW64" s="31">
        <f>VLOOKUP('07_Values'!S64,AUX_Variables!$B$12:$D$16,3,FALSE)</f>
        <v>0</v>
      </c>
      <c r="BX64" s="31">
        <f t="shared" si="168"/>
        <v>0</v>
      </c>
      <c r="BY64" s="38">
        <f>BW64*$E64</f>
        <v>0</v>
      </c>
      <c r="BZ64" s="37" t="str">
        <f>'07_Values'!T64</f>
        <v>N</v>
      </c>
      <c r="CA64" s="31">
        <f>VLOOKUP('07_Values'!T64,AUX_Variables!$B$12:$D$16,3,FALSE)</f>
        <v>0</v>
      </c>
      <c r="CB64" s="31">
        <f t="shared" si="169"/>
        <v>0</v>
      </c>
      <c r="CC64" s="38">
        <f>CA64*$E64</f>
        <v>0</v>
      </c>
      <c r="CD64" s="37" t="str">
        <f>'07_Values'!U64</f>
        <v>N</v>
      </c>
      <c r="CE64" s="31">
        <f>VLOOKUP('07_Values'!U64,AUX_Variables!$B$12:$D$16,3,FALSE)</f>
        <v>0</v>
      </c>
      <c r="CF64" s="31">
        <f t="shared" si="222"/>
        <v>0</v>
      </c>
      <c r="CG64" s="38">
        <f>CE64*$E64</f>
        <v>0</v>
      </c>
      <c r="CH64" s="37" t="str">
        <f>'07_Values'!V64</f>
        <v>N</v>
      </c>
      <c r="CI64" s="31">
        <f>VLOOKUP('07_Values'!V64,AUX_Variables!$B$12:$D$16,3,FALSE)</f>
        <v>0</v>
      </c>
      <c r="CJ64" s="31">
        <f t="shared" si="171"/>
        <v>0</v>
      </c>
      <c r="CK64" s="38">
        <f>CI64*$E64</f>
        <v>0</v>
      </c>
      <c r="CL64" s="37" t="str">
        <f>'07_Values'!W64</f>
        <v>N</v>
      </c>
      <c r="CM64" s="31">
        <f>VLOOKUP('07_Values'!W64,AUX_Variables!$B$12:$D$16,3,FALSE)</f>
        <v>0</v>
      </c>
      <c r="CN64" s="31">
        <f t="shared" si="172"/>
        <v>0</v>
      </c>
      <c r="CO64" s="38">
        <f>CM64*$E64</f>
        <v>0</v>
      </c>
      <c r="CP64" s="37" t="str">
        <f>'07_Values'!X64</f>
        <v>N</v>
      </c>
      <c r="CQ64" s="31">
        <f>VLOOKUP('07_Values'!X64,AUX_Variables!$B$12:$D$16,3,FALSE)</f>
        <v>0</v>
      </c>
      <c r="CR64" s="31">
        <f t="shared" si="173"/>
        <v>0</v>
      </c>
      <c r="CS64" s="38">
        <f>CQ64*$E64</f>
        <v>0</v>
      </c>
      <c r="CT64" s="37" t="str">
        <f>'07_Values'!Y64</f>
        <v>N</v>
      </c>
      <c r="CU64" s="31">
        <f>VLOOKUP('07_Values'!Y64,AUX_Variables!$B$12:$D$16,3,FALSE)</f>
        <v>0</v>
      </c>
      <c r="CV64" s="31">
        <f t="shared" si="174"/>
        <v>0</v>
      </c>
      <c r="CW64" s="38">
        <f>CU64*$E64</f>
        <v>0</v>
      </c>
      <c r="CX64" s="37" t="str">
        <f>'07_Values'!Z64</f>
        <v>N</v>
      </c>
      <c r="CY64" s="31">
        <f>VLOOKUP('07_Values'!Z64,AUX_Variables!$B$12:$D$16,3,FALSE)</f>
        <v>0</v>
      </c>
      <c r="CZ64" s="31">
        <f t="shared" si="175"/>
        <v>0</v>
      </c>
      <c r="DA64" s="38">
        <f>CY64*$E64</f>
        <v>0</v>
      </c>
      <c r="DB64" s="37" t="str">
        <f>'07_Values'!AA64</f>
        <v>N</v>
      </c>
      <c r="DC64" s="31">
        <f>VLOOKUP('07_Values'!AA64,AUX_Variables!$B$12:$D$16,3,FALSE)</f>
        <v>0</v>
      </c>
      <c r="DD64" s="31">
        <f t="shared" si="176"/>
        <v>0</v>
      </c>
      <c r="DE64" s="38">
        <f>DC64*$E64</f>
        <v>0</v>
      </c>
      <c r="DF64" s="37" t="str">
        <f>'07_Values'!AB64</f>
        <v>N</v>
      </c>
      <c r="DG64" s="31">
        <f>VLOOKUP('07_Values'!AB64,AUX_Variables!$B$12:$D$16,3,FALSE)</f>
        <v>0</v>
      </c>
      <c r="DH64" s="31">
        <f t="shared" si="177"/>
        <v>0</v>
      </c>
      <c r="DI64" s="38">
        <f>DG64*$E64</f>
        <v>0</v>
      </c>
      <c r="DJ64" s="37" t="str">
        <f>'07_Values'!AC64</f>
        <v>N</v>
      </c>
      <c r="DK64" s="31">
        <f>VLOOKUP('07_Values'!AC64,AUX_Variables!$B$12:$D$16,3,FALSE)</f>
        <v>0</v>
      </c>
      <c r="DL64" s="31">
        <f>$D64*DK64</f>
        <v>0</v>
      </c>
      <c r="DM64" s="38">
        <f>DK64*$E64</f>
        <v>0</v>
      </c>
      <c r="DN64" s="37" t="str">
        <f>'07_Values'!AD64</f>
        <v>N</v>
      </c>
      <c r="DO64" s="31">
        <f>VLOOKUP('07_Values'!AD64,AUX_Variables!$B$12:$D$16,3,FALSE)</f>
        <v>0</v>
      </c>
      <c r="DP64" s="31">
        <f>$D64*DO64</f>
        <v>0</v>
      </c>
      <c r="DQ64" s="38">
        <f>DO64*$E64</f>
        <v>0</v>
      </c>
    </row>
    <row r="65" spans="1:121" s="151" customFormat="1" ht="38.25" x14ac:dyDescent="0.2">
      <c r="A65" s="176"/>
      <c r="B65" s="115" t="str">
        <f>'01_Standards Req.'!D61</f>
        <v>ISO 11799:2015 Information and documentation -- Document storage requirements for archive and library materials</v>
      </c>
      <c r="C65" s="33">
        <f>'01_Standards Req.'!G61</f>
        <v>3</v>
      </c>
      <c r="D65" s="31">
        <f>C65/SUM($C$18:$C$31)</f>
        <v>7.6923076923076927E-2</v>
      </c>
      <c r="E65" s="40">
        <f t="shared" si="152"/>
        <v>4.6153846153846158E-3</v>
      </c>
      <c r="F65" s="37" t="str">
        <f>'07_Values'!B65</f>
        <v>N</v>
      </c>
      <c r="G65" s="31">
        <f>VLOOKUP('07_Values'!B65,AUX_Variables!$B$12:$D$16,3,FALSE)</f>
        <v>0</v>
      </c>
      <c r="H65" s="31">
        <f>$D65*G65</f>
        <v>0</v>
      </c>
      <c r="I65" s="38">
        <f>G65*$E65</f>
        <v>0</v>
      </c>
      <c r="J65" s="37" t="str">
        <f>'07_Values'!C65</f>
        <v>N</v>
      </c>
      <c r="K65" s="31">
        <f>VLOOKUP('07_Values'!F65,AUX_Variables!$B$12:$D$16,3,FALSE)</f>
        <v>0</v>
      </c>
      <c r="L65" s="31">
        <f>$D65*K65</f>
        <v>0</v>
      </c>
      <c r="M65" s="38">
        <f>K65*$E65</f>
        <v>0</v>
      </c>
      <c r="N65" s="37" t="str">
        <f>'07_Values'!D65</f>
        <v>N</v>
      </c>
      <c r="O65" s="31">
        <f>VLOOKUP('07_Values'!D65,AUX_Variables!$B$12:$D$16,3,FALSE)</f>
        <v>0</v>
      </c>
      <c r="P65" s="31">
        <f t="shared" si="153"/>
        <v>0</v>
      </c>
      <c r="Q65" s="38">
        <f>O65*$E65</f>
        <v>0</v>
      </c>
      <c r="R65" s="37" t="str">
        <f>'07_Values'!E65</f>
        <v>N</v>
      </c>
      <c r="S65" s="31">
        <f>VLOOKUP('07_Values'!E65,AUX_Variables!$B$12:$D$16,3,FALSE)</f>
        <v>0</v>
      </c>
      <c r="T65" s="31">
        <f t="shared" si="154"/>
        <v>0</v>
      </c>
      <c r="U65" s="38">
        <f>S65*$E65</f>
        <v>0</v>
      </c>
      <c r="V65" s="37" t="str">
        <f>'07_Values'!F65</f>
        <v>N</v>
      </c>
      <c r="W65" s="31">
        <f>VLOOKUP('07_Values'!F65,AUX_Variables!$B$12:$D$16,3,FALSE)</f>
        <v>0</v>
      </c>
      <c r="X65" s="31">
        <f t="shared" si="155"/>
        <v>0</v>
      </c>
      <c r="Y65" s="38">
        <f>W65*$E65</f>
        <v>0</v>
      </c>
      <c r="Z65" s="37" t="str">
        <f>'07_Values'!G65</f>
        <v>N</v>
      </c>
      <c r="AA65" s="31">
        <f>VLOOKUP('07_Values'!G65,AUX_Variables!$B$12:$D$16,3,FALSE)</f>
        <v>0</v>
      </c>
      <c r="AB65" s="31">
        <f t="shared" si="156"/>
        <v>0</v>
      </c>
      <c r="AC65" s="38">
        <f>AA65*$E65</f>
        <v>0</v>
      </c>
      <c r="AD65" s="37" t="str">
        <f>'07_Values'!H65</f>
        <v>N</v>
      </c>
      <c r="AE65" s="31">
        <f>VLOOKUP('07_Values'!H65,AUX_Variables!$B$12:$D$16,3,FALSE)</f>
        <v>0</v>
      </c>
      <c r="AF65" s="31">
        <f t="shared" si="157"/>
        <v>0</v>
      </c>
      <c r="AG65" s="38">
        <f>AE65*$E65</f>
        <v>0</v>
      </c>
      <c r="AH65" s="37" t="str">
        <f>'07_Values'!I65</f>
        <v>N</v>
      </c>
      <c r="AI65" s="31">
        <f>VLOOKUP('07_Values'!I65,AUX_Variables!$B$12:$D$16,3,FALSE)</f>
        <v>0</v>
      </c>
      <c r="AJ65" s="31">
        <f t="shared" si="221"/>
        <v>0</v>
      </c>
      <c r="AK65" s="38">
        <f>AI65*$E65</f>
        <v>0</v>
      </c>
      <c r="AL65" s="37" t="str">
        <f>'07_Values'!J65</f>
        <v>N</v>
      </c>
      <c r="AM65" s="31">
        <f>VLOOKUP('07_Values'!J65,AUX_Variables!$B$12:$D$16,3,FALSE)</f>
        <v>0</v>
      </c>
      <c r="AN65" s="31">
        <f t="shared" si="159"/>
        <v>0</v>
      </c>
      <c r="AO65" s="38">
        <f>AM65*$E65</f>
        <v>0</v>
      </c>
      <c r="AP65" s="37" t="str">
        <f>'07_Values'!K65</f>
        <v>N</v>
      </c>
      <c r="AQ65" s="31">
        <f>VLOOKUP('07_Values'!K65,AUX_Variables!$B$12:$D$16,3,FALSE)</f>
        <v>0</v>
      </c>
      <c r="AR65" s="31">
        <f t="shared" si="160"/>
        <v>0</v>
      </c>
      <c r="AS65" s="38">
        <f>AQ65*$E65</f>
        <v>0</v>
      </c>
      <c r="AT65" s="37" t="str">
        <f>'07_Values'!L65</f>
        <v>N</v>
      </c>
      <c r="AU65" s="31">
        <f>VLOOKUP('07_Values'!L65,AUX_Variables!$B$12:$D$16,3,FALSE)</f>
        <v>0</v>
      </c>
      <c r="AV65" s="31">
        <f t="shared" si="161"/>
        <v>0</v>
      </c>
      <c r="AW65" s="38">
        <f>AU65*$E65</f>
        <v>0</v>
      </c>
      <c r="AX65" s="37" t="str">
        <f>'07_Values'!M65</f>
        <v>N</v>
      </c>
      <c r="AY65" s="31">
        <f>VLOOKUP('07_Values'!M65,AUX_Variables!$B$12:$D$16,3,FALSE)</f>
        <v>0</v>
      </c>
      <c r="AZ65" s="31">
        <f t="shared" si="162"/>
        <v>0</v>
      </c>
      <c r="BA65" s="38">
        <f>AY65*$E65</f>
        <v>0</v>
      </c>
      <c r="BB65" s="37" t="str">
        <f>'07_Values'!N65</f>
        <v>N</v>
      </c>
      <c r="BC65" s="31">
        <f>VLOOKUP('07_Values'!N65,AUX_Variables!$B$12:$D$16,3,FALSE)</f>
        <v>0</v>
      </c>
      <c r="BD65" s="31">
        <f t="shared" si="163"/>
        <v>0</v>
      </c>
      <c r="BE65" s="38">
        <f>BC65*$E65</f>
        <v>0</v>
      </c>
      <c r="BF65" s="37" t="str">
        <f>'07_Values'!O65</f>
        <v>N</v>
      </c>
      <c r="BG65" s="31">
        <f>VLOOKUP('07_Values'!O65,AUX_Variables!$B$12:$D$16,3,FALSE)</f>
        <v>0</v>
      </c>
      <c r="BH65" s="31">
        <f t="shared" si="164"/>
        <v>0</v>
      </c>
      <c r="BI65" s="38">
        <f>BG65*$E65</f>
        <v>0</v>
      </c>
      <c r="BJ65" s="37" t="str">
        <f>'07_Values'!P65</f>
        <v>N</v>
      </c>
      <c r="BK65" s="31">
        <f>VLOOKUP('07_Values'!P65,AUX_Variables!$B$12:$D$16,3,FALSE)</f>
        <v>0</v>
      </c>
      <c r="BL65" s="31">
        <f t="shared" si="165"/>
        <v>0</v>
      </c>
      <c r="BM65" s="38">
        <f>BK65*$E65</f>
        <v>0</v>
      </c>
      <c r="BN65" s="37" t="str">
        <f>'07_Values'!Q65</f>
        <v>N</v>
      </c>
      <c r="BO65" s="31">
        <f>VLOOKUP('07_Values'!Q65,AUX_Variables!$B$12:$D$16,3,FALSE)</f>
        <v>0</v>
      </c>
      <c r="BP65" s="31">
        <f t="shared" si="166"/>
        <v>0</v>
      </c>
      <c r="BQ65" s="38">
        <f>BO65*$E65</f>
        <v>0</v>
      </c>
      <c r="BR65" s="37" t="str">
        <f>'07_Values'!R65</f>
        <v>N</v>
      </c>
      <c r="BS65" s="31">
        <f>VLOOKUP('07_Values'!R65,AUX_Variables!$B$12:$D$16,3,FALSE)</f>
        <v>0</v>
      </c>
      <c r="BT65" s="31">
        <f t="shared" si="167"/>
        <v>0</v>
      </c>
      <c r="BU65" s="38">
        <f>BS65*$E65</f>
        <v>0</v>
      </c>
      <c r="BV65" s="37" t="str">
        <f>'07_Values'!S65</f>
        <v>N</v>
      </c>
      <c r="BW65" s="31">
        <f>VLOOKUP('07_Values'!S65,AUX_Variables!$B$12:$D$16,3,FALSE)</f>
        <v>0</v>
      </c>
      <c r="BX65" s="31">
        <f t="shared" si="168"/>
        <v>0</v>
      </c>
      <c r="BY65" s="38">
        <f>BW65*$E65</f>
        <v>0</v>
      </c>
      <c r="BZ65" s="37" t="str">
        <f>'07_Values'!T65</f>
        <v>N</v>
      </c>
      <c r="CA65" s="31">
        <f>VLOOKUP('07_Values'!T65,AUX_Variables!$B$12:$D$16,3,FALSE)</f>
        <v>0</v>
      </c>
      <c r="CB65" s="31">
        <f t="shared" si="169"/>
        <v>0</v>
      </c>
      <c r="CC65" s="38">
        <f>CA65*$E65</f>
        <v>0</v>
      </c>
      <c r="CD65" s="37" t="str">
        <f>'07_Values'!U65</f>
        <v>N</v>
      </c>
      <c r="CE65" s="31">
        <f>VLOOKUP('07_Values'!U65,AUX_Variables!$B$12:$D$16,3,FALSE)</f>
        <v>0</v>
      </c>
      <c r="CF65" s="31">
        <f t="shared" si="222"/>
        <v>0</v>
      </c>
      <c r="CG65" s="38">
        <f>CE65*$E65</f>
        <v>0</v>
      </c>
      <c r="CH65" s="37" t="str">
        <f>'07_Values'!V65</f>
        <v>N</v>
      </c>
      <c r="CI65" s="31">
        <f>VLOOKUP('07_Values'!V65,AUX_Variables!$B$12:$D$16,3,FALSE)</f>
        <v>0</v>
      </c>
      <c r="CJ65" s="31">
        <f t="shared" si="171"/>
        <v>0</v>
      </c>
      <c r="CK65" s="38">
        <f>CI65*$E65</f>
        <v>0</v>
      </c>
      <c r="CL65" s="37" t="str">
        <f>'07_Values'!W65</f>
        <v>N</v>
      </c>
      <c r="CM65" s="31">
        <f>VLOOKUP('07_Values'!W65,AUX_Variables!$B$12:$D$16,3,FALSE)</f>
        <v>0</v>
      </c>
      <c r="CN65" s="31">
        <f t="shared" si="172"/>
        <v>0</v>
      </c>
      <c r="CO65" s="38">
        <f>CM65*$E65</f>
        <v>0</v>
      </c>
      <c r="CP65" s="37" t="str">
        <f>'07_Values'!X65</f>
        <v>N</v>
      </c>
      <c r="CQ65" s="31">
        <f>VLOOKUP('07_Values'!X65,AUX_Variables!$B$12:$D$16,3,FALSE)</f>
        <v>0</v>
      </c>
      <c r="CR65" s="31">
        <f t="shared" si="173"/>
        <v>0</v>
      </c>
      <c r="CS65" s="38">
        <f>CQ65*$E65</f>
        <v>0</v>
      </c>
      <c r="CT65" s="37" t="str">
        <f>'07_Values'!Y65</f>
        <v>N</v>
      </c>
      <c r="CU65" s="31">
        <f>VLOOKUP('07_Values'!Y65,AUX_Variables!$B$12:$D$16,3,FALSE)</f>
        <v>0</v>
      </c>
      <c r="CV65" s="31">
        <f t="shared" si="174"/>
        <v>0</v>
      </c>
      <c r="CW65" s="38">
        <f>CU65*$E65</f>
        <v>0</v>
      </c>
      <c r="CX65" s="37" t="str">
        <f>'07_Values'!Z65</f>
        <v>N</v>
      </c>
      <c r="CY65" s="31">
        <f>VLOOKUP('07_Values'!Z65,AUX_Variables!$B$12:$D$16,3,FALSE)</f>
        <v>0</v>
      </c>
      <c r="CZ65" s="31">
        <f t="shared" si="175"/>
        <v>0</v>
      </c>
      <c r="DA65" s="38">
        <f>CY65*$E65</f>
        <v>0</v>
      </c>
      <c r="DB65" s="37" t="str">
        <f>'07_Values'!AA65</f>
        <v>N</v>
      </c>
      <c r="DC65" s="31">
        <f>VLOOKUP('07_Values'!AA65,AUX_Variables!$B$12:$D$16,3,FALSE)</f>
        <v>0</v>
      </c>
      <c r="DD65" s="31">
        <f t="shared" si="176"/>
        <v>0</v>
      </c>
      <c r="DE65" s="38">
        <f>DC65*$E65</f>
        <v>0</v>
      </c>
      <c r="DF65" s="37" t="str">
        <f>'07_Values'!AB65</f>
        <v>N</v>
      </c>
      <c r="DG65" s="31">
        <f>VLOOKUP('07_Values'!AB65,AUX_Variables!$B$12:$D$16,3,FALSE)</f>
        <v>0</v>
      </c>
      <c r="DH65" s="31">
        <f t="shared" si="177"/>
        <v>0</v>
      </c>
      <c r="DI65" s="38">
        <f>DG65*$E65</f>
        <v>0</v>
      </c>
      <c r="DJ65" s="37" t="str">
        <f>'07_Values'!AC65</f>
        <v>N</v>
      </c>
      <c r="DK65" s="31">
        <f>VLOOKUP('07_Values'!AC65,AUX_Variables!$B$12:$D$16,3,FALSE)</f>
        <v>0</v>
      </c>
      <c r="DL65" s="31">
        <f>$D65*DK65</f>
        <v>0</v>
      </c>
      <c r="DM65" s="38">
        <f>DK65*$E65</f>
        <v>0</v>
      </c>
      <c r="DN65" s="37" t="str">
        <f>'07_Values'!AD65</f>
        <v>N</v>
      </c>
      <c r="DO65" s="31">
        <f>VLOOKUP('07_Values'!AD65,AUX_Variables!$B$12:$D$16,3,FALSE)</f>
        <v>0</v>
      </c>
      <c r="DP65" s="31">
        <f>$D65*DO65</f>
        <v>0</v>
      </c>
      <c r="DQ65" s="38">
        <f>DO65*$E65</f>
        <v>0</v>
      </c>
    </row>
    <row r="66" spans="1:121" s="151" customFormat="1" ht="51" x14ac:dyDescent="0.2">
      <c r="A66" s="176"/>
      <c r="B66" s="115" t="str">
        <f>'01_Standards Req.'!D62</f>
        <v>ISO 14416:2003, Information and documentation – Requirements for binding of books, periodicals, serials and other paper documents for archive and library use – Methods and materials</v>
      </c>
      <c r="C66" s="33">
        <f>'01_Standards Req.'!G62</f>
        <v>3</v>
      </c>
      <c r="D66" s="31">
        <f>C66/SUM($C$18:$C$31)</f>
        <v>7.6923076923076927E-2</v>
      </c>
      <c r="E66" s="40">
        <f t="shared" si="152"/>
        <v>4.6153846153846158E-3</v>
      </c>
      <c r="F66" s="37" t="str">
        <f>'07_Values'!B66</f>
        <v>N</v>
      </c>
      <c r="G66" s="31">
        <f>VLOOKUP('07_Values'!B66,AUX_Variables!$B$12:$D$16,3,FALSE)</f>
        <v>0</v>
      </c>
      <c r="H66" s="31">
        <f>$D66*G66</f>
        <v>0</v>
      </c>
      <c r="I66" s="38">
        <f>G66*$E66</f>
        <v>0</v>
      </c>
      <c r="J66" s="37" t="str">
        <f>'07_Values'!C66</f>
        <v>N</v>
      </c>
      <c r="K66" s="31">
        <f>VLOOKUP('07_Values'!F66,AUX_Variables!$B$12:$D$16,3,FALSE)</f>
        <v>0</v>
      </c>
      <c r="L66" s="31">
        <f>$D66*K66</f>
        <v>0</v>
      </c>
      <c r="M66" s="38">
        <f>K66*$E66</f>
        <v>0</v>
      </c>
      <c r="N66" s="37" t="str">
        <f>'07_Values'!D66</f>
        <v>N</v>
      </c>
      <c r="O66" s="31">
        <f>VLOOKUP('07_Values'!D66,AUX_Variables!$B$12:$D$16,3,FALSE)</f>
        <v>0</v>
      </c>
      <c r="P66" s="31">
        <f t="shared" si="153"/>
        <v>0</v>
      </c>
      <c r="Q66" s="38">
        <f>O66*$E66</f>
        <v>0</v>
      </c>
      <c r="R66" s="37" t="str">
        <f>'07_Values'!E66</f>
        <v>N</v>
      </c>
      <c r="S66" s="31">
        <f>VLOOKUP('07_Values'!E66,AUX_Variables!$B$12:$D$16,3,FALSE)</f>
        <v>0</v>
      </c>
      <c r="T66" s="31">
        <f t="shared" si="154"/>
        <v>0</v>
      </c>
      <c r="U66" s="38">
        <f>S66*$E66</f>
        <v>0</v>
      </c>
      <c r="V66" s="37" t="str">
        <f>'07_Values'!F66</f>
        <v>N</v>
      </c>
      <c r="W66" s="31">
        <f>VLOOKUP('07_Values'!F66,AUX_Variables!$B$12:$D$16,3,FALSE)</f>
        <v>0</v>
      </c>
      <c r="X66" s="31">
        <f t="shared" si="155"/>
        <v>0</v>
      </c>
      <c r="Y66" s="38">
        <f>W66*$E66</f>
        <v>0</v>
      </c>
      <c r="Z66" s="37" t="str">
        <f>'07_Values'!G66</f>
        <v>N</v>
      </c>
      <c r="AA66" s="31">
        <f>VLOOKUP('07_Values'!G66,AUX_Variables!$B$12:$D$16,3,FALSE)</f>
        <v>0</v>
      </c>
      <c r="AB66" s="31">
        <f t="shared" si="156"/>
        <v>0</v>
      </c>
      <c r="AC66" s="38">
        <f>AA66*$E66</f>
        <v>0</v>
      </c>
      <c r="AD66" s="37" t="str">
        <f>'07_Values'!H66</f>
        <v>N</v>
      </c>
      <c r="AE66" s="31">
        <f>VLOOKUP('07_Values'!H66,AUX_Variables!$B$12:$D$16,3,FALSE)</f>
        <v>0</v>
      </c>
      <c r="AF66" s="31">
        <f t="shared" si="157"/>
        <v>0</v>
      </c>
      <c r="AG66" s="38">
        <f>AE66*$E66</f>
        <v>0</v>
      </c>
      <c r="AH66" s="37" t="str">
        <f>'07_Values'!I66</f>
        <v>N</v>
      </c>
      <c r="AI66" s="31">
        <f>VLOOKUP('07_Values'!I66,AUX_Variables!$B$12:$D$16,3,FALSE)</f>
        <v>0</v>
      </c>
      <c r="AJ66" s="31">
        <f t="shared" si="221"/>
        <v>0</v>
      </c>
      <c r="AK66" s="38">
        <f>AI66*$E66</f>
        <v>0</v>
      </c>
      <c r="AL66" s="37" t="str">
        <f>'07_Values'!J66</f>
        <v>N</v>
      </c>
      <c r="AM66" s="31">
        <f>VLOOKUP('07_Values'!J66,AUX_Variables!$B$12:$D$16,3,FALSE)</f>
        <v>0</v>
      </c>
      <c r="AN66" s="31">
        <f t="shared" si="159"/>
        <v>0</v>
      </c>
      <c r="AO66" s="38">
        <f>AM66*$E66</f>
        <v>0</v>
      </c>
      <c r="AP66" s="37" t="str">
        <f>'07_Values'!K66</f>
        <v>N</v>
      </c>
      <c r="AQ66" s="31">
        <f>VLOOKUP('07_Values'!K66,AUX_Variables!$B$12:$D$16,3,FALSE)</f>
        <v>0</v>
      </c>
      <c r="AR66" s="31">
        <f t="shared" si="160"/>
        <v>0</v>
      </c>
      <c r="AS66" s="38">
        <f>AQ66*$E66</f>
        <v>0</v>
      </c>
      <c r="AT66" s="37" t="str">
        <f>'07_Values'!L66</f>
        <v>N</v>
      </c>
      <c r="AU66" s="31">
        <f>VLOOKUP('07_Values'!L66,AUX_Variables!$B$12:$D$16,3,FALSE)</f>
        <v>0</v>
      </c>
      <c r="AV66" s="31">
        <f t="shared" si="161"/>
        <v>0</v>
      </c>
      <c r="AW66" s="38">
        <f>AU66*$E66</f>
        <v>0</v>
      </c>
      <c r="AX66" s="37" t="str">
        <f>'07_Values'!M66</f>
        <v>N</v>
      </c>
      <c r="AY66" s="31">
        <f>VLOOKUP('07_Values'!M66,AUX_Variables!$B$12:$D$16,3,FALSE)</f>
        <v>0</v>
      </c>
      <c r="AZ66" s="31">
        <f t="shared" si="162"/>
        <v>0</v>
      </c>
      <c r="BA66" s="38">
        <f>AY66*$E66</f>
        <v>0</v>
      </c>
      <c r="BB66" s="37" t="str">
        <f>'07_Values'!N66</f>
        <v>N</v>
      </c>
      <c r="BC66" s="31">
        <f>VLOOKUP('07_Values'!N66,AUX_Variables!$B$12:$D$16,3,FALSE)</f>
        <v>0</v>
      </c>
      <c r="BD66" s="31">
        <f t="shared" si="163"/>
        <v>0</v>
      </c>
      <c r="BE66" s="38">
        <f>BC66*$E66</f>
        <v>0</v>
      </c>
      <c r="BF66" s="37" t="str">
        <f>'07_Values'!O66</f>
        <v>N</v>
      </c>
      <c r="BG66" s="31">
        <f>VLOOKUP('07_Values'!O66,AUX_Variables!$B$12:$D$16,3,FALSE)</f>
        <v>0</v>
      </c>
      <c r="BH66" s="31">
        <f t="shared" si="164"/>
        <v>0</v>
      </c>
      <c r="BI66" s="38">
        <f>BG66*$E66</f>
        <v>0</v>
      </c>
      <c r="BJ66" s="37" t="str">
        <f>'07_Values'!P66</f>
        <v>N</v>
      </c>
      <c r="BK66" s="31">
        <f>VLOOKUP('07_Values'!P66,AUX_Variables!$B$12:$D$16,3,FALSE)</f>
        <v>0</v>
      </c>
      <c r="BL66" s="31">
        <f t="shared" si="165"/>
        <v>0</v>
      </c>
      <c r="BM66" s="38">
        <f>BK66*$E66</f>
        <v>0</v>
      </c>
      <c r="BN66" s="37" t="str">
        <f>'07_Values'!Q66</f>
        <v>N</v>
      </c>
      <c r="BO66" s="31">
        <f>VLOOKUP('07_Values'!Q66,AUX_Variables!$B$12:$D$16,3,FALSE)</f>
        <v>0</v>
      </c>
      <c r="BP66" s="31">
        <f t="shared" si="166"/>
        <v>0</v>
      </c>
      <c r="BQ66" s="38">
        <f>BO66*$E66</f>
        <v>0</v>
      </c>
      <c r="BR66" s="37" t="str">
        <f>'07_Values'!R66</f>
        <v>N</v>
      </c>
      <c r="BS66" s="31">
        <f>VLOOKUP('07_Values'!R66,AUX_Variables!$B$12:$D$16,3,FALSE)</f>
        <v>0</v>
      </c>
      <c r="BT66" s="31">
        <f t="shared" si="167"/>
        <v>0</v>
      </c>
      <c r="BU66" s="38">
        <f>BS66*$E66</f>
        <v>0</v>
      </c>
      <c r="BV66" s="37" t="str">
        <f>'07_Values'!S66</f>
        <v>N</v>
      </c>
      <c r="BW66" s="31">
        <f>VLOOKUP('07_Values'!S66,AUX_Variables!$B$12:$D$16,3,FALSE)</f>
        <v>0</v>
      </c>
      <c r="BX66" s="31">
        <f t="shared" si="168"/>
        <v>0</v>
      </c>
      <c r="BY66" s="38">
        <f>BW66*$E66</f>
        <v>0</v>
      </c>
      <c r="BZ66" s="37" t="str">
        <f>'07_Values'!T66</f>
        <v>N</v>
      </c>
      <c r="CA66" s="31">
        <f>VLOOKUP('07_Values'!T66,AUX_Variables!$B$12:$D$16,3,FALSE)</f>
        <v>0</v>
      </c>
      <c r="CB66" s="31">
        <f t="shared" si="169"/>
        <v>0</v>
      </c>
      <c r="CC66" s="38">
        <f>CA66*$E66</f>
        <v>0</v>
      </c>
      <c r="CD66" s="37" t="str">
        <f>'07_Values'!U66</f>
        <v>N</v>
      </c>
      <c r="CE66" s="31">
        <f>VLOOKUP('07_Values'!U66,AUX_Variables!$B$12:$D$16,3,FALSE)</f>
        <v>0</v>
      </c>
      <c r="CF66" s="31">
        <f t="shared" si="222"/>
        <v>0</v>
      </c>
      <c r="CG66" s="38">
        <f>CE66*$E66</f>
        <v>0</v>
      </c>
      <c r="CH66" s="37" t="str">
        <f>'07_Values'!V66</f>
        <v>N</v>
      </c>
      <c r="CI66" s="31">
        <f>VLOOKUP('07_Values'!V66,AUX_Variables!$B$12:$D$16,3,FALSE)</f>
        <v>0</v>
      </c>
      <c r="CJ66" s="31">
        <f t="shared" si="171"/>
        <v>0</v>
      </c>
      <c r="CK66" s="38">
        <f>CI66*$E66</f>
        <v>0</v>
      </c>
      <c r="CL66" s="37" t="str">
        <f>'07_Values'!W66</f>
        <v>N</v>
      </c>
      <c r="CM66" s="31">
        <f>VLOOKUP('07_Values'!W66,AUX_Variables!$B$12:$D$16,3,FALSE)</f>
        <v>0</v>
      </c>
      <c r="CN66" s="31">
        <f t="shared" si="172"/>
        <v>0</v>
      </c>
      <c r="CO66" s="38">
        <f>CM66*$E66</f>
        <v>0</v>
      </c>
      <c r="CP66" s="37" t="str">
        <f>'07_Values'!X66</f>
        <v>N</v>
      </c>
      <c r="CQ66" s="31">
        <f>VLOOKUP('07_Values'!X66,AUX_Variables!$B$12:$D$16,3,FALSE)</f>
        <v>0</v>
      </c>
      <c r="CR66" s="31">
        <f t="shared" si="173"/>
        <v>0</v>
      </c>
      <c r="CS66" s="38">
        <f>CQ66*$E66</f>
        <v>0</v>
      </c>
      <c r="CT66" s="37" t="str">
        <f>'07_Values'!Y66</f>
        <v>N</v>
      </c>
      <c r="CU66" s="31">
        <f>VLOOKUP('07_Values'!Y66,AUX_Variables!$B$12:$D$16,3,FALSE)</f>
        <v>0</v>
      </c>
      <c r="CV66" s="31">
        <f t="shared" si="174"/>
        <v>0</v>
      </c>
      <c r="CW66" s="38">
        <f>CU66*$E66</f>
        <v>0</v>
      </c>
      <c r="CX66" s="37" t="str">
        <f>'07_Values'!Z66</f>
        <v>N</v>
      </c>
      <c r="CY66" s="31">
        <f>VLOOKUP('07_Values'!Z66,AUX_Variables!$B$12:$D$16,3,FALSE)</f>
        <v>0</v>
      </c>
      <c r="CZ66" s="31">
        <f t="shared" si="175"/>
        <v>0</v>
      </c>
      <c r="DA66" s="38">
        <f>CY66*$E66</f>
        <v>0</v>
      </c>
      <c r="DB66" s="37" t="str">
        <f>'07_Values'!AA66</f>
        <v>N</v>
      </c>
      <c r="DC66" s="31">
        <f>VLOOKUP('07_Values'!AA66,AUX_Variables!$B$12:$D$16,3,FALSE)</f>
        <v>0</v>
      </c>
      <c r="DD66" s="31">
        <f t="shared" si="176"/>
        <v>0</v>
      </c>
      <c r="DE66" s="38">
        <f>DC66*$E66</f>
        <v>0</v>
      </c>
      <c r="DF66" s="37" t="str">
        <f>'07_Values'!AB66</f>
        <v>N</v>
      </c>
      <c r="DG66" s="31">
        <f>VLOOKUP('07_Values'!AB66,AUX_Variables!$B$12:$D$16,3,FALSE)</f>
        <v>0</v>
      </c>
      <c r="DH66" s="31">
        <f t="shared" si="177"/>
        <v>0</v>
      </c>
      <c r="DI66" s="38">
        <f>DG66*$E66</f>
        <v>0</v>
      </c>
      <c r="DJ66" s="37" t="str">
        <f>'07_Values'!AC66</f>
        <v>N</v>
      </c>
      <c r="DK66" s="31">
        <f>VLOOKUP('07_Values'!AC66,AUX_Variables!$B$12:$D$16,3,FALSE)</f>
        <v>0</v>
      </c>
      <c r="DL66" s="31">
        <f>$D66*DK66</f>
        <v>0</v>
      </c>
      <c r="DM66" s="38">
        <f>DK66*$E66</f>
        <v>0</v>
      </c>
      <c r="DN66" s="37" t="str">
        <f>'07_Values'!AD66</f>
        <v>N</v>
      </c>
      <c r="DO66" s="31">
        <f>VLOOKUP('07_Values'!AD66,AUX_Variables!$B$12:$D$16,3,FALSE)</f>
        <v>0</v>
      </c>
      <c r="DP66" s="31">
        <f>$D66*DO66</f>
        <v>0</v>
      </c>
      <c r="DQ66" s="38">
        <f>DO66*$E66</f>
        <v>0</v>
      </c>
    </row>
    <row r="67" spans="1:121" s="151" customFormat="1" ht="12.75" x14ac:dyDescent="0.2">
      <c r="A67" s="176"/>
      <c r="B67" s="241" t="s">
        <v>418</v>
      </c>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c r="AS67" s="186"/>
      <c r="AT67" s="186"/>
      <c r="AU67" s="186"/>
      <c r="AV67" s="186"/>
      <c r="AW67" s="186"/>
      <c r="AX67" s="186"/>
      <c r="AY67" s="186"/>
      <c r="AZ67" s="186"/>
      <c r="BA67" s="186"/>
      <c r="BB67" s="186"/>
      <c r="BC67" s="186"/>
      <c r="BD67" s="186"/>
      <c r="BE67" s="186"/>
      <c r="BF67" s="186"/>
      <c r="BG67" s="186"/>
      <c r="BH67" s="186"/>
      <c r="BI67" s="186"/>
      <c r="BJ67" s="186"/>
      <c r="BK67" s="186"/>
      <c r="BL67" s="186"/>
      <c r="BM67" s="186"/>
      <c r="BN67" s="186"/>
      <c r="BO67" s="186"/>
      <c r="BP67" s="186"/>
      <c r="BQ67" s="186"/>
      <c r="BR67" s="186"/>
      <c r="BS67" s="186"/>
      <c r="BT67" s="186"/>
      <c r="BU67" s="186"/>
      <c r="BV67" s="186"/>
      <c r="BW67" s="186"/>
      <c r="BX67" s="186"/>
      <c r="BY67" s="186"/>
      <c r="BZ67" s="186"/>
      <c r="CA67" s="186"/>
      <c r="CB67" s="186"/>
      <c r="CC67" s="186"/>
      <c r="CD67" s="186"/>
      <c r="CE67" s="186"/>
      <c r="CF67" s="186"/>
      <c r="CG67" s="186"/>
      <c r="CH67" s="186"/>
      <c r="CI67" s="186"/>
      <c r="CJ67" s="186"/>
      <c r="CK67" s="186"/>
      <c r="CL67" s="186"/>
      <c r="CM67" s="186"/>
      <c r="CN67" s="186"/>
      <c r="CO67" s="186"/>
      <c r="CP67" s="186"/>
      <c r="CQ67" s="186"/>
      <c r="CR67" s="186"/>
      <c r="CS67" s="186"/>
      <c r="CT67" s="186"/>
      <c r="CU67" s="186"/>
      <c r="CV67" s="186"/>
      <c r="CW67" s="186"/>
      <c r="CX67" s="186"/>
      <c r="CY67" s="186"/>
      <c r="CZ67" s="186"/>
      <c r="DA67" s="186"/>
      <c r="DB67" s="186"/>
      <c r="DC67" s="186"/>
      <c r="DD67" s="186"/>
      <c r="DE67" s="186"/>
      <c r="DF67" s="186"/>
      <c r="DG67" s="186"/>
      <c r="DH67" s="186"/>
      <c r="DI67" s="186"/>
      <c r="DJ67" s="186"/>
      <c r="DK67" s="186"/>
      <c r="DL67" s="186"/>
      <c r="DM67" s="186"/>
      <c r="DN67" s="186"/>
      <c r="DO67" s="186"/>
      <c r="DP67" s="186"/>
      <c r="DQ67" s="186"/>
    </row>
    <row r="68" spans="1:121" s="151" customFormat="1" ht="12.75" x14ac:dyDescent="0.2">
      <c r="A68" s="176"/>
      <c r="B68" s="165" t="str">
        <f>'02_Business Proc. Req.'!C4</f>
        <v>Delivery</v>
      </c>
      <c r="C68" s="172"/>
      <c r="D68" s="168">
        <v>0.14280000000000001</v>
      </c>
      <c r="E68" s="166">
        <f>D68*$C$135</f>
        <v>5.7120000000000004E-2</v>
      </c>
      <c r="F68" s="172"/>
      <c r="G68" s="172"/>
      <c r="H68" s="168">
        <f>SUM(H69:H70)</f>
        <v>0.33333333333333331</v>
      </c>
      <c r="I68" s="168">
        <f>SUM(I69:I70)</f>
        <v>1.9999999999999997E-2</v>
      </c>
      <c r="J68" s="179"/>
      <c r="K68" s="172"/>
      <c r="L68" s="168">
        <f>SUM(L69:L70)</f>
        <v>0.33333333333333331</v>
      </c>
      <c r="M68" s="168">
        <f>SUM(M69:M70)</f>
        <v>1.9999999999999997E-2</v>
      </c>
      <c r="N68" s="172"/>
      <c r="O68" s="172"/>
      <c r="P68" s="168">
        <f>SUM(P69:P70)</f>
        <v>0.33333333333333331</v>
      </c>
      <c r="Q68" s="168">
        <f>SUM(Q69:Q70)</f>
        <v>1.9999999999999997E-2</v>
      </c>
      <c r="R68" s="172"/>
      <c r="S68" s="172"/>
      <c r="T68" s="168">
        <f>SUM(T69:T70)</f>
        <v>0.33333333333333331</v>
      </c>
      <c r="U68" s="168">
        <f>SUM(U69:U70)</f>
        <v>1.9999999999999997E-2</v>
      </c>
      <c r="V68" s="172"/>
      <c r="W68" s="172"/>
      <c r="X68" s="168">
        <f>SUM(X69:X70)</f>
        <v>0.33333333333333331</v>
      </c>
      <c r="Y68" s="168">
        <f>SUM(Y69:Y70)</f>
        <v>1.9999999999999997E-2</v>
      </c>
      <c r="Z68" s="172"/>
      <c r="AA68" s="172"/>
      <c r="AB68" s="168">
        <f>SUM(AB69:AB70)</f>
        <v>0.33333333333333331</v>
      </c>
      <c r="AC68" s="168">
        <f>SUM(AC69:AC70)</f>
        <v>1.9999999999999997E-2</v>
      </c>
      <c r="AD68" s="172"/>
      <c r="AE68" s="172"/>
      <c r="AF68" s="168">
        <f>SUM(AF69:AF70)</f>
        <v>0.23333333333333331</v>
      </c>
      <c r="AG68" s="168">
        <f>SUM(AG69:AG70)</f>
        <v>1.3999999999999997E-2</v>
      </c>
      <c r="AH68" s="172"/>
      <c r="AI68" s="172"/>
      <c r="AJ68" s="168">
        <f>SUM(AJ69:AJ70)</f>
        <v>0.33333333333333331</v>
      </c>
      <c r="AK68" s="168">
        <f>SUM(AK69:AK70)</f>
        <v>1.9999999999999997E-2</v>
      </c>
      <c r="AL68" s="172"/>
      <c r="AM68" s="172"/>
      <c r="AN68" s="168">
        <f>SUM(AN69:AN70)</f>
        <v>0</v>
      </c>
      <c r="AO68" s="168">
        <f>SUM(AO69:AO70)</f>
        <v>0</v>
      </c>
      <c r="AP68" s="172"/>
      <c r="AQ68" s="172"/>
      <c r="AR68" s="168">
        <f>SUM(AR69:AR70)</f>
        <v>0</v>
      </c>
      <c r="AS68" s="168">
        <f>SUM(AS69:AS70)</f>
        <v>0</v>
      </c>
      <c r="AT68" s="172"/>
      <c r="AU68" s="172"/>
      <c r="AV68" s="168">
        <f>SUM(AV69:AV70)</f>
        <v>0</v>
      </c>
      <c r="AW68" s="168">
        <f>SUM(AW69:AW70)</f>
        <v>0</v>
      </c>
      <c r="AX68" s="172"/>
      <c r="AY68" s="172"/>
      <c r="AZ68" s="168">
        <f>SUM(AZ69:AZ70)</f>
        <v>0.33333333333333331</v>
      </c>
      <c r="BA68" s="168">
        <f>SUM(BA69:BA70)</f>
        <v>1.9999999999999997E-2</v>
      </c>
      <c r="BB68" s="172"/>
      <c r="BC68" s="172"/>
      <c r="BD68" s="168">
        <f>SUM(BD69:BD70)</f>
        <v>0</v>
      </c>
      <c r="BE68" s="168">
        <f>SUM(BE69:BE70)</f>
        <v>0</v>
      </c>
      <c r="BF68" s="172"/>
      <c r="BG68" s="172"/>
      <c r="BH68" s="168">
        <f>SUM(BH69:BH70)</f>
        <v>0</v>
      </c>
      <c r="BI68" s="168">
        <f>SUM(BI69:BI70)</f>
        <v>0</v>
      </c>
      <c r="BJ68" s="172"/>
      <c r="BK68" s="172"/>
      <c r="BL68" s="168">
        <f>SUM(BL69:BL70)</f>
        <v>0</v>
      </c>
      <c r="BM68" s="168">
        <f>SUM(BM69:BM70)</f>
        <v>0</v>
      </c>
      <c r="BN68" s="172"/>
      <c r="BO68" s="172"/>
      <c r="BP68" s="168">
        <f>SUM(BP69:BP70)</f>
        <v>0</v>
      </c>
      <c r="BQ68" s="168">
        <f>SUM(BQ69:BQ70)</f>
        <v>0</v>
      </c>
      <c r="BR68" s="172"/>
      <c r="BS68" s="172"/>
      <c r="BT68" s="168">
        <f>SUM(BT69:BT70)</f>
        <v>0.23333333333333331</v>
      </c>
      <c r="BU68" s="168">
        <f>SUM(BU69:BU70)</f>
        <v>1.3999999999999997E-2</v>
      </c>
      <c r="BV68" s="172"/>
      <c r="BW68" s="172"/>
      <c r="BX68" s="168">
        <f>SUM(BX69:BX70)</f>
        <v>0.23333333333333331</v>
      </c>
      <c r="BY68" s="168">
        <f>SUM(BY69:BY70)</f>
        <v>1.3999999999999997E-2</v>
      </c>
      <c r="BZ68" s="172"/>
      <c r="CA68" s="172"/>
      <c r="CB68" s="168">
        <f>SUM(CB69:CB70)</f>
        <v>0.23333333333333331</v>
      </c>
      <c r="CC68" s="168">
        <f>SUM(CC69:CC70)</f>
        <v>1.3999999999999997E-2</v>
      </c>
      <c r="CD68" s="172"/>
      <c r="CE68" s="172"/>
      <c r="CF68" s="168">
        <f>SUM(CF69:CF70)</f>
        <v>0.23333333333333331</v>
      </c>
      <c r="CG68" s="168">
        <f>SUM(CG69:CG70)</f>
        <v>1.3999999999999997E-2</v>
      </c>
      <c r="CH68" s="172"/>
      <c r="CI68" s="172"/>
      <c r="CJ68" s="168">
        <f>SUM(CJ69:CJ70)</f>
        <v>0</v>
      </c>
      <c r="CK68" s="168">
        <f>SUM(CK69:CK70)</f>
        <v>0</v>
      </c>
      <c r="CL68" s="172"/>
      <c r="CM68" s="172"/>
      <c r="CN68" s="168">
        <f>SUM(CN69:CN70)</f>
        <v>0</v>
      </c>
      <c r="CO68" s="168">
        <f>SUM(CO69:CO70)</f>
        <v>0</v>
      </c>
      <c r="CP68" s="172"/>
      <c r="CQ68" s="172"/>
      <c r="CR68" s="168">
        <f>SUM(CR69:CR70)</f>
        <v>0</v>
      </c>
      <c r="CS68" s="168">
        <f>SUM(CS69:CS70)</f>
        <v>0</v>
      </c>
      <c r="CT68" s="172"/>
      <c r="CU68" s="172"/>
      <c r="CV68" s="168">
        <f>SUM(CV69:CV70)</f>
        <v>0</v>
      </c>
      <c r="CW68" s="168">
        <f>SUM(CW69:CW70)</f>
        <v>0</v>
      </c>
      <c r="CX68" s="172"/>
      <c r="CY68" s="172"/>
      <c r="CZ68" s="168">
        <f>SUM(CZ69:CZ70)</f>
        <v>0</v>
      </c>
      <c r="DA68" s="168">
        <f>SUM(DA69:DA70)</f>
        <v>0</v>
      </c>
      <c r="DB68" s="172"/>
      <c r="DC68" s="172"/>
      <c r="DD68" s="168">
        <f>SUM(DD69:DD70)</f>
        <v>0</v>
      </c>
      <c r="DE68" s="168">
        <f>SUM(DE69:DE70)</f>
        <v>0</v>
      </c>
      <c r="DF68" s="172"/>
      <c r="DG68" s="172"/>
      <c r="DH68" s="168">
        <f>SUM(DH69:DH70)</f>
        <v>0</v>
      </c>
      <c r="DI68" s="168">
        <f>SUM(DI69:DI70)</f>
        <v>0</v>
      </c>
      <c r="DJ68" s="172"/>
      <c r="DK68" s="172"/>
      <c r="DL68" s="168">
        <f>SUM(DL69:DL70)</f>
        <v>0</v>
      </c>
      <c r="DM68" s="168">
        <f>SUM(DM69:DM70)</f>
        <v>0</v>
      </c>
      <c r="DN68" s="172"/>
      <c r="DO68" s="172"/>
      <c r="DP68" s="168">
        <f>SUM(DP69:DP70)</f>
        <v>0</v>
      </c>
      <c r="DQ68" s="168">
        <f>SUM(DQ69:DQ70)</f>
        <v>0</v>
      </c>
    </row>
    <row r="69" spans="1:121" s="175" customFormat="1" ht="25.5" x14ac:dyDescent="0.2">
      <c r="A69" s="173"/>
      <c r="B69" s="136" t="str">
        <f>'02_Business Proc. Req.'!C5</f>
        <v>Pre-ingest 
(digital archives)</v>
      </c>
      <c r="C69" s="33">
        <f>'02_Business Proc. Req.'!F5</f>
        <v>3</v>
      </c>
      <c r="D69" s="31">
        <f>C69/SUM($C$69:$C$71)</f>
        <v>0.33333333333333331</v>
      </c>
      <c r="E69" s="40">
        <f t="shared" ref="E69:E96" si="223">D69*$E$8</f>
        <v>1.9999999999999997E-2</v>
      </c>
      <c r="F69" s="37" t="str">
        <f>'07_Values'!B69</f>
        <v>N</v>
      </c>
      <c r="G69" s="31">
        <f>VLOOKUP('07_Values'!B69,AUX_Variables!$B$12:$D$16,3,FALSE)</f>
        <v>0</v>
      </c>
      <c r="H69" s="31">
        <f>$D69*G69</f>
        <v>0</v>
      </c>
      <c r="I69" s="38">
        <f>G69*$E69</f>
        <v>0</v>
      </c>
      <c r="J69" s="37" t="str">
        <f>'07_Values'!C69</f>
        <v>N</v>
      </c>
      <c r="K69" s="31">
        <f>VLOOKUP('07_Values'!F69,AUX_Variables!$B$12:$D$16,3,FALSE)</f>
        <v>0</v>
      </c>
      <c r="L69" s="31">
        <f>$D69*K69</f>
        <v>0</v>
      </c>
      <c r="M69" s="38">
        <f>K69*$E69</f>
        <v>0</v>
      </c>
      <c r="N69" s="37" t="str">
        <f>'07_Values'!D69</f>
        <v>N</v>
      </c>
      <c r="O69" s="31">
        <f>VLOOKUP('07_Values'!D69,AUX_Variables!$B$12:$D$16,3,FALSE)</f>
        <v>0</v>
      </c>
      <c r="P69" s="31">
        <f>$D69*O69</f>
        <v>0</v>
      </c>
      <c r="Q69" s="38">
        <f>O69*$E69</f>
        <v>0</v>
      </c>
      <c r="R69" s="37" t="str">
        <f>'07_Values'!E69</f>
        <v>N</v>
      </c>
      <c r="S69" s="31">
        <f>VLOOKUP('07_Values'!E69,AUX_Variables!$B$12:$D$16,3,FALSE)</f>
        <v>0</v>
      </c>
      <c r="T69" s="31">
        <f>$D69*S69</f>
        <v>0</v>
      </c>
      <c r="U69" s="38">
        <f>S69*$E69</f>
        <v>0</v>
      </c>
      <c r="V69" s="37" t="str">
        <f>'07_Values'!F69</f>
        <v>N</v>
      </c>
      <c r="W69" s="31">
        <f>VLOOKUP('07_Values'!F69,AUX_Variables!$B$12:$D$16,3,FALSE)</f>
        <v>0</v>
      </c>
      <c r="X69" s="31">
        <f>$D69*W69</f>
        <v>0</v>
      </c>
      <c r="Y69" s="38">
        <f>W69*$E69</f>
        <v>0</v>
      </c>
      <c r="Z69" s="37" t="str">
        <f>'07_Values'!G69</f>
        <v>N</v>
      </c>
      <c r="AA69" s="31">
        <f>VLOOKUP('07_Values'!G69,AUX_Variables!$B$12:$D$16,3,FALSE)</f>
        <v>0</v>
      </c>
      <c r="AB69" s="31">
        <f>$D69*AA69</f>
        <v>0</v>
      </c>
      <c r="AC69" s="38">
        <f>AA69*$E69</f>
        <v>0</v>
      </c>
      <c r="AD69" s="37" t="str">
        <f>'07_Values'!H69</f>
        <v>N</v>
      </c>
      <c r="AE69" s="31">
        <f>VLOOKUP('07_Values'!H69,AUX_Variables!$B$12:$D$16,3,FALSE)</f>
        <v>0</v>
      </c>
      <c r="AF69" s="31">
        <f>$D69*AE69</f>
        <v>0</v>
      </c>
      <c r="AG69" s="38">
        <f>AE69*$E69</f>
        <v>0</v>
      </c>
      <c r="AH69" s="37" t="str">
        <f>'07_Values'!I69</f>
        <v>N</v>
      </c>
      <c r="AI69" s="31">
        <f>VLOOKUP('07_Values'!I69,AUX_Variables!$B$12:$D$16,3,FALSE)</f>
        <v>0</v>
      </c>
      <c r="AJ69" s="31">
        <f>$D69*AI69</f>
        <v>0</v>
      </c>
      <c r="AK69" s="38">
        <f>AI69*$E69</f>
        <v>0</v>
      </c>
      <c r="AL69" s="37" t="str">
        <f>'07_Values'!J69</f>
        <v>N</v>
      </c>
      <c r="AM69" s="31">
        <f>VLOOKUP('07_Values'!J69,AUX_Variables!$B$12:$D$16,3,FALSE)</f>
        <v>0</v>
      </c>
      <c r="AN69" s="31">
        <f>$D69*AM69</f>
        <v>0</v>
      </c>
      <c r="AO69" s="38">
        <f>AM69*$E69</f>
        <v>0</v>
      </c>
      <c r="AP69" s="37" t="str">
        <f>'07_Values'!K69</f>
        <v>N</v>
      </c>
      <c r="AQ69" s="31">
        <f>VLOOKUP('07_Values'!K69,AUX_Variables!$B$12:$D$16,3,FALSE)</f>
        <v>0</v>
      </c>
      <c r="AR69" s="31">
        <f>$D69*AQ69</f>
        <v>0</v>
      </c>
      <c r="AS69" s="38">
        <f>AQ69*$E69</f>
        <v>0</v>
      </c>
      <c r="AT69" s="37" t="str">
        <f>'07_Values'!L69</f>
        <v>N</v>
      </c>
      <c r="AU69" s="31">
        <f>VLOOKUP('07_Values'!L69,AUX_Variables!$B$12:$D$16,3,FALSE)</f>
        <v>0</v>
      </c>
      <c r="AV69" s="31">
        <f>$D69*AU69</f>
        <v>0</v>
      </c>
      <c r="AW69" s="38">
        <f>AU69*$E69</f>
        <v>0</v>
      </c>
      <c r="AX69" s="37" t="str">
        <f>'07_Values'!M69</f>
        <v>Y</v>
      </c>
      <c r="AY69" s="31">
        <f>VLOOKUP('07_Values'!M69,AUX_Variables!$B$12:$D$16,3,FALSE)</f>
        <v>1</v>
      </c>
      <c r="AZ69" s="31">
        <f>$D69*AY69</f>
        <v>0.33333333333333331</v>
      </c>
      <c r="BA69" s="38">
        <f>AY69*$E69</f>
        <v>1.9999999999999997E-2</v>
      </c>
      <c r="BB69" s="37" t="str">
        <f>'07_Values'!N69</f>
        <v>N</v>
      </c>
      <c r="BC69" s="31">
        <f>VLOOKUP('07_Values'!N69,AUX_Variables!$B$12:$D$16,3,FALSE)</f>
        <v>0</v>
      </c>
      <c r="BD69" s="31">
        <f>$D69*BC69</f>
        <v>0</v>
      </c>
      <c r="BE69" s="38">
        <f>BC69*$E69</f>
        <v>0</v>
      </c>
      <c r="BF69" s="37" t="str">
        <f>'07_Values'!O69</f>
        <v>N</v>
      </c>
      <c r="BG69" s="31">
        <f>VLOOKUP('07_Values'!O69,AUX_Variables!$B$12:$D$16,3,FALSE)</f>
        <v>0</v>
      </c>
      <c r="BH69" s="31">
        <f>$D69*BG69</f>
        <v>0</v>
      </c>
      <c r="BI69" s="38">
        <f>BG69*$E69</f>
        <v>0</v>
      </c>
      <c r="BJ69" s="37" t="str">
        <f>'07_Values'!P69</f>
        <v>N</v>
      </c>
      <c r="BK69" s="31">
        <f>VLOOKUP('07_Values'!P69,AUX_Variables!$B$12:$D$16,3,FALSE)</f>
        <v>0</v>
      </c>
      <c r="BL69" s="31">
        <f>$D69*BK69</f>
        <v>0</v>
      </c>
      <c r="BM69" s="38">
        <f>BK69*$E69</f>
        <v>0</v>
      </c>
      <c r="BN69" s="37" t="str">
        <f>'07_Values'!Q69</f>
        <v>N</v>
      </c>
      <c r="BO69" s="31">
        <f>VLOOKUP('07_Values'!Q69,AUX_Variables!$B$12:$D$16,3,FALSE)</f>
        <v>0</v>
      </c>
      <c r="BP69" s="31">
        <f>$D69*BO69</f>
        <v>0</v>
      </c>
      <c r="BQ69" s="38">
        <f>BO69*$E69</f>
        <v>0</v>
      </c>
      <c r="BR69" s="37" t="str">
        <f>'07_Values'!R69</f>
        <v>A</v>
      </c>
      <c r="BS69" s="31">
        <f>VLOOKUP('07_Values'!R69,AUX_Variables!$B$12:$D$16,3,FALSE)</f>
        <v>0.7</v>
      </c>
      <c r="BT69" s="31">
        <f>$D69*BS69</f>
        <v>0.23333333333333331</v>
      </c>
      <c r="BU69" s="38">
        <f>BS69*$E69</f>
        <v>1.3999999999999997E-2</v>
      </c>
      <c r="BV69" s="37" t="str">
        <f>'07_Values'!S69</f>
        <v>A</v>
      </c>
      <c r="BW69" s="31">
        <f>VLOOKUP('07_Values'!S69,AUX_Variables!$B$12:$D$16,3,FALSE)</f>
        <v>0.7</v>
      </c>
      <c r="BX69" s="31">
        <f>$D69*BW69</f>
        <v>0.23333333333333331</v>
      </c>
      <c r="BY69" s="38">
        <f>BW69*$E69</f>
        <v>1.3999999999999997E-2</v>
      </c>
      <c r="BZ69" s="37" t="str">
        <f>'07_Values'!T69</f>
        <v>A</v>
      </c>
      <c r="CA69" s="31">
        <f>VLOOKUP('07_Values'!T69,AUX_Variables!$B$12:$D$16,3,FALSE)</f>
        <v>0.7</v>
      </c>
      <c r="CB69" s="31">
        <f>$D69*CA69</f>
        <v>0.23333333333333331</v>
      </c>
      <c r="CC69" s="38">
        <f>CA69*$E69</f>
        <v>1.3999999999999997E-2</v>
      </c>
      <c r="CD69" s="37" t="str">
        <f>'07_Values'!U69</f>
        <v>A</v>
      </c>
      <c r="CE69" s="31">
        <f>VLOOKUP('07_Values'!U69,AUX_Variables!$B$12:$D$16,3,FALSE)</f>
        <v>0.7</v>
      </c>
      <c r="CF69" s="31">
        <f>$D69*CE69</f>
        <v>0.23333333333333331</v>
      </c>
      <c r="CG69" s="38">
        <f>CE69*$E69</f>
        <v>1.3999999999999997E-2</v>
      </c>
      <c r="CH69" s="37" t="str">
        <f>'07_Values'!V69</f>
        <v>N</v>
      </c>
      <c r="CI69" s="31">
        <f>VLOOKUP('07_Values'!V69,AUX_Variables!$B$12:$D$16,3,FALSE)</f>
        <v>0</v>
      </c>
      <c r="CJ69" s="31">
        <f>$D69*CI69</f>
        <v>0</v>
      </c>
      <c r="CK69" s="38">
        <f>CI69*$E69</f>
        <v>0</v>
      </c>
      <c r="CL69" s="37" t="str">
        <f>'07_Values'!W69</f>
        <v>N</v>
      </c>
      <c r="CM69" s="31">
        <f>VLOOKUP('07_Values'!W69,AUX_Variables!$B$12:$D$16,3,FALSE)</f>
        <v>0</v>
      </c>
      <c r="CN69" s="31">
        <f>$D69*CM69</f>
        <v>0</v>
      </c>
      <c r="CO69" s="38">
        <f>CM69*$E69</f>
        <v>0</v>
      </c>
      <c r="CP69" s="37" t="str">
        <f>'07_Values'!X69</f>
        <v>N</v>
      </c>
      <c r="CQ69" s="31">
        <f>VLOOKUP('07_Values'!X69,AUX_Variables!$B$12:$D$16,3,FALSE)</f>
        <v>0</v>
      </c>
      <c r="CR69" s="31">
        <f>$D69*CQ69</f>
        <v>0</v>
      </c>
      <c r="CS69" s="38">
        <f>CQ69*$E69</f>
        <v>0</v>
      </c>
      <c r="CT69" s="37" t="str">
        <f>'07_Values'!Y69</f>
        <v>N</v>
      </c>
      <c r="CU69" s="31">
        <f>VLOOKUP('07_Values'!Y69,AUX_Variables!$B$12:$D$16,3,FALSE)</f>
        <v>0</v>
      </c>
      <c r="CV69" s="31">
        <f>$D69*CU69</f>
        <v>0</v>
      </c>
      <c r="CW69" s="38">
        <f>CU69*$E69</f>
        <v>0</v>
      </c>
      <c r="CX69" s="37" t="str">
        <f>'07_Values'!Z69</f>
        <v>N</v>
      </c>
      <c r="CY69" s="31">
        <f>VLOOKUP('07_Values'!Z69,AUX_Variables!$B$12:$D$16,3,FALSE)</f>
        <v>0</v>
      </c>
      <c r="CZ69" s="31">
        <f>$D69*CY69</f>
        <v>0</v>
      </c>
      <c r="DA69" s="38">
        <f>CY69*$E69</f>
        <v>0</v>
      </c>
      <c r="DB69" s="37" t="str">
        <f>'07_Values'!AA69</f>
        <v>N</v>
      </c>
      <c r="DC69" s="31">
        <f>VLOOKUP('07_Values'!AA69,AUX_Variables!$B$12:$D$16,3,FALSE)</f>
        <v>0</v>
      </c>
      <c r="DD69" s="31">
        <f>$D69*DC69</f>
        <v>0</v>
      </c>
      <c r="DE69" s="38">
        <f>DC69*$E69</f>
        <v>0</v>
      </c>
      <c r="DF69" s="37" t="str">
        <f>'07_Values'!AB69</f>
        <v>N</v>
      </c>
      <c r="DG69" s="31">
        <f>VLOOKUP('07_Values'!AB69,AUX_Variables!$B$12:$D$16,3,FALSE)</f>
        <v>0</v>
      </c>
      <c r="DH69" s="31">
        <f>$D69*DG69</f>
        <v>0</v>
      </c>
      <c r="DI69" s="38">
        <f>DG69*$E69</f>
        <v>0</v>
      </c>
      <c r="DJ69" s="37" t="str">
        <f>'07_Values'!AC69</f>
        <v>N</v>
      </c>
      <c r="DK69" s="31">
        <f>VLOOKUP('07_Values'!AC69,AUX_Variables!$B$12:$D$16,3,FALSE)</f>
        <v>0</v>
      </c>
      <c r="DL69" s="31">
        <f>$D69*DK69</f>
        <v>0</v>
      </c>
      <c r="DM69" s="38">
        <f>DK69*$E69</f>
        <v>0</v>
      </c>
      <c r="DN69" s="37" t="str">
        <f>'07_Values'!AD69</f>
        <v>N</v>
      </c>
      <c r="DO69" s="31">
        <f>VLOOKUP('07_Values'!AD69,AUX_Variables!$B$12:$D$16,3,FALSE)</f>
        <v>0</v>
      </c>
      <c r="DP69" s="31">
        <f>$D69*DO69</f>
        <v>0</v>
      </c>
      <c r="DQ69" s="38">
        <f>DO69*$E69</f>
        <v>0</v>
      </c>
    </row>
    <row r="70" spans="1:121" s="151" customFormat="1" ht="25.5" x14ac:dyDescent="0.2">
      <c r="A70" s="176"/>
      <c r="B70" s="136" t="str">
        <f>'02_Business Proc. Req.'!C6</f>
        <v>Transfer 
(non-digital archives)</v>
      </c>
      <c r="C70" s="33">
        <f>'02_Business Proc. Req.'!F6</f>
        <v>3</v>
      </c>
      <c r="D70" s="31">
        <f t="shared" ref="D70:D71" si="224">C70/SUM($C$69:$C$71)</f>
        <v>0.33333333333333331</v>
      </c>
      <c r="E70" s="40">
        <f t="shared" si="223"/>
        <v>1.9999999999999997E-2</v>
      </c>
      <c r="F70" s="37" t="str">
        <f>'07_Values'!B70</f>
        <v>Y</v>
      </c>
      <c r="G70" s="31">
        <f>VLOOKUP('07_Values'!B70,AUX_Variables!$B$12:$D$16,3,FALSE)</f>
        <v>1</v>
      </c>
      <c r="H70" s="31">
        <f t="shared" ref="H70:H71" si="225">$D70*G70</f>
        <v>0.33333333333333331</v>
      </c>
      <c r="I70" s="38">
        <f t="shared" ref="I70:I71" si="226">G70*$E70</f>
        <v>1.9999999999999997E-2</v>
      </c>
      <c r="J70" s="37" t="str">
        <f>'07_Values'!C70</f>
        <v>N</v>
      </c>
      <c r="K70" s="31">
        <f>VLOOKUP('07_Values'!F70,AUX_Variables!$B$12:$D$16,3,FALSE)</f>
        <v>1</v>
      </c>
      <c r="L70" s="31">
        <f t="shared" ref="L70:L71" si="227">$D70*K70</f>
        <v>0.33333333333333331</v>
      </c>
      <c r="M70" s="38">
        <f t="shared" ref="M70:M71" si="228">K70*$E70</f>
        <v>1.9999999999999997E-2</v>
      </c>
      <c r="N70" s="37" t="str">
        <f>'07_Values'!D70</f>
        <v>Y</v>
      </c>
      <c r="O70" s="31">
        <f>VLOOKUP('07_Values'!D70,AUX_Variables!$B$12:$D$16,3,FALSE)</f>
        <v>1</v>
      </c>
      <c r="P70" s="31">
        <f t="shared" ref="P70:P71" si="229">$D70*O70</f>
        <v>0.33333333333333331</v>
      </c>
      <c r="Q70" s="38">
        <f t="shared" ref="Q70:Q71" si="230">O70*$E70</f>
        <v>1.9999999999999997E-2</v>
      </c>
      <c r="R70" s="37" t="str">
        <f>'07_Values'!E70</f>
        <v>Y</v>
      </c>
      <c r="S70" s="31">
        <f>VLOOKUP('07_Values'!E70,AUX_Variables!$B$12:$D$16,3,FALSE)</f>
        <v>1</v>
      </c>
      <c r="T70" s="31">
        <f t="shared" ref="T70:T71" si="231">$D70*S70</f>
        <v>0.33333333333333331</v>
      </c>
      <c r="U70" s="38">
        <f t="shared" ref="U70:U71" si="232">S70*$E70</f>
        <v>1.9999999999999997E-2</v>
      </c>
      <c r="V70" s="37" t="str">
        <f>'07_Values'!F70</f>
        <v>Y</v>
      </c>
      <c r="W70" s="31">
        <f>VLOOKUP('07_Values'!F70,AUX_Variables!$B$12:$D$16,3,FALSE)</f>
        <v>1</v>
      </c>
      <c r="X70" s="31">
        <f t="shared" ref="X70:X71" si="233">$D70*W70</f>
        <v>0.33333333333333331</v>
      </c>
      <c r="Y70" s="38">
        <f t="shared" ref="Y70:Y71" si="234">W70*$E70</f>
        <v>1.9999999999999997E-2</v>
      </c>
      <c r="Z70" s="37" t="str">
        <f>'07_Values'!G70</f>
        <v>Y</v>
      </c>
      <c r="AA70" s="31">
        <f>VLOOKUP('07_Values'!G70,AUX_Variables!$B$12:$D$16,3,FALSE)</f>
        <v>1</v>
      </c>
      <c r="AB70" s="31">
        <f t="shared" ref="AB70:AB71" si="235">$D70*AA70</f>
        <v>0.33333333333333331</v>
      </c>
      <c r="AC70" s="38">
        <f t="shared" ref="AC70:AC71" si="236">AA70*$E70</f>
        <v>1.9999999999999997E-2</v>
      </c>
      <c r="AD70" s="37" t="str">
        <f>'07_Values'!H70</f>
        <v>A</v>
      </c>
      <c r="AE70" s="31">
        <f>VLOOKUP('07_Values'!H70,AUX_Variables!$B$12:$D$16,3,FALSE)</f>
        <v>0.7</v>
      </c>
      <c r="AF70" s="31">
        <f t="shared" ref="AF70:AF71" si="237">$D70*AE70</f>
        <v>0.23333333333333331</v>
      </c>
      <c r="AG70" s="38">
        <f t="shared" ref="AG70:AG71" si="238">AE70*$E70</f>
        <v>1.3999999999999997E-2</v>
      </c>
      <c r="AH70" s="37" t="str">
        <f>'07_Values'!I70</f>
        <v>Y</v>
      </c>
      <c r="AI70" s="31">
        <f>VLOOKUP('07_Values'!I70,AUX_Variables!$B$12:$D$16,3,FALSE)</f>
        <v>1</v>
      </c>
      <c r="AJ70" s="31">
        <f t="shared" ref="AJ70:AJ71" si="239">$D70*AI70</f>
        <v>0.33333333333333331</v>
      </c>
      <c r="AK70" s="38">
        <f t="shared" ref="AK70:AK71" si="240">AI70*$E70</f>
        <v>1.9999999999999997E-2</v>
      </c>
      <c r="AL70" s="37" t="str">
        <f>'07_Values'!J70</f>
        <v>N</v>
      </c>
      <c r="AM70" s="31">
        <f>VLOOKUP('07_Values'!J70,AUX_Variables!$B$12:$D$16,3,FALSE)</f>
        <v>0</v>
      </c>
      <c r="AN70" s="31">
        <f t="shared" ref="AN70:AN71" si="241">$D70*AM70</f>
        <v>0</v>
      </c>
      <c r="AO70" s="38">
        <f t="shared" ref="AO70:AO71" si="242">AM70*$E70</f>
        <v>0</v>
      </c>
      <c r="AP70" s="37" t="str">
        <f>'07_Values'!K70</f>
        <v>N</v>
      </c>
      <c r="AQ70" s="31">
        <f>VLOOKUP('07_Values'!K70,AUX_Variables!$B$12:$D$16,3,FALSE)</f>
        <v>0</v>
      </c>
      <c r="AR70" s="31">
        <f t="shared" ref="AR70:AR71" si="243">$D70*AQ70</f>
        <v>0</v>
      </c>
      <c r="AS70" s="38">
        <f t="shared" ref="AS70:AS71" si="244">AQ70*$E70</f>
        <v>0</v>
      </c>
      <c r="AT70" s="37" t="str">
        <f>'07_Values'!L70</f>
        <v>N</v>
      </c>
      <c r="AU70" s="31">
        <f>VLOOKUP('07_Values'!L70,AUX_Variables!$B$12:$D$16,3,FALSE)</f>
        <v>0</v>
      </c>
      <c r="AV70" s="31">
        <f t="shared" ref="AV70:AV71" si="245">$D70*AU70</f>
        <v>0</v>
      </c>
      <c r="AW70" s="38">
        <f t="shared" ref="AW70:AW71" si="246">AU70*$E70</f>
        <v>0</v>
      </c>
      <c r="AX70" s="37" t="str">
        <f>'07_Values'!M70</f>
        <v>N</v>
      </c>
      <c r="AY70" s="31">
        <f>VLOOKUP('07_Values'!M70,AUX_Variables!$B$12:$D$16,3,FALSE)</f>
        <v>0</v>
      </c>
      <c r="AZ70" s="31">
        <f t="shared" ref="AZ70:AZ71" si="247">$D70*AY70</f>
        <v>0</v>
      </c>
      <c r="BA70" s="38">
        <f t="shared" ref="BA70:BA71" si="248">AY70*$E70</f>
        <v>0</v>
      </c>
      <c r="BB70" s="37" t="str">
        <f>'07_Values'!N70</f>
        <v>N</v>
      </c>
      <c r="BC70" s="31">
        <f>VLOOKUP('07_Values'!N70,AUX_Variables!$B$12:$D$16,3,FALSE)</f>
        <v>0</v>
      </c>
      <c r="BD70" s="31">
        <f t="shared" ref="BD70:BD71" si="249">$D70*BC70</f>
        <v>0</v>
      </c>
      <c r="BE70" s="38">
        <f t="shared" ref="BE70:BE71" si="250">BC70*$E70</f>
        <v>0</v>
      </c>
      <c r="BF70" s="37" t="str">
        <f>'07_Values'!O70</f>
        <v>N</v>
      </c>
      <c r="BG70" s="31">
        <f>VLOOKUP('07_Values'!O70,AUX_Variables!$B$12:$D$16,3,FALSE)</f>
        <v>0</v>
      </c>
      <c r="BH70" s="31">
        <f t="shared" ref="BH70:BH71" si="251">$D70*BG70</f>
        <v>0</v>
      </c>
      <c r="BI70" s="38">
        <f t="shared" ref="BI70:BI71" si="252">BG70*$E70</f>
        <v>0</v>
      </c>
      <c r="BJ70" s="37" t="str">
        <f>'07_Values'!P70</f>
        <v>N</v>
      </c>
      <c r="BK70" s="31">
        <f>VLOOKUP('07_Values'!P70,AUX_Variables!$B$12:$D$16,3,FALSE)</f>
        <v>0</v>
      </c>
      <c r="BL70" s="31">
        <f t="shared" ref="BL70:BL71" si="253">$D70*BK70</f>
        <v>0</v>
      </c>
      <c r="BM70" s="38">
        <f t="shared" ref="BM70:BM71" si="254">BK70*$E70</f>
        <v>0</v>
      </c>
      <c r="BN70" s="37" t="str">
        <f>'07_Values'!Q70</f>
        <v>N</v>
      </c>
      <c r="BO70" s="31">
        <f>VLOOKUP('07_Values'!Q70,AUX_Variables!$B$12:$D$16,3,FALSE)</f>
        <v>0</v>
      </c>
      <c r="BP70" s="31">
        <f t="shared" ref="BP70:BP71" si="255">$D70*BO70</f>
        <v>0</v>
      </c>
      <c r="BQ70" s="38">
        <f t="shared" ref="BQ70:BQ71" si="256">BO70*$E70</f>
        <v>0</v>
      </c>
      <c r="BR70" s="37" t="str">
        <f>'07_Values'!R70</f>
        <v>N</v>
      </c>
      <c r="BS70" s="31">
        <f>VLOOKUP('07_Values'!R70,AUX_Variables!$B$12:$D$16,3,FALSE)</f>
        <v>0</v>
      </c>
      <c r="BT70" s="31">
        <f t="shared" ref="BT70:BT71" si="257">$D70*BS70</f>
        <v>0</v>
      </c>
      <c r="BU70" s="38">
        <f t="shared" ref="BU70:BU71" si="258">BS70*$E70</f>
        <v>0</v>
      </c>
      <c r="BV70" s="37" t="str">
        <f>'07_Values'!S70</f>
        <v>N</v>
      </c>
      <c r="BW70" s="31">
        <f>VLOOKUP('07_Values'!S70,AUX_Variables!$B$12:$D$16,3,FALSE)</f>
        <v>0</v>
      </c>
      <c r="BX70" s="31">
        <f t="shared" ref="BX70:BX71" si="259">$D70*BW70</f>
        <v>0</v>
      </c>
      <c r="BY70" s="38">
        <f t="shared" ref="BY70:BY71" si="260">BW70*$E70</f>
        <v>0</v>
      </c>
      <c r="BZ70" s="37" t="str">
        <f>'07_Values'!T70</f>
        <v>N</v>
      </c>
      <c r="CA70" s="31">
        <f>VLOOKUP('07_Values'!T70,AUX_Variables!$B$12:$D$16,3,FALSE)</f>
        <v>0</v>
      </c>
      <c r="CB70" s="31">
        <f t="shared" ref="CB70:CB71" si="261">$D70*CA70</f>
        <v>0</v>
      </c>
      <c r="CC70" s="38">
        <f t="shared" ref="CC70:CC71" si="262">CA70*$E70</f>
        <v>0</v>
      </c>
      <c r="CD70" s="37" t="str">
        <f>'07_Values'!U70</f>
        <v>N</v>
      </c>
      <c r="CE70" s="31">
        <f>VLOOKUP('07_Values'!U70,AUX_Variables!$B$12:$D$16,3,FALSE)</f>
        <v>0</v>
      </c>
      <c r="CF70" s="31">
        <f t="shared" ref="CF70:CF71" si="263">$D70*CE70</f>
        <v>0</v>
      </c>
      <c r="CG70" s="38">
        <f t="shared" ref="CG70:CG71" si="264">CE70*$E70</f>
        <v>0</v>
      </c>
      <c r="CH70" s="37" t="str">
        <f>'07_Values'!V70</f>
        <v>N</v>
      </c>
      <c r="CI70" s="31">
        <f>VLOOKUP('07_Values'!V70,AUX_Variables!$B$12:$D$16,3,FALSE)</f>
        <v>0</v>
      </c>
      <c r="CJ70" s="31">
        <f t="shared" ref="CJ70:CJ71" si="265">$D70*CI70</f>
        <v>0</v>
      </c>
      <c r="CK70" s="38">
        <f t="shared" ref="CK70:CK71" si="266">CI70*$E70</f>
        <v>0</v>
      </c>
      <c r="CL70" s="37" t="str">
        <f>'07_Values'!W70</f>
        <v>N</v>
      </c>
      <c r="CM70" s="31">
        <f>VLOOKUP('07_Values'!W70,AUX_Variables!$B$12:$D$16,3,FALSE)</f>
        <v>0</v>
      </c>
      <c r="CN70" s="31">
        <f t="shared" ref="CN70:CN71" si="267">$D70*CM70</f>
        <v>0</v>
      </c>
      <c r="CO70" s="38">
        <f t="shared" ref="CO70:CO71" si="268">CM70*$E70</f>
        <v>0</v>
      </c>
      <c r="CP70" s="37" t="str">
        <f>'07_Values'!X70</f>
        <v>N</v>
      </c>
      <c r="CQ70" s="31">
        <f>VLOOKUP('07_Values'!X70,AUX_Variables!$B$12:$D$16,3,FALSE)</f>
        <v>0</v>
      </c>
      <c r="CR70" s="31">
        <f t="shared" ref="CR70:CR71" si="269">$D70*CQ70</f>
        <v>0</v>
      </c>
      <c r="CS70" s="38">
        <f t="shared" ref="CS70:CS71" si="270">CQ70*$E70</f>
        <v>0</v>
      </c>
      <c r="CT70" s="37" t="str">
        <f>'07_Values'!Y70</f>
        <v>N</v>
      </c>
      <c r="CU70" s="31">
        <f>VLOOKUP('07_Values'!Y70,AUX_Variables!$B$12:$D$16,3,FALSE)</f>
        <v>0</v>
      </c>
      <c r="CV70" s="31">
        <f t="shared" ref="CV70:CV71" si="271">$D70*CU70</f>
        <v>0</v>
      </c>
      <c r="CW70" s="38">
        <f t="shared" ref="CW70:CW71" si="272">CU70*$E70</f>
        <v>0</v>
      </c>
      <c r="CX70" s="37" t="str">
        <f>'07_Values'!Z70</f>
        <v>N</v>
      </c>
      <c r="CY70" s="31">
        <f>VLOOKUP('07_Values'!Z70,AUX_Variables!$B$12:$D$16,3,FALSE)</f>
        <v>0</v>
      </c>
      <c r="CZ70" s="31">
        <f t="shared" ref="CZ70:CZ71" si="273">$D70*CY70</f>
        <v>0</v>
      </c>
      <c r="DA70" s="38">
        <f t="shared" ref="DA70:DA71" si="274">CY70*$E70</f>
        <v>0</v>
      </c>
      <c r="DB70" s="37" t="str">
        <f>'07_Values'!AA70</f>
        <v>N</v>
      </c>
      <c r="DC70" s="31">
        <f>VLOOKUP('07_Values'!AA70,AUX_Variables!$B$12:$D$16,3,FALSE)</f>
        <v>0</v>
      </c>
      <c r="DD70" s="31">
        <f t="shared" ref="DD70:DD71" si="275">$D70*DC70</f>
        <v>0</v>
      </c>
      <c r="DE70" s="38">
        <f t="shared" ref="DE70:DE71" si="276">DC70*$E70</f>
        <v>0</v>
      </c>
      <c r="DF70" s="37" t="str">
        <f>'07_Values'!AB70</f>
        <v>N</v>
      </c>
      <c r="DG70" s="31">
        <f>VLOOKUP('07_Values'!AB70,AUX_Variables!$B$12:$D$16,3,FALSE)</f>
        <v>0</v>
      </c>
      <c r="DH70" s="31">
        <f t="shared" ref="DH70:DH71" si="277">$D70*DG70</f>
        <v>0</v>
      </c>
      <c r="DI70" s="38">
        <f t="shared" ref="DI70:DI71" si="278">DG70*$E70</f>
        <v>0</v>
      </c>
      <c r="DJ70" s="37" t="str">
        <f>'07_Values'!AC70</f>
        <v>N</v>
      </c>
      <c r="DK70" s="31">
        <f>VLOOKUP('07_Values'!AC70,AUX_Variables!$B$12:$D$16,3,FALSE)</f>
        <v>0</v>
      </c>
      <c r="DL70" s="31">
        <f t="shared" ref="DL70:DL71" si="279">$D70*DK70</f>
        <v>0</v>
      </c>
      <c r="DM70" s="38">
        <f t="shared" ref="DM70:DM71" si="280">DK70*$E70</f>
        <v>0</v>
      </c>
      <c r="DN70" s="37" t="str">
        <f>'07_Values'!AD70</f>
        <v>N</v>
      </c>
      <c r="DO70" s="31">
        <f>VLOOKUP('07_Values'!AD70,AUX_Variables!$B$12:$D$16,3,FALSE)</f>
        <v>0</v>
      </c>
      <c r="DP70" s="31">
        <f t="shared" ref="DP70:DP71" si="281">$D70*DO70</f>
        <v>0</v>
      </c>
      <c r="DQ70" s="38">
        <f t="shared" ref="DQ70:DQ71" si="282">DO70*$E70</f>
        <v>0</v>
      </c>
    </row>
    <row r="71" spans="1:121" s="151" customFormat="1" ht="12.75" x14ac:dyDescent="0.2">
      <c r="A71" s="176"/>
      <c r="B71" s="136" t="str">
        <f>'02_Business Proc. Req.'!C7</f>
        <v>Digitisation</v>
      </c>
      <c r="C71" s="33">
        <f>'02_Business Proc. Req.'!F7</f>
        <v>3</v>
      </c>
      <c r="D71" s="31">
        <f t="shared" si="224"/>
        <v>0.33333333333333331</v>
      </c>
      <c r="E71" s="40">
        <f t="shared" si="223"/>
        <v>1.9999999999999997E-2</v>
      </c>
      <c r="F71" s="37" t="str">
        <f>'07_Values'!B71</f>
        <v>N</v>
      </c>
      <c r="G71" s="31">
        <f>VLOOKUP('07_Values'!B71,AUX_Variables!$B$12:$D$16,3,FALSE)</f>
        <v>0</v>
      </c>
      <c r="H71" s="31">
        <f t="shared" si="225"/>
        <v>0</v>
      </c>
      <c r="I71" s="38">
        <f t="shared" si="226"/>
        <v>0</v>
      </c>
      <c r="J71" s="37" t="str">
        <f>'07_Values'!C71</f>
        <v>N</v>
      </c>
      <c r="K71" s="31">
        <f>VLOOKUP('07_Values'!F71,AUX_Variables!$B$12:$D$16,3,FALSE)</f>
        <v>0</v>
      </c>
      <c r="L71" s="31">
        <f t="shared" si="227"/>
        <v>0</v>
      </c>
      <c r="M71" s="38">
        <f t="shared" si="228"/>
        <v>0</v>
      </c>
      <c r="N71" s="37" t="str">
        <f>'07_Values'!D71</f>
        <v>N</v>
      </c>
      <c r="O71" s="31">
        <f>VLOOKUP('07_Values'!D71,AUX_Variables!$B$12:$D$16,3,FALSE)</f>
        <v>0</v>
      </c>
      <c r="P71" s="31">
        <f t="shared" si="229"/>
        <v>0</v>
      </c>
      <c r="Q71" s="38">
        <f t="shared" si="230"/>
        <v>0</v>
      </c>
      <c r="R71" s="37" t="str">
        <f>'07_Values'!E71</f>
        <v>N</v>
      </c>
      <c r="S71" s="31">
        <f>VLOOKUP('07_Values'!E71,AUX_Variables!$B$12:$D$16,3,FALSE)</f>
        <v>0</v>
      </c>
      <c r="T71" s="31">
        <f t="shared" si="231"/>
        <v>0</v>
      </c>
      <c r="U71" s="38">
        <f t="shared" si="232"/>
        <v>0</v>
      </c>
      <c r="V71" s="37" t="str">
        <f>'07_Values'!F71</f>
        <v>N</v>
      </c>
      <c r="W71" s="31">
        <f>VLOOKUP('07_Values'!F71,AUX_Variables!$B$12:$D$16,3,FALSE)</f>
        <v>0</v>
      </c>
      <c r="X71" s="31">
        <f t="shared" si="233"/>
        <v>0</v>
      </c>
      <c r="Y71" s="38">
        <f t="shared" si="234"/>
        <v>0</v>
      </c>
      <c r="Z71" s="37" t="str">
        <f>'07_Values'!G71</f>
        <v>N</v>
      </c>
      <c r="AA71" s="31">
        <f>VLOOKUP('07_Values'!G71,AUX_Variables!$B$12:$D$16,3,FALSE)</f>
        <v>0</v>
      </c>
      <c r="AB71" s="31">
        <f t="shared" si="235"/>
        <v>0</v>
      </c>
      <c r="AC71" s="38">
        <f t="shared" si="236"/>
        <v>0</v>
      </c>
      <c r="AD71" s="37" t="str">
        <f>'07_Values'!H71</f>
        <v>Y</v>
      </c>
      <c r="AE71" s="31">
        <f>VLOOKUP('07_Values'!H71,AUX_Variables!$B$12:$D$16,3,FALSE)</f>
        <v>1</v>
      </c>
      <c r="AF71" s="31">
        <f t="shared" si="237"/>
        <v>0.33333333333333331</v>
      </c>
      <c r="AG71" s="38">
        <f t="shared" si="238"/>
        <v>1.9999999999999997E-2</v>
      </c>
      <c r="AH71" s="37" t="str">
        <f>'07_Values'!I71</f>
        <v>N</v>
      </c>
      <c r="AI71" s="31">
        <f>VLOOKUP('07_Values'!I71,AUX_Variables!$B$12:$D$16,3,FALSE)</f>
        <v>0</v>
      </c>
      <c r="AJ71" s="31">
        <f t="shared" si="239"/>
        <v>0</v>
      </c>
      <c r="AK71" s="38">
        <f t="shared" si="240"/>
        <v>0</v>
      </c>
      <c r="AL71" s="37" t="str">
        <f>'07_Values'!J71</f>
        <v>N</v>
      </c>
      <c r="AM71" s="31">
        <f>VLOOKUP('07_Values'!J71,AUX_Variables!$B$12:$D$16,3,FALSE)</f>
        <v>0</v>
      </c>
      <c r="AN71" s="31">
        <f t="shared" si="241"/>
        <v>0</v>
      </c>
      <c r="AO71" s="38">
        <f t="shared" si="242"/>
        <v>0</v>
      </c>
      <c r="AP71" s="37" t="str">
        <f>'07_Values'!K71</f>
        <v>N</v>
      </c>
      <c r="AQ71" s="31">
        <f>VLOOKUP('07_Values'!K71,AUX_Variables!$B$12:$D$16,3,FALSE)</f>
        <v>0</v>
      </c>
      <c r="AR71" s="31">
        <f t="shared" si="243"/>
        <v>0</v>
      </c>
      <c r="AS71" s="38">
        <f t="shared" si="244"/>
        <v>0</v>
      </c>
      <c r="AT71" s="37" t="str">
        <f>'07_Values'!L71</f>
        <v>N</v>
      </c>
      <c r="AU71" s="31">
        <f>VLOOKUP('07_Values'!L71,AUX_Variables!$B$12:$D$16,3,FALSE)</f>
        <v>0</v>
      </c>
      <c r="AV71" s="31">
        <f t="shared" si="245"/>
        <v>0</v>
      </c>
      <c r="AW71" s="38">
        <f t="shared" si="246"/>
        <v>0</v>
      </c>
      <c r="AX71" s="37" t="str">
        <f>'07_Values'!M71</f>
        <v>N</v>
      </c>
      <c r="AY71" s="31">
        <f>VLOOKUP('07_Values'!M71,AUX_Variables!$B$12:$D$16,3,FALSE)</f>
        <v>0</v>
      </c>
      <c r="AZ71" s="31">
        <f t="shared" si="247"/>
        <v>0</v>
      </c>
      <c r="BA71" s="38">
        <f t="shared" si="248"/>
        <v>0</v>
      </c>
      <c r="BB71" s="37" t="str">
        <f>'07_Values'!N71</f>
        <v>N</v>
      </c>
      <c r="BC71" s="31">
        <f>VLOOKUP('07_Values'!N71,AUX_Variables!$B$12:$D$16,3,FALSE)</f>
        <v>0</v>
      </c>
      <c r="BD71" s="31">
        <f t="shared" si="249"/>
        <v>0</v>
      </c>
      <c r="BE71" s="38">
        <f t="shared" si="250"/>
        <v>0</v>
      </c>
      <c r="BF71" s="37" t="str">
        <f>'07_Values'!O71</f>
        <v>N</v>
      </c>
      <c r="BG71" s="31">
        <f>VLOOKUP('07_Values'!O71,AUX_Variables!$B$12:$D$16,3,FALSE)</f>
        <v>0</v>
      </c>
      <c r="BH71" s="31">
        <f t="shared" si="251"/>
        <v>0</v>
      </c>
      <c r="BI71" s="38">
        <f t="shared" si="252"/>
        <v>0</v>
      </c>
      <c r="BJ71" s="37" t="str">
        <f>'07_Values'!P71</f>
        <v>N</v>
      </c>
      <c r="BK71" s="31">
        <f>VLOOKUP('07_Values'!P71,AUX_Variables!$B$12:$D$16,3,FALSE)</f>
        <v>0</v>
      </c>
      <c r="BL71" s="31">
        <f t="shared" si="253"/>
        <v>0</v>
      </c>
      <c r="BM71" s="38">
        <f t="shared" si="254"/>
        <v>0</v>
      </c>
      <c r="BN71" s="37" t="str">
        <f>'07_Values'!Q71</f>
        <v>N</v>
      </c>
      <c r="BO71" s="31">
        <f>VLOOKUP('07_Values'!Q71,AUX_Variables!$B$12:$D$16,3,FALSE)</f>
        <v>0</v>
      </c>
      <c r="BP71" s="31">
        <f t="shared" si="255"/>
        <v>0</v>
      </c>
      <c r="BQ71" s="38">
        <f t="shared" si="256"/>
        <v>0</v>
      </c>
      <c r="BR71" s="37" t="str">
        <f>'07_Values'!R71</f>
        <v>N</v>
      </c>
      <c r="BS71" s="31">
        <f>VLOOKUP('07_Values'!R71,AUX_Variables!$B$12:$D$16,3,FALSE)</f>
        <v>0</v>
      </c>
      <c r="BT71" s="31">
        <f t="shared" si="257"/>
        <v>0</v>
      </c>
      <c r="BU71" s="38">
        <f t="shared" si="258"/>
        <v>0</v>
      </c>
      <c r="BV71" s="37" t="str">
        <f>'07_Values'!S71</f>
        <v>N</v>
      </c>
      <c r="BW71" s="31">
        <f>VLOOKUP('07_Values'!S71,AUX_Variables!$B$12:$D$16,3,FALSE)</f>
        <v>0</v>
      </c>
      <c r="BX71" s="31">
        <f t="shared" si="259"/>
        <v>0</v>
      </c>
      <c r="BY71" s="38">
        <f t="shared" si="260"/>
        <v>0</v>
      </c>
      <c r="BZ71" s="37" t="str">
        <f>'07_Values'!T71</f>
        <v>N</v>
      </c>
      <c r="CA71" s="31">
        <f>VLOOKUP('07_Values'!T71,AUX_Variables!$B$12:$D$16,3,FALSE)</f>
        <v>0</v>
      </c>
      <c r="CB71" s="31">
        <f t="shared" si="261"/>
        <v>0</v>
      </c>
      <c r="CC71" s="38">
        <f t="shared" si="262"/>
        <v>0</v>
      </c>
      <c r="CD71" s="37" t="str">
        <f>'07_Values'!U71</f>
        <v>N</v>
      </c>
      <c r="CE71" s="31">
        <f>VLOOKUP('07_Values'!U71,AUX_Variables!$B$12:$D$16,3,FALSE)</f>
        <v>0</v>
      </c>
      <c r="CF71" s="31">
        <f t="shared" si="263"/>
        <v>0</v>
      </c>
      <c r="CG71" s="38">
        <f t="shared" si="264"/>
        <v>0</v>
      </c>
      <c r="CH71" s="37" t="str">
        <f>'07_Values'!V71</f>
        <v>N</v>
      </c>
      <c r="CI71" s="31">
        <f>VLOOKUP('07_Values'!V71,AUX_Variables!$B$12:$D$16,3,FALSE)</f>
        <v>0</v>
      </c>
      <c r="CJ71" s="31">
        <f t="shared" si="265"/>
        <v>0</v>
      </c>
      <c r="CK71" s="38">
        <f t="shared" si="266"/>
        <v>0</v>
      </c>
      <c r="CL71" s="37" t="str">
        <f>'07_Values'!W71</f>
        <v>N</v>
      </c>
      <c r="CM71" s="31">
        <f>VLOOKUP('07_Values'!W71,AUX_Variables!$B$12:$D$16,3,FALSE)</f>
        <v>0</v>
      </c>
      <c r="CN71" s="31">
        <f t="shared" si="267"/>
        <v>0</v>
      </c>
      <c r="CO71" s="38">
        <f t="shared" si="268"/>
        <v>0</v>
      </c>
      <c r="CP71" s="37" t="str">
        <f>'07_Values'!X71</f>
        <v>N</v>
      </c>
      <c r="CQ71" s="31">
        <f>VLOOKUP('07_Values'!X71,AUX_Variables!$B$12:$D$16,3,FALSE)</f>
        <v>0</v>
      </c>
      <c r="CR71" s="31">
        <f t="shared" si="269"/>
        <v>0</v>
      </c>
      <c r="CS71" s="38">
        <f t="shared" si="270"/>
        <v>0</v>
      </c>
      <c r="CT71" s="37" t="str">
        <f>'07_Values'!Y71</f>
        <v>N</v>
      </c>
      <c r="CU71" s="31">
        <f>VLOOKUP('07_Values'!Y71,AUX_Variables!$B$12:$D$16,3,FALSE)</f>
        <v>0</v>
      </c>
      <c r="CV71" s="31">
        <f t="shared" si="271"/>
        <v>0</v>
      </c>
      <c r="CW71" s="38">
        <f t="shared" si="272"/>
        <v>0</v>
      </c>
      <c r="CX71" s="37" t="str">
        <f>'07_Values'!Z71</f>
        <v>N</v>
      </c>
      <c r="CY71" s="31">
        <f>VLOOKUP('07_Values'!Z71,AUX_Variables!$B$12:$D$16,3,FALSE)</f>
        <v>0</v>
      </c>
      <c r="CZ71" s="31">
        <f t="shared" si="273"/>
        <v>0</v>
      </c>
      <c r="DA71" s="38">
        <f t="shared" si="274"/>
        <v>0</v>
      </c>
      <c r="DB71" s="37" t="str">
        <f>'07_Values'!AA71</f>
        <v>N</v>
      </c>
      <c r="DC71" s="31">
        <f>VLOOKUP('07_Values'!AA71,AUX_Variables!$B$12:$D$16,3,FALSE)</f>
        <v>0</v>
      </c>
      <c r="DD71" s="31">
        <f t="shared" si="275"/>
        <v>0</v>
      </c>
      <c r="DE71" s="38">
        <f t="shared" si="276"/>
        <v>0</v>
      </c>
      <c r="DF71" s="37" t="str">
        <f>'07_Values'!AB71</f>
        <v>N</v>
      </c>
      <c r="DG71" s="31">
        <f>VLOOKUP('07_Values'!AB71,AUX_Variables!$B$12:$D$16,3,FALSE)</f>
        <v>0</v>
      </c>
      <c r="DH71" s="31">
        <f t="shared" si="277"/>
        <v>0</v>
      </c>
      <c r="DI71" s="38">
        <f t="shared" si="278"/>
        <v>0</v>
      </c>
      <c r="DJ71" s="37" t="str">
        <f>'07_Values'!AC71</f>
        <v>N</v>
      </c>
      <c r="DK71" s="31">
        <f>VLOOKUP('07_Values'!AC71,AUX_Variables!$B$12:$D$16,3,FALSE)</f>
        <v>0</v>
      </c>
      <c r="DL71" s="31">
        <f t="shared" si="279"/>
        <v>0</v>
      </c>
      <c r="DM71" s="38">
        <f t="shared" si="280"/>
        <v>0</v>
      </c>
      <c r="DN71" s="37" t="str">
        <f>'07_Values'!AD71</f>
        <v>N</v>
      </c>
      <c r="DO71" s="31">
        <f>VLOOKUP('07_Values'!AD71,AUX_Variables!$B$12:$D$16,3,FALSE)</f>
        <v>0</v>
      </c>
      <c r="DP71" s="31">
        <f t="shared" si="281"/>
        <v>0</v>
      </c>
      <c r="DQ71" s="38">
        <f t="shared" si="282"/>
        <v>0</v>
      </c>
    </row>
    <row r="72" spans="1:121" s="151" customFormat="1" ht="12.75" x14ac:dyDescent="0.2">
      <c r="A72" s="176"/>
      <c r="B72" s="165" t="str">
        <f>'02_Business Proc. Req.'!C8</f>
        <v>Acquisition</v>
      </c>
      <c r="C72" s="172"/>
      <c r="D72" s="168">
        <v>0.14280000000000001</v>
      </c>
      <c r="E72" s="166">
        <f>D72*$C$135</f>
        <v>5.7120000000000004E-2</v>
      </c>
      <c r="F72" s="172"/>
      <c r="G72" s="172"/>
      <c r="H72" s="168">
        <f>SUM(H73:H74)</f>
        <v>0.5</v>
      </c>
      <c r="I72" s="168">
        <f>SUM(I73:I74)</f>
        <v>0.03</v>
      </c>
      <c r="J72" s="179"/>
      <c r="K72" s="172"/>
      <c r="L72" s="168">
        <f>SUM(L73:L74)</f>
        <v>0.5</v>
      </c>
      <c r="M72" s="168">
        <f>SUM(M73:M74)</f>
        <v>0.03</v>
      </c>
      <c r="N72" s="172"/>
      <c r="O72" s="172"/>
      <c r="P72" s="168">
        <f>SUM(P73:P74)</f>
        <v>0.5</v>
      </c>
      <c r="Q72" s="168">
        <f>SUM(Q73:Q74)</f>
        <v>0.03</v>
      </c>
      <c r="R72" s="172"/>
      <c r="S72" s="172"/>
      <c r="T72" s="168">
        <f>SUM(T73:T74)</f>
        <v>0.5</v>
      </c>
      <c r="U72" s="168">
        <f>SUM(U73:U74)</f>
        <v>0.03</v>
      </c>
      <c r="V72" s="172"/>
      <c r="W72" s="172"/>
      <c r="X72" s="168">
        <f>SUM(X73:X74)</f>
        <v>0.5</v>
      </c>
      <c r="Y72" s="168">
        <f>SUM(Y73:Y74)</f>
        <v>0.03</v>
      </c>
      <c r="Z72" s="172"/>
      <c r="AA72" s="172"/>
      <c r="AB72" s="168">
        <f>SUM(AB73:AB74)</f>
        <v>0.5</v>
      </c>
      <c r="AC72" s="168">
        <f>SUM(AC73:AC74)</f>
        <v>0.03</v>
      </c>
      <c r="AD72" s="172"/>
      <c r="AE72" s="172"/>
      <c r="AF72" s="168">
        <f>SUM(AF73:AF74)</f>
        <v>0.35</v>
      </c>
      <c r="AG72" s="168">
        <f>SUM(AG73:AG74)</f>
        <v>2.0999999999999998E-2</v>
      </c>
      <c r="AH72" s="172"/>
      <c r="AI72" s="172"/>
      <c r="AJ72" s="168">
        <f>SUM(AJ73:AJ74)</f>
        <v>0.5</v>
      </c>
      <c r="AK72" s="168">
        <f>SUM(AK73:AK74)</f>
        <v>0.03</v>
      </c>
      <c r="AL72" s="172"/>
      <c r="AM72" s="172"/>
      <c r="AN72" s="168">
        <f>SUM(AN73:AN74)</f>
        <v>0</v>
      </c>
      <c r="AO72" s="168">
        <f>SUM(AO73:AO74)</f>
        <v>0</v>
      </c>
      <c r="AP72" s="172"/>
      <c r="AQ72" s="172"/>
      <c r="AR72" s="168">
        <f>SUM(AR73:AR74)</f>
        <v>0</v>
      </c>
      <c r="AS72" s="168">
        <f>SUM(AS73:AS74)</f>
        <v>0</v>
      </c>
      <c r="AT72" s="172"/>
      <c r="AU72" s="172"/>
      <c r="AV72" s="168">
        <f>SUM(AV73:AV74)</f>
        <v>0</v>
      </c>
      <c r="AW72" s="168">
        <f>SUM(AW73:AW74)</f>
        <v>0</v>
      </c>
      <c r="AX72" s="172"/>
      <c r="AY72" s="172"/>
      <c r="AZ72" s="168">
        <f>SUM(AZ73:AZ74)</f>
        <v>0</v>
      </c>
      <c r="BA72" s="168">
        <f>SUM(BA73:BA74)</f>
        <v>0</v>
      </c>
      <c r="BB72" s="172"/>
      <c r="BC72" s="172"/>
      <c r="BD72" s="168">
        <f>SUM(BD73:BD74)</f>
        <v>0</v>
      </c>
      <c r="BE72" s="168">
        <f>SUM(BE73:BE74)</f>
        <v>0</v>
      </c>
      <c r="BF72" s="172"/>
      <c r="BG72" s="172"/>
      <c r="BH72" s="168">
        <f>SUM(BH73:BH74)</f>
        <v>0</v>
      </c>
      <c r="BI72" s="168">
        <f>SUM(BI73:BI74)</f>
        <v>0</v>
      </c>
      <c r="BJ72" s="172"/>
      <c r="BK72" s="172"/>
      <c r="BL72" s="168">
        <f>SUM(BL73:BL74)</f>
        <v>0</v>
      </c>
      <c r="BM72" s="168">
        <f>SUM(BM73:BM74)</f>
        <v>0</v>
      </c>
      <c r="BN72" s="172"/>
      <c r="BO72" s="172"/>
      <c r="BP72" s="168">
        <f>SUM(BP73:BP74)</f>
        <v>0</v>
      </c>
      <c r="BQ72" s="168">
        <f>SUM(BQ73:BQ74)</f>
        <v>0</v>
      </c>
      <c r="BR72" s="172"/>
      <c r="BS72" s="172"/>
      <c r="BT72" s="168">
        <f>SUM(BT73:BT74)</f>
        <v>0.5</v>
      </c>
      <c r="BU72" s="168">
        <f>SUM(BU73:BU74)</f>
        <v>0.03</v>
      </c>
      <c r="BV72" s="172"/>
      <c r="BW72" s="172"/>
      <c r="BX72" s="168">
        <f>SUM(BX73:BX74)</f>
        <v>0.5</v>
      </c>
      <c r="BY72" s="168">
        <f>SUM(BY73:BY74)</f>
        <v>0.03</v>
      </c>
      <c r="BZ72" s="172"/>
      <c r="CA72" s="172"/>
      <c r="CB72" s="168">
        <f>SUM(CB73:CB74)</f>
        <v>0.5</v>
      </c>
      <c r="CC72" s="168">
        <f>SUM(CC73:CC74)</f>
        <v>0.03</v>
      </c>
      <c r="CD72" s="172"/>
      <c r="CE72" s="172"/>
      <c r="CF72" s="168">
        <f>SUM(CF73:CF74)</f>
        <v>0.5</v>
      </c>
      <c r="CG72" s="168">
        <f>SUM(CG73:CG74)</f>
        <v>0.03</v>
      </c>
      <c r="CH72" s="172"/>
      <c r="CI72" s="172"/>
      <c r="CJ72" s="168">
        <f>SUM(CJ73:CJ74)</f>
        <v>0</v>
      </c>
      <c r="CK72" s="168">
        <f>SUM(CK73:CK74)</f>
        <v>0</v>
      </c>
      <c r="CL72" s="172"/>
      <c r="CM72" s="172"/>
      <c r="CN72" s="168">
        <f>SUM(CN73:CN74)</f>
        <v>0</v>
      </c>
      <c r="CO72" s="168">
        <f>SUM(CO73:CO74)</f>
        <v>0</v>
      </c>
      <c r="CP72" s="172"/>
      <c r="CQ72" s="172"/>
      <c r="CR72" s="168">
        <f>SUM(CR73:CR74)</f>
        <v>0</v>
      </c>
      <c r="CS72" s="168">
        <f>SUM(CS73:CS74)</f>
        <v>0</v>
      </c>
      <c r="CT72" s="172"/>
      <c r="CU72" s="172"/>
      <c r="CV72" s="168">
        <f>SUM(CV73:CV74)</f>
        <v>0</v>
      </c>
      <c r="CW72" s="168">
        <f>SUM(CW73:CW74)</f>
        <v>0</v>
      </c>
      <c r="CX72" s="172"/>
      <c r="CY72" s="172"/>
      <c r="CZ72" s="168">
        <f>SUM(CZ73:CZ74)</f>
        <v>0</v>
      </c>
      <c r="DA72" s="168">
        <f>SUM(DA73:DA74)</f>
        <v>0</v>
      </c>
      <c r="DB72" s="172"/>
      <c r="DC72" s="172"/>
      <c r="DD72" s="168">
        <f>SUM(DD73:DD74)</f>
        <v>0</v>
      </c>
      <c r="DE72" s="168">
        <f>SUM(DE73:DE74)</f>
        <v>0</v>
      </c>
      <c r="DF72" s="172"/>
      <c r="DG72" s="172"/>
      <c r="DH72" s="168">
        <f>SUM(DH73:DH74)</f>
        <v>0</v>
      </c>
      <c r="DI72" s="168">
        <f>SUM(DI73:DI74)</f>
        <v>0</v>
      </c>
      <c r="DJ72" s="172"/>
      <c r="DK72" s="172"/>
      <c r="DL72" s="168">
        <f>SUM(DL73:DL74)</f>
        <v>0</v>
      </c>
      <c r="DM72" s="168">
        <f>SUM(DM73:DM74)</f>
        <v>0</v>
      </c>
      <c r="DN72" s="172"/>
      <c r="DO72" s="172"/>
      <c r="DP72" s="168">
        <f>SUM(DP73:DP74)</f>
        <v>0</v>
      </c>
      <c r="DQ72" s="168">
        <f>SUM(DQ73:DQ74)</f>
        <v>0</v>
      </c>
    </row>
    <row r="73" spans="1:121" s="175" customFormat="1" ht="25.5" x14ac:dyDescent="0.2">
      <c r="A73" s="173"/>
      <c r="B73" s="136" t="str">
        <f>'02_Business Proc. Req.'!C9</f>
        <v>Accession 
(non-digital archives)</v>
      </c>
      <c r="C73" s="33">
        <f>'02_Business Proc. Req.'!F9</f>
        <v>3</v>
      </c>
      <c r="D73" s="31">
        <f>C73/SUM($C$73:$C$74)</f>
        <v>0.5</v>
      </c>
      <c r="E73" s="40">
        <f t="shared" si="223"/>
        <v>0.03</v>
      </c>
      <c r="F73" s="37" t="str">
        <f>'07_Values'!B73</f>
        <v>Y</v>
      </c>
      <c r="G73" s="31">
        <f>VLOOKUP('07_Values'!B73,AUX_Variables!$B$12:$D$16,3,FALSE)</f>
        <v>1</v>
      </c>
      <c r="H73" s="31">
        <f>$D73*G73</f>
        <v>0.5</v>
      </c>
      <c r="I73" s="38">
        <f>G73*$E73</f>
        <v>0.03</v>
      </c>
      <c r="J73" s="37" t="str">
        <f>'07_Values'!C73</f>
        <v>N</v>
      </c>
      <c r="K73" s="31">
        <f>VLOOKUP('07_Values'!F73,AUX_Variables!$B$12:$D$16,3,FALSE)</f>
        <v>1</v>
      </c>
      <c r="L73" s="31">
        <f>$D73*K73</f>
        <v>0.5</v>
      </c>
      <c r="M73" s="38">
        <f>K73*$E73</f>
        <v>0.03</v>
      </c>
      <c r="N73" s="37" t="str">
        <f>'07_Values'!D73</f>
        <v>Y</v>
      </c>
      <c r="O73" s="31">
        <f>VLOOKUP('07_Values'!D73,AUX_Variables!$B$12:$D$16,3,FALSE)</f>
        <v>1</v>
      </c>
      <c r="P73" s="31">
        <f>$D73*O73</f>
        <v>0.5</v>
      </c>
      <c r="Q73" s="38">
        <f>O73*$E73</f>
        <v>0.03</v>
      </c>
      <c r="R73" s="37" t="str">
        <f>'07_Values'!E73</f>
        <v>Y</v>
      </c>
      <c r="S73" s="31">
        <f>VLOOKUP('07_Values'!E73,AUX_Variables!$B$12:$D$16,3,FALSE)</f>
        <v>1</v>
      </c>
      <c r="T73" s="31">
        <f>$D73*S73</f>
        <v>0.5</v>
      </c>
      <c r="U73" s="38">
        <f>S73*$E73</f>
        <v>0.03</v>
      </c>
      <c r="V73" s="37" t="str">
        <f>'07_Values'!F73</f>
        <v>Y</v>
      </c>
      <c r="W73" s="31">
        <f>VLOOKUP('07_Values'!F73,AUX_Variables!$B$12:$D$16,3,FALSE)</f>
        <v>1</v>
      </c>
      <c r="X73" s="31">
        <f>$D73*W73</f>
        <v>0.5</v>
      </c>
      <c r="Y73" s="38">
        <f>W73*$E73</f>
        <v>0.03</v>
      </c>
      <c r="Z73" s="37" t="str">
        <f>'07_Values'!G73</f>
        <v>Y</v>
      </c>
      <c r="AA73" s="31">
        <f>VLOOKUP('07_Values'!G73,AUX_Variables!$B$12:$D$16,3,FALSE)</f>
        <v>1</v>
      </c>
      <c r="AB73" s="31">
        <f>$D73*AA73</f>
        <v>0.5</v>
      </c>
      <c r="AC73" s="38">
        <f>AA73*$E73</f>
        <v>0.03</v>
      </c>
      <c r="AD73" s="37" t="str">
        <f>'07_Values'!H73</f>
        <v>A</v>
      </c>
      <c r="AE73" s="31">
        <f>VLOOKUP('07_Values'!H73,AUX_Variables!$B$12:$D$16,3,FALSE)</f>
        <v>0.7</v>
      </c>
      <c r="AF73" s="31">
        <f>$D73*AE73</f>
        <v>0.35</v>
      </c>
      <c r="AG73" s="38">
        <f>AE73*$E73</f>
        <v>2.0999999999999998E-2</v>
      </c>
      <c r="AH73" s="37" t="str">
        <f>'07_Values'!I73</f>
        <v>Y</v>
      </c>
      <c r="AI73" s="31">
        <f>VLOOKUP('07_Values'!I73,AUX_Variables!$B$12:$D$16,3,FALSE)</f>
        <v>1</v>
      </c>
      <c r="AJ73" s="31">
        <f>$D73*AI73</f>
        <v>0.5</v>
      </c>
      <c r="AK73" s="38">
        <f>AI73*$E73</f>
        <v>0.03</v>
      </c>
      <c r="AL73" s="37" t="str">
        <f>'07_Values'!J73</f>
        <v>N</v>
      </c>
      <c r="AM73" s="31">
        <f>VLOOKUP('07_Values'!J73,AUX_Variables!$B$12:$D$16,3,FALSE)</f>
        <v>0</v>
      </c>
      <c r="AN73" s="31">
        <f>$D73*AM73</f>
        <v>0</v>
      </c>
      <c r="AO73" s="38">
        <f>AM73*$E73</f>
        <v>0</v>
      </c>
      <c r="AP73" s="37" t="str">
        <f>'07_Values'!K73</f>
        <v>N</v>
      </c>
      <c r="AQ73" s="31">
        <f>VLOOKUP('07_Values'!K73,AUX_Variables!$B$12:$D$16,3,FALSE)</f>
        <v>0</v>
      </c>
      <c r="AR73" s="31">
        <f>$D73*AQ73</f>
        <v>0</v>
      </c>
      <c r="AS73" s="38">
        <f>AQ73*$E73</f>
        <v>0</v>
      </c>
      <c r="AT73" s="37" t="str">
        <f>'07_Values'!L73</f>
        <v>N</v>
      </c>
      <c r="AU73" s="31">
        <f>VLOOKUP('07_Values'!L73,AUX_Variables!$B$12:$D$16,3,FALSE)</f>
        <v>0</v>
      </c>
      <c r="AV73" s="31">
        <f>$D73*AU73</f>
        <v>0</v>
      </c>
      <c r="AW73" s="38">
        <f>AU73*$E73</f>
        <v>0</v>
      </c>
      <c r="AX73" s="37" t="str">
        <f>'07_Values'!M73</f>
        <v>N</v>
      </c>
      <c r="AY73" s="31">
        <f>VLOOKUP('07_Values'!M73,AUX_Variables!$B$12:$D$16,3,FALSE)</f>
        <v>0</v>
      </c>
      <c r="AZ73" s="31">
        <f>$D73*AY73</f>
        <v>0</v>
      </c>
      <c r="BA73" s="38">
        <f>AY73*$E73</f>
        <v>0</v>
      </c>
      <c r="BB73" s="37" t="str">
        <f>'07_Values'!N73</f>
        <v>N</v>
      </c>
      <c r="BC73" s="31">
        <f>VLOOKUP('07_Values'!N73,AUX_Variables!$B$12:$D$16,3,FALSE)</f>
        <v>0</v>
      </c>
      <c r="BD73" s="31">
        <f>$D73*BC73</f>
        <v>0</v>
      </c>
      <c r="BE73" s="38">
        <f>BC73*$E73</f>
        <v>0</v>
      </c>
      <c r="BF73" s="37" t="str">
        <f>'07_Values'!O73</f>
        <v>N</v>
      </c>
      <c r="BG73" s="31">
        <f>VLOOKUP('07_Values'!O73,AUX_Variables!$B$12:$D$16,3,FALSE)</f>
        <v>0</v>
      </c>
      <c r="BH73" s="31">
        <f>$D73*BG73</f>
        <v>0</v>
      </c>
      <c r="BI73" s="38">
        <f>BG73*$E73</f>
        <v>0</v>
      </c>
      <c r="BJ73" s="37" t="str">
        <f>'07_Values'!P73</f>
        <v>N</v>
      </c>
      <c r="BK73" s="31">
        <f>VLOOKUP('07_Values'!P73,AUX_Variables!$B$12:$D$16,3,FALSE)</f>
        <v>0</v>
      </c>
      <c r="BL73" s="31">
        <f>$D73*BK73</f>
        <v>0</v>
      </c>
      <c r="BM73" s="38">
        <f>BK73*$E73</f>
        <v>0</v>
      </c>
      <c r="BN73" s="37" t="str">
        <f>'07_Values'!Q73</f>
        <v>N</v>
      </c>
      <c r="BO73" s="31">
        <f>VLOOKUP('07_Values'!Q73,AUX_Variables!$B$12:$D$16,3,FALSE)</f>
        <v>0</v>
      </c>
      <c r="BP73" s="31">
        <f>$D73*BO73</f>
        <v>0</v>
      </c>
      <c r="BQ73" s="38">
        <f>BO73*$E73</f>
        <v>0</v>
      </c>
      <c r="BR73" s="37" t="str">
        <f>'07_Values'!R73</f>
        <v>N</v>
      </c>
      <c r="BS73" s="31">
        <f>VLOOKUP('07_Values'!R73,AUX_Variables!$B$12:$D$16,3,FALSE)</f>
        <v>0</v>
      </c>
      <c r="BT73" s="31">
        <f>$D73*BS73</f>
        <v>0</v>
      </c>
      <c r="BU73" s="38">
        <f>BS73*$E73</f>
        <v>0</v>
      </c>
      <c r="BV73" s="37" t="str">
        <f>'07_Values'!S73</f>
        <v>N</v>
      </c>
      <c r="BW73" s="31">
        <f>VLOOKUP('07_Values'!S73,AUX_Variables!$B$12:$D$16,3,FALSE)</f>
        <v>0</v>
      </c>
      <c r="BX73" s="31">
        <f>$D73*BW73</f>
        <v>0</v>
      </c>
      <c r="BY73" s="38">
        <f>BW73*$E73</f>
        <v>0</v>
      </c>
      <c r="BZ73" s="37" t="str">
        <f>'07_Values'!T73</f>
        <v>N</v>
      </c>
      <c r="CA73" s="31">
        <f>VLOOKUP('07_Values'!T73,AUX_Variables!$B$12:$D$16,3,FALSE)</f>
        <v>0</v>
      </c>
      <c r="CB73" s="31">
        <f>$D73*CA73</f>
        <v>0</v>
      </c>
      <c r="CC73" s="38">
        <f>CA73*$E73</f>
        <v>0</v>
      </c>
      <c r="CD73" s="37" t="str">
        <f>'07_Values'!U73</f>
        <v>N</v>
      </c>
      <c r="CE73" s="31">
        <f>VLOOKUP('07_Values'!U73,AUX_Variables!$B$12:$D$16,3,FALSE)</f>
        <v>0</v>
      </c>
      <c r="CF73" s="31">
        <f>$D73*CE73</f>
        <v>0</v>
      </c>
      <c r="CG73" s="38">
        <f>CE73*$E73</f>
        <v>0</v>
      </c>
      <c r="CH73" s="37" t="str">
        <f>'07_Values'!V73</f>
        <v>N</v>
      </c>
      <c r="CI73" s="31">
        <f>VLOOKUP('07_Values'!V73,AUX_Variables!$B$12:$D$16,3,FALSE)</f>
        <v>0</v>
      </c>
      <c r="CJ73" s="31">
        <f>$D73*CI73</f>
        <v>0</v>
      </c>
      <c r="CK73" s="38">
        <f>CI73*$E73</f>
        <v>0</v>
      </c>
      <c r="CL73" s="37" t="str">
        <f>'07_Values'!W73</f>
        <v>N</v>
      </c>
      <c r="CM73" s="31">
        <f>VLOOKUP('07_Values'!W73,AUX_Variables!$B$12:$D$16,3,FALSE)</f>
        <v>0</v>
      </c>
      <c r="CN73" s="31">
        <f>$D73*CM73</f>
        <v>0</v>
      </c>
      <c r="CO73" s="38">
        <f>CM73*$E73</f>
        <v>0</v>
      </c>
      <c r="CP73" s="37" t="str">
        <f>'07_Values'!X73</f>
        <v>N</v>
      </c>
      <c r="CQ73" s="31">
        <f>VLOOKUP('07_Values'!X73,AUX_Variables!$B$12:$D$16,3,FALSE)</f>
        <v>0</v>
      </c>
      <c r="CR73" s="31">
        <f>$D73*CQ73</f>
        <v>0</v>
      </c>
      <c r="CS73" s="38">
        <f>CQ73*$E73</f>
        <v>0</v>
      </c>
      <c r="CT73" s="37" t="str">
        <f>'07_Values'!Y73</f>
        <v>N</v>
      </c>
      <c r="CU73" s="31">
        <f>VLOOKUP('07_Values'!Y73,AUX_Variables!$B$12:$D$16,3,FALSE)</f>
        <v>0</v>
      </c>
      <c r="CV73" s="31">
        <f>$D73*CU73</f>
        <v>0</v>
      </c>
      <c r="CW73" s="38">
        <f>CU73*$E73</f>
        <v>0</v>
      </c>
      <c r="CX73" s="37" t="str">
        <f>'07_Values'!Z73</f>
        <v>N</v>
      </c>
      <c r="CY73" s="31">
        <f>VLOOKUP('07_Values'!Z73,AUX_Variables!$B$12:$D$16,3,FALSE)</f>
        <v>0</v>
      </c>
      <c r="CZ73" s="31">
        <f>$D73*CY73</f>
        <v>0</v>
      </c>
      <c r="DA73" s="38">
        <f>CY73*$E73</f>
        <v>0</v>
      </c>
      <c r="DB73" s="37" t="str">
        <f>'07_Values'!AA73</f>
        <v>N</v>
      </c>
      <c r="DC73" s="31">
        <f>VLOOKUP('07_Values'!AA73,AUX_Variables!$B$12:$D$16,3,FALSE)</f>
        <v>0</v>
      </c>
      <c r="DD73" s="31">
        <f>$D73*DC73</f>
        <v>0</v>
      </c>
      <c r="DE73" s="38">
        <f>DC73*$E73</f>
        <v>0</v>
      </c>
      <c r="DF73" s="37" t="str">
        <f>'07_Values'!AB73</f>
        <v>N</v>
      </c>
      <c r="DG73" s="31">
        <f>VLOOKUP('07_Values'!AB73,AUX_Variables!$B$12:$D$16,3,FALSE)</f>
        <v>0</v>
      </c>
      <c r="DH73" s="31">
        <f>$D73*DG73</f>
        <v>0</v>
      </c>
      <c r="DI73" s="38">
        <f>DG73*$E73</f>
        <v>0</v>
      </c>
      <c r="DJ73" s="37" t="str">
        <f>'07_Values'!AC73</f>
        <v>N</v>
      </c>
      <c r="DK73" s="31">
        <f>VLOOKUP('07_Values'!AC73,AUX_Variables!$B$12:$D$16,3,FALSE)</f>
        <v>0</v>
      </c>
      <c r="DL73" s="31">
        <f>$D73*DK73</f>
        <v>0</v>
      </c>
      <c r="DM73" s="38">
        <f>DK73*$E73</f>
        <v>0</v>
      </c>
      <c r="DN73" s="37" t="str">
        <f>'07_Values'!AD73</f>
        <v>N</v>
      </c>
      <c r="DO73" s="31">
        <f>VLOOKUP('07_Values'!AD73,AUX_Variables!$B$12:$D$16,3,FALSE)</f>
        <v>0</v>
      </c>
      <c r="DP73" s="31">
        <f>$D73*DO73</f>
        <v>0</v>
      </c>
      <c r="DQ73" s="38">
        <f>DO73*$E73</f>
        <v>0</v>
      </c>
    </row>
    <row r="74" spans="1:121" s="151" customFormat="1" ht="25.5" x14ac:dyDescent="0.2">
      <c r="A74" s="176"/>
      <c r="B74" s="136" t="str">
        <f>'02_Business Proc. Req.'!C10</f>
        <v>Ingestion 
(digital archives)</v>
      </c>
      <c r="C74" s="33">
        <f>'02_Business Proc. Req.'!F10</f>
        <v>3</v>
      </c>
      <c r="D74" s="31">
        <f>C74/SUM($C$73:$C$74)</f>
        <v>0.5</v>
      </c>
      <c r="E74" s="40">
        <f t="shared" si="223"/>
        <v>0.03</v>
      </c>
      <c r="F74" s="37" t="str">
        <f>'07_Values'!B74</f>
        <v>N</v>
      </c>
      <c r="G74" s="31">
        <f>VLOOKUP('07_Values'!B74,AUX_Variables!$B$12:$D$16,3,FALSE)</f>
        <v>0</v>
      </c>
      <c r="H74" s="31">
        <f>$D74*G74</f>
        <v>0</v>
      </c>
      <c r="I74" s="38">
        <f>G74*$E74</f>
        <v>0</v>
      </c>
      <c r="J74" s="37" t="str">
        <f>'07_Values'!C74</f>
        <v>N</v>
      </c>
      <c r="K74" s="31">
        <f>VLOOKUP('07_Values'!F74,AUX_Variables!$B$12:$D$16,3,FALSE)</f>
        <v>0</v>
      </c>
      <c r="L74" s="31">
        <f>$D74*K74</f>
        <v>0</v>
      </c>
      <c r="M74" s="38">
        <f>K74*$E74</f>
        <v>0</v>
      </c>
      <c r="N74" s="37" t="str">
        <f>'07_Values'!D74</f>
        <v>N</v>
      </c>
      <c r="O74" s="31">
        <f>VLOOKUP('07_Values'!D74,AUX_Variables!$B$12:$D$16,3,FALSE)</f>
        <v>0</v>
      </c>
      <c r="P74" s="31">
        <f>$D74*O74</f>
        <v>0</v>
      </c>
      <c r="Q74" s="38">
        <f>O74*$E74</f>
        <v>0</v>
      </c>
      <c r="R74" s="37" t="str">
        <f>'07_Values'!E74</f>
        <v>N</v>
      </c>
      <c r="S74" s="31">
        <f>VLOOKUP('07_Values'!E74,AUX_Variables!$B$12:$D$16,3,FALSE)</f>
        <v>0</v>
      </c>
      <c r="T74" s="31">
        <f>$D74*S74</f>
        <v>0</v>
      </c>
      <c r="U74" s="38">
        <f>S74*$E74</f>
        <v>0</v>
      </c>
      <c r="V74" s="37" t="str">
        <f>'07_Values'!F74</f>
        <v>N</v>
      </c>
      <c r="W74" s="31">
        <f>VLOOKUP('07_Values'!F74,AUX_Variables!$B$12:$D$16,3,FALSE)</f>
        <v>0</v>
      </c>
      <c r="X74" s="31">
        <f>$D74*W74</f>
        <v>0</v>
      </c>
      <c r="Y74" s="38">
        <f>W74*$E74</f>
        <v>0</v>
      </c>
      <c r="Z74" s="37" t="str">
        <f>'07_Values'!G74</f>
        <v>N</v>
      </c>
      <c r="AA74" s="31">
        <f>VLOOKUP('07_Values'!G74,AUX_Variables!$B$12:$D$16,3,FALSE)</f>
        <v>0</v>
      </c>
      <c r="AB74" s="31">
        <f>$D74*AA74</f>
        <v>0</v>
      </c>
      <c r="AC74" s="38">
        <f>AA74*$E74</f>
        <v>0</v>
      </c>
      <c r="AD74" s="37" t="str">
        <f>'07_Values'!H74</f>
        <v>N</v>
      </c>
      <c r="AE74" s="31">
        <f>VLOOKUP('07_Values'!H74,AUX_Variables!$B$12:$D$16,3,FALSE)</f>
        <v>0</v>
      </c>
      <c r="AF74" s="31">
        <f>$D74*AE74</f>
        <v>0</v>
      </c>
      <c r="AG74" s="38">
        <f>AE74*$E74</f>
        <v>0</v>
      </c>
      <c r="AH74" s="37" t="str">
        <f>'07_Values'!I74</f>
        <v>N</v>
      </c>
      <c r="AI74" s="31">
        <f>VLOOKUP('07_Values'!I74,AUX_Variables!$B$12:$D$16,3,FALSE)</f>
        <v>0</v>
      </c>
      <c r="AJ74" s="31">
        <f>$D74*AI74</f>
        <v>0</v>
      </c>
      <c r="AK74" s="38">
        <f>AI74*$E74</f>
        <v>0</v>
      </c>
      <c r="AL74" s="37" t="str">
        <f>'07_Values'!J74</f>
        <v>N</v>
      </c>
      <c r="AM74" s="31">
        <f>VLOOKUP('07_Values'!J74,AUX_Variables!$B$12:$D$16,3,FALSE)</f>
        <v>0</v>
      </c>
      <c r="AN74" s="31">
        <f>$D74*AM74</f>
        <v>0</v>
      </c>
      <c r="AO74" s="38">
        <f>AM74*$E74</f>
        <v>0</v>
      </c>
      <c r="AP74" s="37" t="str">
        <f>'07_Values'!K74</f>
        <v>N</v>
      </c>
      <c r="AQ74" s="31">
        <f>VLOOKUP('07_Values'!K74,AUX_Variables!$B$12:$D$16,3,FALSE)</f>
        <v>0</v>
      </c>
      <c r="AR74" s="31">
        <f>$D74*AQ74</f>
        <v>0</v>
      </c>
      <c r="AS74" s="38">
        <f>AQ74*$E74</f>
        <v>0</v>
      </c>
      <c r="AT74" s="37" t="str">
        <f>'07_Values'!L74</f>
        <v>N</v>
      </c>
      <c r="AU74" s="31">
        <f>VLOOKUP('07_Values'!L74,AUX_Variables!$B$12:$D$16,3,FALSE)</f>
        <v>0</v>
      </c>
      <c r="AV74" s="31">
        <f>$D74*AU74</f>
        <v>0</v>
      </c>
      <c r="AW74" s="38">
        <f>AU74*$E74</f>
        <v>0</v>
      </c>
      <c r="AX74" s="37" t="str">
        <f>'07_Values'!M74</f>
        <v>N</v>
      </c>
      <c r="AY74" s="31">
        <f>VLOOKUP('07_Values'!M74,AUX_Variables!$B$12:$D$16,3,FALSE)</f>
        <v>0</v>
      </c>
      <c r="AZ74" s="31">
        <f>$D74*AY74</f>
        <v>0</v>
      </c>
      <c r="BA74" s="38">
        <f>AY74*$E74</f>
        <v>0</v>
      </c>
      <c r="BB74" s="37" t="str">
        <f>'07_Values'!N74</f>
        <v>N</v>
      </c>
      <c r="BC74" s="31">
        <f>VLOOKUP('07_Values'!N74,AUX_Variables!$B$12:$D$16,3,FALSE)</f>
        <v>0</v>
      </c>
      <c r="BD74" s="31">
        <f>$D74*BC74</f>
        <v>0</v>
      </c>
      <c r="BE74" s="38">
        <f>BC74*$E74</f>
        <v>0</v>
      </c>
      <c r="BF74" s="37" t="str">
        <f>'07_Values'!O74</f>
        <v>N</v>
      </c>
      <c r="BG74" s="31">
        <f>VLOOKUP('07_Values'!O74,AUX_Variables!$B$12:$D$16,3,FALSE)</f>
        <v>0</v>
      </c>
      <c r="BH74" s="31">
        <f>$D74*BG74</f>
        <v>0</v>
      </c>
      <c r="BI74" s="38">
        <f>BG74*$E74</f>
        <v>0</v>
      </c>
      <c r="BJ74" s="37" t="str">
        <f>'07_Values'!P74</f>
        <v>N</v>
      </c>
      <c r="BK74" s="31">
        <f>VLOOKUP('07_Values'!P74,AUX_Variables!$B$12:$D$16,3,FALSE)</f>
        <v>0</v>
      </c>
      <c r="BL74" s="31">
        <f>$D74*BK74</f>
        <v>0</v>
      </c>
      <c r="BM74" s="38">
        <f>BK74*$E74</f>
        <v>0</v>
      </c>
      <c r="BN74" s="37" t="str">
        <f>'07_Values'!Q74</f>
        <v>N</v>
      </c>
      <c r="BO74" s="31">
        <f>VLOOKUP('07_Values'!Q74,AUX_Variables!$B$12:$D$16,3,FALSE)</f>
        <v>0</v>
      </c>
      <c r="BP74" s="31">
        <f>$D74*BO74</f>
        <v>0</v>
      </c>
      <c r="BQ74" s="38">
        <f>BO74*$E74</f>
        <v>0</v>
      </c>
      <c r="BR74" s="37" t="str">
        <f>'07_Values'!R74</f>
        <v>Y</v>
      </c>
      <c r="BS74" s="31">
        <f>VLOOKUP('07_Values'!R74,AUX_Variables!$B$12:$D$16,3,FALSE)</f>
        <v>1</v>
      </c>
      <c r="BT74" s="31">
        <f>$D74*BS74</f>
        <v>0.5</v>
      </c>
      <c r="BU74" s="38">
        <f>BS74*$E74</f>
        <v>0.03</v>
      </c>
      <c r="BV74" s="37" t="str">
        <f>'07_Values'!S74</f>
        <v>Y</v>
      </c>
      <c r="BW74" s="31">
        <f>VLOOKUP('07_Values'!S74,AUX_Variables!$B$12:$D$16,3,FALSE)</f>
        <v>1</v>
      </c>
      <c r="BX74" s="31">
        <f>$D74*BW74</f>
        <v>0.5</v>
      </c>
      <c r="BY74" s="38">
        <f>BW74*$E74</f>
        <v>0.03</v>
      </c>
      <c r="BZ74" s="37" t="str">
        <f>'07_Values'!T74</f>
        <v>Y</v>
      </c>
      <c r="CA74" s="31">
        <f>VLOOKUP('07_Values'!T74,AUX_Variables!$B$12:$D$16,3,FALSE)</f>
        <v>1</v>
      </c>
      <c r="CB74" s="31">
        <f>$D74*CA74</f>
        <v>0.5</v>
      </c>
      <c r="CC74" s="38">
        <f>CA74*$E74</f>
        <v>0.03</v>
      </c>
      <c r="CD74" s="37" t="str">
        <f>'07_Values'!U74</f>
        <v>Y</v>
      </c>
      <c r="CE74" s="31">
        <f>VLOOKUP('07_Values'!U74,AUX_Variables!$B$12:$D$16,3,FALSE)</f>
        <v>1</v>
      </c>
      <c r="CF74" s="31">
        <f>$D74*CE74</f>
        <v>0.5</v>
      </c>
      <c r="CG74" s="38">
        <f>CE74*$E74</f>
        <v>0.03</v>
      </c>
      <c r="CH74" s="37" t="str">
        <f>'07_Values'!V74</f>
        <v>N</v>
      </c>
      <c r="CI74" s="31">
        <f>VLOOKUP('07_Values'!V74,AUX_Variables!$B$12:$D$16,3,FALSE)</f>
        <v>0</v>
      </c>
      <c r="CJ74" s="31">
        <f>$D74*CI74</f>
        <v>0</v>
      </c>
      <c r="CK74" s="38">
        <f>CI74*$E74</f>
        <v>0</v>
      </c>
      <c r="CL74" s="37" t="str">
        <f>'07_Values'!W74</f>
        <v>N</v>
      </c>
      <c r="CM74" s="31">
        <f>VLOOKUP('07_Values'!W74,AUX_Variables!$B$12:$D$16,3,FALSE)</f>
        <v>0</v>
      </c>
      <c r="CN74" s="31">
        <f>$D74*CM74</f>
        <v>0</v>
      </c>
      <c r="CO74" s="38">
        <f>CM74*$E74</f>
        <v>0</v>
      </c>
      <c r="CP74" s="37" t="str">
        <f>'07_Values'!X74</f>
        <v>N</v>
      </c>
      <c r="CQ74" s="31">
        <f>VLOOKUP('07_Values'!X74,AUX_Variables!$B$12:$D$16,3,FALSE)</f>
        <v>0</v>
      </c>
      <c r="CR74" s="31">
        <f>$D74*CQ74</f>
        <v>0</v>
      </c>
      <c r="CS74" s="38">
        <f>CQ74*$E74</f>
        <v>0</v>
      </c>
      <c r="CT74" s="37" t="str">
        <f>'07_Values'!Y74</f>
        <v>N</v>
      </c>
      <c r="CU74" s="31">
        <f>VLOOKUP('07_Values'!Y74,AUX_Variables!$B$12:$D$16,3,FALSE)</f>
        <v>0</v>
      </c>
      <c r="CV74" s="31">
        <f>$D74*CU74</f>
        <v>0</v>
      </c>
      <c r="CW74" s="38">
        <f>CU74*$E74</f>
        <v>0</v>
      </c>
      <c r="CX74" s="37" t="str">
        <f>'07_Values'!Z74</f>
        <v>N</v>
      </c>
      <c r="CY74" s="31">
        <f>VLOOKUP('07_Values'!Z74,AUX_Variables!$B$12:$D$16,3,FALSE)</f>
        <v>0</v>
      </c>
      <c r="CZ74" s="31">
        <f>$D74*CY74</f>
        <v>0</v>
      </c>
      <c r="DA74" s="38">
        <f>CY74*$E74</f>
        <v>0</v>
      </c>
      <c r="DB74" s="37" t="str">
        <f>'07_Values'!AA74</f>
        <v>N</v>
      </c>
      <c r="DC74" s="31">
        <f>VLOOKUP('07_Values'!AA74,AUX_Variables!$B$12:$D$16,3,FALSE)</f>
        <v>0</v>
      </c>
      <c r="DD74" s="31">
        <f>$D74*DC74</f>
        <v>0</v>
      </c>
      <c r="DE74" s="38">
        <f>DC74*$E74</f>
        <v>0</v>
      </c>
      <c r="DF74" s="37" t="str">
        <f>'07_Values'!AB74</f>
        <v>N</v>
      </c>
      <c r="DG74" s="31">
        <f>VLOOKUP('07_Values'!AB74,AUX_Variables!$B$12:$D$16,3,FALSE)</f>
        <v>0</v>
      </c>
      <c r="DH74" s="31">
        <f>$D74*DG74</f>
        <v>0</v>
      </c>
      <c r="DI74" s="38">
        <f>DG74*$E74</f>
        <v>0</v>
      </c>
      <c r="DJ74" s="37" t="str">
        <f>'07_Values'!AC74</f>
        <v>N</v>
      </c>
      <c r="DK74" s="31">
        <f>VLOOKUP('07_Values'!AC74,AUX_Variables!$B$12:$D$16,3,FALSE)</f>
        <v>0</v>
      </c>
      <c r="DL74" s="31">
        <f>$D74*DK74</f>
        <v>0</v>
      </c>
      <c r="DM74" s="38">
        <f>DK74*$E74</f>
        <v>0</v>
      </c>
      <c r="DN74" s="37" t="str">
        <f>'07_Values'!AD74</f>
        <v>N</v>
      </c>
      <c r="DO74" s="31">
        <f>VLOOKUP('07_Values'!AD74,AUX_Variables!$B$12:$D$16,3,FALSE)</f>
        <v>0</v>
      </c>
      <c r="DP74" s="31">
        <f>$D74*DO74</f>
        <v>0</v>
      </c>
      <c r="DQ74" s="38">
        <f>DO74*$E74</f>
        <v>0</v>
      </c>
    </row>
    <row r="75" spans="1:121" s="175" customFormat="1" ht="12.75" x14ac:dyDescent="0.2">
      <c r="A75" s="173"/>
      <c r="B75" s="165" t="str">
        <f>'02_Business Proc. Req.'!C11</f>
        <v>Archives processing</v>
      </c>
      <c r="C75" s="172"/>
      <c r="D75" s="168">
        <v>0.14280000000000001</v>
      </c>
      <c r="E75" s="166">
        <f>D75*$C$135</f>
        <v>5.7120000000000004E-2</v>
      </c>
      <c r="F75" s="172"/>
      <c r="G75" s="172"/>
      <c r="H75" s="168">
        <f>SUM(H76:H77)</f>
        <v>0.33333333333333331</v>
      </c>
      <c r="I75" s="168">
        <f>SUM(I76:I77)</f>
        <v>1.9999999999999997E-2</v>
      </c>
      <c r="J75" s="179"/>
      <c r="K75" s="172"/>
      <c r="L75" s="168">
        <f>SUM(L76:L77)</f>
        <v>0.33333333333333331</v>
      </c>
      <c r="M75" s="168">
        <f>SUM(M76:M77)</f>
        <v>1.9999999999999997E-2</v>
      </c>
      <c r="N75" s="172"/>
      <c r="O75" s="172"/>
      <c r="P75" s="168">
        <f>SUM(P76:P77)</f>
        <v>0.33333333333333331</v>
      </c>
      <c r="Q75" s="168">
        <f>SUM(Q76:Q77)</f>
        <v>1.9999999999999997E-2</v>
      </c>
      <c r="R75" s="172"/>
      <c r="S75" s="172"/>
      <c r="T75" s="168">
        <f>SUM(T76:T77)</f>
        <v>0.33333333333333331</v>
      </c>
      <c r="U75" s="168">
        <f>SUM(U76:U77)</f>
        <v>1.9999999999999997E-2</v>
      </c>
      <c r="V75" s="172"/>
      <c r="W75" s="172"/>
      <c r="X75" s="168">
        <f>SUM(X76:X77)</f>
        <v>0.33333333333333331</v>
      </c>
      <c r="Y75" s="168">
        <f>SUM(Y76:Y77)</f>
        <v>1.9999999999999997E-2</v>
      </c>
      <c r="Z75" s="172"/>
      <c r="AA75" s="172"/>
      <c r="AB75" s="168">
        <f>SUM(AB76:AB77)</f>
        <v>0.33333333333333331</v>
      </c>
      <c r="AC75" s="168">
        <f>SUM(AC76:AC77)</f>
        <v>1.9999999999999997E-2</v>
      </c>
      <c r="AD75" s="172"/>
      <c r="AE75" s="172"/>
      <c r="AF75" s="168">
        <f>SUM(AF76:AF77)</f>
        <v>0.23333333333333331</v>
      </c>
      <c r="AG75" s="168">
        <f>SUM(AG76:AG77)</f>
        <v>1.3999999999999997E-2</v>
      </c>
      <c r="AH75" s="172"/>
      <c r="AI75" s="172"/>
      <c r="AJ75" s="168">
        <f>SUM(AJ76:AJ77)</f>
        <v>0.33333333333333331</v>
      </c>
      <c r="AK75" s="168">
        <f>SUM(AK76:AK77)</f>
        <v>1.9999999999999997E-2</v>
      </c>
      <c r="AL75" s="172"/>
      <c r="AM75" s="172"/>
      <c r="AN75" s="168">
        <f>SUM(AN76:AN77)</f>
        <v>0</v>
      </c>
      <c r="AO75" s="168">
        <f>SUM(AO76:AO77)</f>
        <v>0</v>
      </c>
      <c r="AP75" s="172"/>
      <c r="AQ75" s="172"/>
      <c r="AR75" s="168">
        <f>SUM(AR76:AR77)</f>
        <v>0</v>
      </c>
      <c r="AS75" s="168">
        <f>SUM(AS76:AS77)</f>
        <v>0</v>
      </c>
      <c r="AT75" s="172"/>
      <c r="AU75" s="172"/>
      <c r="AV75" s="168">
        <f>SUM(AV76:AV77)</f>
        <v>0</v>
      </c>
      <c r="AW75" s="168">
        <f>SUM(AW76:AW77)</f>
        <v>0</v>
      </c>
      <c r="AX75" s="172"/>
      <c r="AY75" s="172"/>
      <c r="AZ75" s="168">
        <f>SUM(AZ76:AZ77)</f>
        <v>0</v>
      </c>
      <c r="BA75" s="168">
        <f>SUM(BA76:BA77)</f>
        <v>0</v>
      </c>
      <c r="BB75" s="172"/>
      <c r="BC75" s="172"/>
      <c r="BD75" s="168">
        <f>SUM(BD76:BD77)</f>
        <v>0</v>
      </c>
      <c r="BE75" s="168">
        <f>SUM(BE76:BE77)</f>
        <v>0</v>
      </c>
      <c r="BF75" s="172"/>
      <c r="BG75" s="172"/>
      <c r="BH75" s="168">
        <f>SUM(BH76:BH77)</f>
        <v>0</v>
      </c>
      <c r="BI75" s="168">
        <f>SUM(BI76:BI77)</f>
        <v>0</v>
      </c>
      <c r="BJ75" s="172"/>
      <c r="BK75" s="172"/>
      <c r="BL75" s="168">
        <f>SUM(BL76:BL77)</f>
        <v>0</v>
      </c>
      <c r="BM75" s="168">
        <f>SUM(BM76:BM77)</f>
        <v>0</v>
      </c>
      <c r="BN75" s="172"/>
      <c r="BO75" s="172"/>
      <c r="BP75" s="168">
        <f>SUM(BP76:BP77)</f>
        <v>0</v>
      </c>
      <c r="BQ75" s="168">
        <f>SUM(BQ76:BQ77)</f>
        <v>0</v>
      </c>
      <c r="BR75" s="172"/>
      <c r="BS75" s="172"/>
      <c r="BT75" s="168">
        <f>SUM(BT76:BT77)</f>
        <v>0</v>
      </c>
      <c r="BU75" s="168">
        <f>SUM(BU76:BU77)</f>
        <v>0</v>
      </c>
      <c r="BV75" s="172"/>
      <c r="BW75" s="172"/>
      <c r="BX75" s="168">
        <f>SUM(BX76:BX77)</f>
        <v>0</v>
      </c>
      <c r="BY75" s="168">
        <f>SUM(BY76:BY77)</f>
        <v>0</v>
      </c>
      <c r="BZ75" s="172"/>
      <c r="CA75" s="172"/>
      <c r="CB75" s="168">
        <f>SUM(CB76:CB77)</f>
        <v>0</v>
      </c>
      <c r="CC75" s="168">
        <f>SUM(CC76:CC77)</f>
        <v>0</v>
      </c>
      <c r="CD75" s="172"/>
      <c r="CE75" s="172"/>
      <c r="CF75" s="168">
        <f>SUM(CF76:CF77)</f>
        <v>0</v>
      </c>
      <c r="CG75" s="168">
        <f>SUM(CG76:CG77)</f>
        <v>0</v>
      </c>
      <c r="CH75" s="172"/>
      <c r="CI75" s="172"/>
      <c r="CJ75" s="168">
        <f>SUM(CJ76:CJ77)</f>
        <v>0</v>
      </c>
      <c r="CK75" s="168">
        <f>SUM(CK76:CK77)</f>
        <v>0</v>
      </c>
      <c r="CL75" s="172"/>
      <c r="CM75" s="172"/>
      <c r="CN75" s="168">
        <f>SUM(CN76:CN77)</f>
        <v>0</v>
      </c>
      <c r="CO75" s="168">
        <f>SUM(CO76:CO77)</f>
        <v>0</v>
      </c>
      <c r="CP75" s="172"/>
      <c r="CQ75" s="172"/>
      <c r="CR75" s="168">
        <f>SUM(CR76:CR77)</f>
        <v>0</v>
      </c>
      <c r="CS75" s="168">
        <f>SUM(CS76:CS77)</f>
        <v>0</v>
      </c>
      <c r="CT75" s="172"/>
      <c r="CU75" s="172"/>
      <c r="CV75" s="168">
        <f>SUM(CV76:CV77)</f>
        <v>0.23333333333333331</v>
      </c>
      <c r="CW75" s="168">
        <f>SUM(CW76:CW77)</f>
        <v>1.3999999999999997E-2</v>
      </c>
      <c r="CX75" s="172"/>
      <c r="CY75" s="172"/>
      <c r="CZ75" s="168">
        <f>SUM(CZ76:CZ77)</f>
        <v>0.23333333333333331</v>
      </c>
      <c r="DA75" s="168">
        <f>SUM(DA76:DA77)</f>
        <v>1.3999999999999997E-2</v>
      </c>
      <c r="DB75" s="172"/>
      <c r="DC75" s="172"/>
      <c r="DD75" s="168">
        <f>SUM(DD76:DD77)</f>
        <v>0.23333333333333331</v>
      </c>
      <c r="DE75" s="168">
        <f>SUM(DE76:DE77)</f>
        <v>1.3999999999999997E-2</v>
      </c>
      <c r="DF75" s="172"/>
      <c r="DG75" s="172"/>
      <c r="DH75" s="168">
        <f>SUM(DH76:DH77)</f>
        <v>0.23333333333333331</v>
      </c>
      <c r="DI75" s="168">
        <f>SUM(DI76:DI77)</f>
        <v>1.3999999999999997E-2</v>
      </c>
      <c r="DJ75" s="172"/>
      <c r="DK75" s="172"/>
      <c r="DL75" s="168">
        <f>SUM(DL76:DL77)</f>
        <v>0.23333333333333331</v>
      </c>
      <c r="DM75" s="168">
        <f>SUM(DM76:DM77)</f>
        <v>1.3999999999999997E-2</v>
      </c>
      <c r="DN75" s="172"/>
      <c r="DO75" s="172"/>
      <c r="DP75" s="168">
        <f>SUM(DP76:DP77)</f>
        <v>0</v>
      </c>
      <c r="DQ75" s="168">
        <f>SUM(DQ76:DQ77)</f>
        <v>0</v>
      </c>
    </row>
    <row r="76" spans="1:121" s="175" customFormat="1" ht="12.75" x14ac:dyDescent="0.2">
      <c r="A76" s="173"/>
      <c r="B76" s="136" t="str">
        <f>'02_Business Proc. Req.'!C12</f>
        <v>Appraisal &amp; Selection</v>
      </c>
      <c r="C76" s="33">
        <f>'02_Business Proc. Req.'!F12</f>
        <v>3</v>
      </c>
      <c r="D76" s="31">
        <f>C76/SUM($C$76:$C$78)</f>
        <v>0.33333333333333331</v>
      </c>
      <c r="E76" s="40">
        <f t="shared" si="223"/>
        <v>1.9999999999999997E-2</v>
      </c>
      <c r="F76" s="37" t="str">
        <f>'07_Values'!B76</f>
        <v>Y</v>
      </c>
      <c r="G76" s="31">
        <f>VLOOKUP('07_Values'!B76,AUX_Variables!$B$12:$D$16,3,FALSE)</f>
        <v>1</v>
      </c>
      <c r="H76" s="31">
        <f>$D76*G76</f>
        <v>0.33333333333333331</v>
      </c>
      <c r="I76" s="38">
        <f>G76*$E76</f>
        <v>1.9999999999999997E-2</v>
      </c>
      <c r="J76" s="37" t="str">
        <f>'07_Values'!C76</f>
        <v>N</v>
      </c>
      <c r="K76" s="31">
        <f>VLOOKUP('07_Values'!F76,AUX_Variables!$B$12:$D$16,3,FALSE)</f>
        <v>1</v>
      </c>
      <c r="L76" s="31">
        <f>$D76*K76</f>
        <v>0.33333333333333331</v>
      </c>
      <c r="M76" s="38">
        <f>K76*$E76</f>
        <v>1.9999999999999997E-2</v>
      </c>
      <c r="N76" s="37" t="str">
        <f>'07_Values'!D76</f>
        <v>Y</v>
      </c>
      <c r="O76" s="31">
        <f>VLOOKUP('07_Values'!D76,AUX_Variables!$B$12:$D$16,3,FALSE)</f>
        <v>1</v>
      </c>
      <c r="P76" s="31">
        <f>$D76*O76</f>
        <v>0.33333333333333331</v>
      </c>
      <c r="Q76" s="38">
        <f>O76*$E76</f>
        <v>1.9999999999999997E-2</v>
      </c>
      <c r="R76" s="37" t="str">
        <f>'07_Values'!E76</f>
        <v>Y</v>
      </c>
      <c r="S76" s="31">
        <f>VLOOKUP('07_Values'!E76,AUX_Variables!$B$12:$D$16,3,FALSE)</f>
        <v>1</v>
      </c>
      <c r="T76" s="31">
        <f>$D76*S76</f>
        <v>0.33333333333333331</v>
      </c>
      <c r="U76" s="38">
        <f>S76*$E76</f>
        <v>1.9999999999999997E-2</v>
      </c>
      <c r="V76" s="37" t="str">
        <f>'07_Values'!F76</f>
        <v>Y</v>
      </c>
      <c r="W76" s="31">
        <f>VLOOKUP('07_Values'!F76,AUX_Variables!$B$12:$D$16,3,FALSE)</f>
        <v>1</v>
      </c>
      <c r="X76" s="31">
        <f>$D76*W76</f>
        <v>0.33333333333333331</v>
      </c>
      <c r="Y76" s="38">
        <f>W76*$E76</f>
        <v>1.9999999999999997E-2</v>
      </c>
      <c r="Z76" s="37" t="str">
        <f>'07_Values'!G76</f>
        <v>Y</v>
      </c>
      <c r="AA76" s="31">
        <f>VLOOKUP('07_Values'!G76,AUX_Variables!$B$12:$D$16,3,FALSE)</f>
        <v>1</v>
      </c>
      <c r="AB76" s="31">
        <f>$D76*AA76</f>
        <v>0.33333333333333331</v>
      </c>
      <c r="AC76" s="38">
        <f>AA76*$E76</f>
        <v>1.9999999999999997E-2</v>
      </c>
      <c r="AD76" s="37" t="str">
        <f>'07_Values'!H76</f>
        <v>A</v>
      </c>
      <c r="AE76" s="31">
        <f>VLOOKUP('07_Values'!H76,AUX_Variables!$B$12:$D$16,3,FALSE)</f>
        <v>0.7</v>
      </c>
      <c r="AF76" s="31">
        <f>$D76*AE76</f>
        <v>0.23333333333333331</v>
      </c>
      <c r="AG76" s="38">
        <f>AE76*$E76</f>
        <v>1.3999999999999997E-2</v>
      </c>
      <c r="AH76" s="37" t="str">
        <f>'07_Values'!I76</f>
        <v>Y</v>
      </c>
      <c r="AI76" s="31">
        <f>VLOOKUP('07_Values'!I76,AUX_Variables!$B$12:$D$16,3,FALSE)</f>
        <v>1</v>
      </c>
      <c r="AJ76" s="31">
        <f>$D76*AI76</f>
        <v>0.33333333333333331</v>
      </c>
      <c r="AK76" s="38">
        <f>AI76*$E76</f>
        <v>1.9999999999999997E-2</v>
      </c>
      <c r="AL76" s="37" t="str">
        <f>'07_Values'!J76</f>
        <v>N</v>
      </c>
      <c r="AM76" s="31">
        <f>VLOOKUP('07_Values'!J76,AUX_Variables!$B$12:$D$16,3,FALSE)</f>
        <v>0</v>
      </c>
      <c r="AN76" s="31">
        <f>$D76*AM76</f>
        <v>0</v>
      </c>
      <c r="AO76" s="38">
        <f>AM76*$E76</f>
        <v>0</v>
      </c>
      <c r="AP76" s="37" t="str">
        <f>'07_Values'!K76</f>
        <v>N</v>
      </c>
      <c r="AQ76" s="31">
        <f>VLOOKUP('07_Values'!K76,AUX_Variables!$B$12:$D$16,3,FALSE)</f>
        <v>0</v>
      </c>
      <c r="AR76" s="31">
        <f>$D76*AQ76</f>
        <v>0</v>
      </c>
      <c r="AS76" s="38">
        <f>AQ76*$E76</f>
        <v>0</v>
      </c>
      <c r="AT76" s="37" t="str">
        <f>'07_Values'!L76</f>
        <v>N</v>
      </c>
      <c r="AU76" s="31">
        <f>VLOOKUP('07_Values'!L76,AUX_Variables!$B$12:$D$16,3,FALSE)</f>
        <v>0</v>
      </c>
      <c r="AV76" s="31">
        <f>$D76*AU76</f>
        <v>0</v>
      </c>
      <c r="AW76" s="38">
        <f>AU76*$E76</f>
        <v>0</v>
      </c>
      <c r="AX76" s="37" t="str">
        <f>'07_Values'!M76</f>
        <v>N</v>
      </c>
      <c r="AY76" s="31">
        <f>VLOOKUP('07_Values'!M76,AUX_Variables!$B$12:$D$16,3,FALSE)</f>
        <v>0</v>
      </c>
      <c r="AZ76" s="31">
        <f>$D76*AY76</f>
        <v>0</v>
      </c>
      <c r="BA76" s="38">
        <f>AY76*$E76</f>
        <v>0</v>
      </c>
      <c r="BB76" s="37" t="str">
        <f>'07_Values'!N76</f>
        <v>N</v>
      </c>
      <c r="BC76" s="31">
        <f>VLOOKUP('07_Values'!N76,AUX_Variables!$B$12:$D$16,3,FALSE)</f>
        <v>0</v>
      </c>
      <c r="BD76" s="31">
        <f>$D76*BC76</f>
        <v>0</v>
      </c>
      <c r="BE76" s="38">
        <f>BC76*$E76</f>
        <v>0</v>
      </c>
      <c r="BF76" s="37" t="str">
        <f>'07_Values'!O76</f>
        <v>N</v>
      </c>
      <c r="BG76" s="31">
        <f>VLOOKUP('07_Values'!O76,AUX_Variables!$B$12:$D$16,3,FALSE)</f>
        <v>0</v>
      </c>
      <c r="BH76" s="31">
        <f>$D76*BG76</f>
        <v>0</v>
      </c>
      <c r="BI76" s="38">
        <f>BG76*$E76</f>
        <v>0</v>
      </c>
      <c r="BJ76" s="37" t="str">
        <f>'07_Values'!P76</f>
        <v>N</v>
      </c>
      <c r="BK76" s="31">
        <f>VLOOKUP('07_Values'!P76,AUX_Variables!$B$12:$D$16,3,FALSE)</f>
        <v>0</v>
      </c>
      <c r="BL76" s="31">
        <f>$D76*BK76</f>
        <v>0</v>
      </c>
      <c r="BM76" s="38">
        <f>BK76*$E76</f>
        <v>0</v>
      </c>
      <c r="BN76" s="37" t="str">
        <f>'07_Values'!Q76</f>
        <v>N</v>
      </c>
      <c r="BO76" s="31">
        <f>VLOOKUP('07_Values'!Q76,AUX_Variables!$B$12:$D$16,3,FALSE)</f>
        <v>0</v>
      </c>
      <c r="BP76" s="31">
        <f>$D76*BO76</f>
        <v>0</v>
      </c>
      <c r="BQ76" s="38">
        <f>BO76*$E76</f>
        <v>0</v>
      </c>
      <c r="BR76" s="37" t="str">
        <f>'07_Values'!R76</f>
        <v>N</v>
      </c>
      <c r="BS76" s="31">
        <f>VLOOKUP('07_Values'!R76,AUX_Variables!$B$12:$D$16,3,FALSE)</f>
        <v>0</v>
      </c>
      <c r="BT76" s="31">
        <f>$D76*BS76</f>
        <v>0</v>
      </c>
      <c r="BU76" s="38">
        <f>BS76*$E76</f>
        <v>0</v>
      </c>
      <c r="BV76" s="37" t="str">
        <f>'07_Values'!S76</f>
        <v>N</v>
      </c>
      <c r="BW76" s="31">
        <f>VLOOKUP('07_Values'!S76,AUX_Variables!$B$12:$D$16,3,FALSE)</f>
        <v>0</v>
      </c>
      <c r="BX76" s="31">
        <f>$D76*BW76</f>
        <v>0</v>
      </c>
      <c r="BY76" s="38">
        <f>BW76*$E76</f>
        <v>0</v>
      </c>
      <c r="BZ76" s="37" t="str">
        <f>'07_Values'!T76</f>
        <v>N</v>
      </c>
      <c r="CA76" s="31">
        <f>VLOOKUP('07_Values'!T76,AUX_Variables!$B$12:$D$16,3,FALSE)</f>
        <v>0</v>
      </c>
      <c r="CB76" s="31">
        <f>$D76*CA76</f>
        <v>0</v>
      </c>
      <c r="CC76" s="38">
        <f>CA76*$E76</f>
        <v>0</v>
      </c>
      <c r="CD76" s="37" t="str">
        <f>'07_Values'!U76</f>
        <v>N</v>
      </c>
      <c r="CE76" s="31">
        <f>VLOOKUP('07_Values'!U76,AUX_Variables!$B$12:$D$16,3,FALSE)</f>
        <v>0</v>
      </c>
      <c r="CF76" s="31">
        <f>$D76*CE76</f>
        <v>0</v>
      </c>
      <c r="CG76" s="38">
        <f>CE76*$E76</f>
        <v>0</v>
      </c>
      <c r="CH76" s="37" t="str">
        <f>'07_Values'!V76</f>
        <v>N</v>
      </c>
      <c r="CI76" s="31">
        <f>VLOOKUP('07_Values'!V76,AUX_Variables!$B$12:$D$16,3,FALSE)</f>
        <v>0</v>
      </c>
      <c r="CJ76" s="31">
        <f>$D76*CI76</f>
        <v>0</v>
      </c>
      <c r="CK76" s="38">
        <f>CI76*$E76</f>
        <v>0</v>
      </c>
      <c r="CL76" s="37" t="str">
        <f>'07_Values'!W76</f>
        <v>N</v>
      </c>
      <c r="CM76" s="31">
        <f>VLOOKUP('07_Values'!W76,AUX_Variables!$B$12:$D$16,3,FALSE)</f>
        <v>0</v>
      </c>
      <c r="CN76" s="31">
        <f>$D76*CM76</f>
        <v>0</v>
      </c>
      <c r="CO76" s="38">
        <f>CM76*$E76</f>
        <v>0</v>
      </c>
      <c r="CP76" s="37" t="str">
        <f>'07_Values'!X76</f>
        <v>N</v>
      </c>
      <c r="CQ76" s="31">
        <f>VLOOKUP('07_Values'!X76,AUX_Variables!$B$12:$D$16,3,FALSE)</f>
        <v>0</v>
      </c>
      <c r="CR76" s="31">
        <f>$D76*CQ76</f>
        <v>0</v>
      </c>
      <c r="CS76" s="38">
        <f>CQ76*$E76</f>
        <v>0</v>
      </c>
      <c r="CT76" s="37" t="str">
        <f>'07_Values'!Y76</f>
        <v>A</v>
      </c>
      <c r="CU76" s="31">
        <f>VLOOKUP('07_Values'!Y76,AUX_Variables!$B$12:$D$16,3,FALSE)</f>
        <v>0.7</v>
      </c>
      <c r="CV76" s="31">
        <f>$D76*CU76</f>
        <v>0.23333333333333331</v>
      </c>
      <c r="CW76" s="38">
        <f>CU76*$E76</f>
        <v>1.3999999999999997E-2</v>
      </c>
      <c r="CX76" s="37" t="str">
        <f>'07_Values'!Z76</f>
        <v>A</v>
      </c>
      <c r="CY76" s="31">
        <f>VLOOKUP('07_Values'!Z76,AUX_Variables!$B$12:$D$16,3,FALSE)</f>
        <v>0.7</v>
      </c>
      <c r="CZ76" s="31">
        <f>$D76*CY76</f>
        <v>0.23333333333333331</v>
      </c>
      <c r="DA76" s="38">
        <f>CY76*$E76</f>
        <v>1.3999999999999997E-2</v>
      </c>
      <c r="DB76" s="37" t="str">
        <f>'07_Values'!AA76</f>
        <v>A</v>
      </c>
      <c r="DC76" s="31">
        <f>VLOOKUP('07_Values'!AA76,AUX_Variables!$B$12:$D$16,3,FALSE)</f>
        <v>0.7</v>
      </c>
      <c r="DD76" s="31">
        <f>$D76*DC76</f>
        <v>0.23333333333333331</v>
      </c>
      <c r="DE76" s="38">
        <f>DC76*$E76</f>
        <v>1.3999999999999997E-2</v>
      </c>
      <c r="DF76" s="37" t="str">
        <f>'07_Values'!AB76</f>
        <v>A</v>
      </c>
      <c r="DG76" s="31">
        <f>VLOOKUP('07_Values'!AB76,AUX_Variables!$B$12:$D$16,3,FALSE)</f>
        <v>0.7</v>
      </c>
      <c r="DH76" s="31">
        <f>$D76*DG76</f>
        <v>0.23333333333333331</v>
      </c>
      <c r="DI76" s="38">
        <f>DG76*$E76</f>
        <v>1.3999999999999997E-2</v>
      </c>
      <c r="DJ76" s="37" t="str">
        <f>'07_Values'!AC76</f>
        <v>N</v>
      </c>
      <c r="DK76" s="31">
        <f>VLOOKUP('07_Values'!AC76,AUX_Variables!$B$12:$D$16,3,FALSE)</f>
        <v>0</v>
      </c>
      <c r="DL76" s="31">
        <f>$D76*DK76</f>
        <v>0</v>
      </c>
      <c r="DM76" s="38">
        <f>DK76*$E76</f>
        <v>0</v>
      </c>
      <c r="DN76" s="37" t="str">
        <f>'07_Values'!AD76</f>
        <v>N</v>
      </c>
      <c r="DO76" s="31">
        <f>VLOOKUP('07_Values'!AD76,AUX_Variables!$B$12:$D$16,3,FALSE)</f>
        <v>0</v>
      </c>
      <c r="DP76" s="31">
        <f>$D76*DO76</f>
        <v>0</v>
      </c>
      <c r="DQ76" s="38">
        <f>DO76*$E76</f>
        <v>0</v>
      </c>
    </row>
    <row r="77" spans="1:121" s="151" customFormat="1" ht="12.75" x14ac:dyDescent="0.2">
      <c r="A77" s="176"/>
      <c r="B77" s="136" t="str">
        <f>'02_Business Proc. Req.'!C13</f>
        <v>Sensitivity Review</v>
      </c>
      <c r="C77" s="33">
        <f>'02_Business Proc. Req.'!F13</f>
        <v>3</v>
      </c>
      <c r="D77" s="31">
        <f t="shared" ref="D77:D78" si="283">C77/SUM($C$76:$C$78)</f>
        <v>0.33333333333333331</v>
      </c>
      <c r="E77" s="40">
        <f t="shared" si="223"/>
        <v>1.9999999999999997E-2</v>
      </c>
      <c r="F77" s="37" t="str">
        <f>'07_Values'!B77</f>
        <v>N</v>
      </c>
      <c r="G77" s="31">
        <f>VLOOKUP('07_Values'!B77,AUX_Variables!$B$12:$D$16,3,FALSE)</f>
        <v>0</v>
      </c>
      <c r="H77" s="31">
        <f t="shared" ref="H77:H78" si="284">$D77*G77</f>
        <v>0</v>
      </c>
      <c r="I77" s="38">
        <f t="shared" ref="I77:I78" si="285">G77*$E77</f>
        <v>0</v>
      </c>
      <c r="J77" s="37" t="str">
        <f>'07_Values'!C77</f>
        <v>N</v>
      </c>
      <c r="K77" s="31">
        <f>VLOOKUP('07_Values'!F77,AUX_Variables!$B$12:$D$16,3,FALSE)</f>
        <v>0</v>
      </c>
      <c r="L77" s="31">
        <f t="shared" ref="L77:L78" si="286">$D77*K77</f>
        <v>0</v>
      </c>
      <c r="M77" s="38">
        <f t="shared" ref="M77:M78" si="287">K77*$E77</f>
        <v>0</v>
      </c>
      <c r="N77" s="37" t="str">
        <f>'07_Values'!D77</f>
        <v>N</v>
      </c>
      <c r="O77" s="31">
        <f>VLOOKUP('07_Values'!D77,AUX_Variables!$B$12:$D$16,3,FALSE)</f>
        <v>0</v>
      </c>
      <c r="P77" s="31">
        <f t="shared" ref="P77:P78" si="288">$D77*O77</f>
        <v>0</v>
      </c>
      <c r="Q77" s="38">
        <f t="shared" ref="Q77:Q78" si="289">O77*$E77</f>
        <v>0</v>
      </c>
      <c r="R77" s="37" t="str">
        <f>'07_Values'!E77</f>
        <v>N</v>
      </c>
      <c r="S77" s="31">
        <f>VLOOKUP('07_Values'!E77,AUX_Variables!$B$12:$D$16,3,FALSE)</f>
        <v>0</v>
      </c>
      <c r="T77" s="31">
        <f t="shared" ref="T77:T78" si="290">$D77*S77</f>
        <v>0</v>
      </c>
      <c r="U77" s="38">
        <f t="shared" ref="U77:U78" si="291">S77*$E77</f>
        <v>0</v>
      </c>
      <c r="V77" s="37" t="str">
        <f>'07_Values'!F77</f>
        <v>N</v>
      </c>
      <c r="W77" s="31">
        <f>VLOOKUP('07_Values'!F77,AUX_Variables!$B$12:$D$16,3,FALSE)</f>
        <v>0</v>
      </c>
      <c r="X77" s="31">
        <f t="shared" ref="X77:X78" si="292">$D77*W77</f>
        <v>0</v>
      </c>
      <c r="Y77" s="38">
        <f t="shared" ref="Y77:Y78" si="293">W77*$E77</f>
        <v>0</v>
      </c>
      <c r="Z77" s="37" t="str">
        <f>'07_Values'!G77</f>
        <v>N</v>
      </c>
      <c r="AA77" s="31">
        <f>VLOOKUP('07_Values'!G77,AUX_Variables!$B$12:$D$16,3,FALSE)</f>
        <v>0</v>
      </c>
      <c r="AB77" s="31">
        <f t="shared" ref="AB77:AB78" si="294">$D77*AA77</f>
        <v>0</v>
      </c>
      <c r="AC77" s="38">
        <f t="shared" ref="AC77:AC78" si="295">AA77*$E77</f>
        <v>0</v>
      </c>
      <c r="AD77" s="37" t="str">
        <f>'07_Values'!H77</f>
        <v>N</v>
      </c>
      <c r="AE77" s="31">
        <f>VLOOKUP('07_Values'!H77,AUX_Variables!$B$12:$D$16,3,FALSE)</f>
        <v>0</v>
      </c>
      <c r="AF77" s="31">
        <f t="shared" ref="AF77:AF78" si="296">$D77*AE77</f>
        <v>0</v>
      </c>
      <c r="AG77" s="38">
        <f t="shared" ref="AG77:AG78" si="297">AE77*$E77</f>
        <v>0</v>
      </c>
      <c r="AH77" s="37" t="str">
        <f>'07_Values'!I77</f>
        <v>N</v>
      </c>
      <c r="AI77" s="31">
        <f>VLOOKUP('07_Values'!I77,AUX_Variables!$B$12:$D$16,3,FALSE)</f>
        <v>0</v>
      </c>
      <c r="AJ77" s="31">
        <f t="shared" ref="AJ77:AJ78" si="298">$D77*AI77</f>
        <v>0</v>
      </c>
      <c r="AK77" s="38">
        <f t="shared" ref="AK77:AK78" si="299">AI77*$E77</f>
        <v>0</v>
      </c>
      <c r="AL77" s="37" t="str">
        <f>'07_Values'!J77</f>
        <v>N</v>
      </c>
      <c r="AM77" s="31">
        <f>VLOOKUP('07_Values'!J77,AUX_Variables!$B$12:$D$16,3,FALSE)</f>
        <v>0</v>
      </c>
      <c r="AN77" s="31">
        <f t="shared" ref="AN77:AN78" si="300">$D77*AM77</f>
        <v>0</v>
      </c>
      <c r="AO77" s="38">
        <f t="shared" ref="AO77:AO78" si="301">AM77*$E77</f>
        <v>0</v>
      </c>
      <c r="AP77" s="37" t="str">
        <f>'07_Values'!K77</f>
        <v>N</v>
      </c>
      <c r="AQ77" s="31">
        <f>VLOOKUP('07_Values'!K77,AUX_Variables!$B$12:$D$16,3,FALSE)</f>
        <v>0</v>
      </c>
      <c r="AR77" s="31">
        <f t="shared" ref="AR77:AR78" si="302">$D77*AQ77</f>
        <v>0</v>
      </c>
      <c r="AS77" s="38">
        <f t="shared" ref="AS77:AS78" si="303">AQ77*$E77</f>
        <v>0</v>
      </c>
      <c r="AT77" s="37" t="str">
        <f>'07_Values'!L77</f>
        <v>N</v>
      </c>
      <c r="AU77" s="31">
        <f>VLOOKUP('07_Values'!L77,AUX_Variables!$B$12:$D$16,3,FALSE)</f>
        <v>0</v>
      </c>
      <c r="AV77" s="31">
        <f t="shared" ref="AV77:AV78" si="304">$D77*AU77</f>
        <v>0</v>
      </c>
      <c r="AW77" s="38">
        <f t="shared" ref="AW77:AW78" si="305">AU77*$E77</f>
        <v>0</v>
      </c>
      <c r="AX77" s="37" t="str">
        <f>'07_Values'!M77</f>
        <v>N</v>
      </c>
      <c r="AY77" s="31">
        <f>VLOOKUP('07_Values'!M77,AUX_Variables!$B$12:$D$16,3,FALSE)</f>
        <v>0</v>
      </c>
      <c r="AZ77" s="31">
        <f t="shared" ref="AZ77:AZ78" si="306">$D77*AY77</f>
        <v>0</v>
      </c>
      <c r="BA77" s="38">
        <f t="shared" ref="BA77:BA78" si="307">AY77*$E77</f>
        <v>0</v>
      </c>
      <c r="BB77" s="37" t="str">
        <f>'07_Values'!N77</f>
        <v>N</v>
      </c>
      <c r="BC77" s="31">
        <f>VLOOKUP('07_Values'!N77,AUX_Variables!$B$12:$D$16,3,FALSE)</f>
        <v>0</v>
      </c>
      <c r="BD77" s="31">
        <f t="shared" ref="BD77:BD78" si="308">$D77*BC77</f>
        <v>0</v>
      </c>
      <c r="BE77" s="38">
        <f t="shared" ref="BE77:BE78" si="309">BC77*$E77</f>
        <v>0</v>
      </c>
      <c r="BF77" s="37" t="str">
        <f>'07_Values'!O77</f>
        <v>N</v>
      </c>
      <c r="BG77" s="31">
        <f>VLOOKUP('07_Values'!O77,AUX_Variables!$B$12:$D$16,3,FALSE)</f>
        <v>0</v>
      </c>
      <c r="BH77" s="31">
        <f t="shared" ref="BH77:BH78" si="310">$D77*BG77</f>
        <v>0</v>
      </c>
      <c r="BI77" s="38">
        <f t="shared" ref="BI77:BI78" si="311">BG77*$E77</f>
        <v>0</v>
      </c>
      <c r="BJ77" s="37" t="str">
        <f>'07_Values'!P77</f>
        <v>N</v>
      </c>
      <c r="BK77" s="31">
        <f>VLOOKUP('07_Values'!P77,AUX_Variables!$B$12:$D$16,3,FALSE)</f>
        <v>0</v>
      </c>
      <c r="BL77" s="31">
        <f t="shared" ref="BL77:BL78" si="312">$D77*BK77</f>
        <v>0</v>
      </c>
      <c r="BM77" s="38">
        <f t="shared" ref="BM77:BM78" si="313">BK77*$E77</f>
        <v>0</v>
      </c>
      <c r="BN77" s="37" t="str">
        <f>'07_Values'!Q77</f>
        <v>N</v>
      </c>
      <c r="BO77" s="31">
        <f>VLOOKUP('07_Values'!Q77,AUX_Variables!$B$12:$D$16,3,FALSE)</f>
        <v>0</v>
      </c>
      <c r="BP77" s="31">
        <f t="shared" ref="BP77:BP78" si="314">$D77*BO77</f>
        <v>0</v>
      </c>
      <c r="BQ77" s="38">
        <f t="shared" ref="BQ77:BQ78" si="315">BO77*$E77</f>
        <v>0</v>
      </c>
      <c r="BR77" s="37" t="str">
        <f>'07_Values'!R77</f>
        <v>N</v>
      </c>
      <c r="BS77" s="31">
        <f>VLOOKUP('07_Values'!R77,AUX_Variables!$B$12:$D$16,3,FALSE)</f>
        <v>0</v>
      </c>
      <c r="BT77" s="31">
        <f t="shared" ref="BT77:BT78" si="316">$D77*BS77</f>
        <v>0</v>
      </c>
      <c r="BU77" s="38">
        <f t="shared" ref="BU77:BU78" si="317">BS77*$E77</f>
        <v>0</v>
      </c>
      <c r="BV77" s="37" t="str">
        <f>'07_Values'!S77</f>
        <v>NA</v>
      </c>
      <c r="BW77" s="31">
        <f>VLOOKUP('07_Values'!S77,AUX_Variables!$B$12:$D$16,3,FALSE)</f>
        <v>0</v>
      </c>
      <c r="BX77" s="31">
        <f t="shared" ref="BX77:BX78" si="318">$D77*BW77</f>
        <v>0</v>
      </c>
      <c r="BY77" s="38">
        <f t="shared" ref="BY77:BY78" si="319">BW77*$E77</f>
        <v>0</v>
      </c>
      <c r="BZ77" s="37" t="str">
        <f>'07_Values'!T77</f>
        <v>NA</v>
      </c>
      <c r="CA77" s="31">
        <f>VLOOKUP('07_Values'!T77,AUX_Variables!$B$12:$D$16,3,FALSE)</f>
        <v>0</v>
      </c>
      <c r="CB77" s="31">
        <f t="shared" ref="CB77:CB78" si="320">$D77*CA77</f>
        <v>0</v>
      </c>
      <c r="CC77" s="38">
        <f t="shared" ref="CC77:CC78" si="321">CA77*$E77</f>
        <v>0</v>
      </c>
      <c r="CD77" s="37" t="str">
        <f>'07_Values'!U77</f>
        <v>NA</v>
      </c>
      <c r="CE77" s="31">
        <f>VLOOKUP('07_Values'!U77,AUX_Variables!$B$12:$D$16,3,FALSE)</f>
        <v>0</v>
      </c>
      <c r="CF77" s="31">
        <f t="shared" ref="CF77:CF78" si="322">$D77*CE77</f>
        <v>0</v>
      </c>
      <c r="CG77" s="38">
        <f t="shared" ref="CG77:CG78" si="323">CE77*$E77</f>
        <v>0</v>
      </c>
      <c r="CH77" s="37" t="str">
        <f>'07_Values'!V77</f>
        <v>N</v>
      </c>
      <c r="CI77" s="31">
        <f>VLOOKUP('07_Values'!V77,AUX_Variables!$B$12:$D$16,3,FALSE)</f>
        <v>0</v>
      </c>
      <c r="CJ77" s="31">
        <f t="shared" ref="CJ77:CJ78" si="324">$D77*CI77</f>
        <v>0</v>
      </c>
      <c r="CK77" s="38">
        <f t="shared" ref="CK77:CK78" si="325">CI77*$E77</f>
        <v>0</v>
      </c>
      <c r="CL77" s="37" t="str">
        <f>'07_Values'!W77</f>
        <v>N</v>
      </c>
      <c r="CM77" s="31">
        <f>VLOOKUP('07_Values'!W77,AUX_Variables!$B$12:$D$16,3,FALSE)</f>
        <v>0</v>
      </c>
      <c r="CN77" s="31">
        <f t="shared" ref="CN77:CN78" si="326">$D77*CM77</f>
        <v>0</v>
      </c>
      <c r="CO77" s="38">
        <f t="shared" ref="CO77:CO78" si="327">CM77*$E77</f>
        <v>0</v>
      </c>
      <c r="CP77" s="37" t="str">
        <f>'07_Values'!X77</f>
        <v>N</v>
      </c>
      <c r="CQ77" s="31">
        <f>VLOOKUP('07_Values'!X77,AUX_Variables!$B$12:$D$16,3,FALSE)</f>
        <v>0</v>
      </c>
      <c r="CR77" s="31">
        <f t="shared" ref="CR77:CR78" si="328">$D77*CQ77</f>
        <v>0</v>
      </c>
      <c r="CS77" s="38">
        <f t="shared" ref="CS77:CS78" si="329">CQ77*$E77</f>
        <v>0</v>
      </c>
      <c r="CT77" s="37" t="str">
        <f>'07_Values'!Y77</f>
        <v>N</v>
      </c>
      <c r="CU77" s="31">
        <f>VLOOKUP('07_Values'!Y77,AUX_Variables!$B$12:$D$16,3,FALSE)</f>
        <v>0</v>
      </c>
      <c r="CV77" s="31">
        <f t="shared" ref="CV77:CV78" si="330">$D77*CU77</f>
        <v>0</v>
      </c>
      <c r="CW77" s="38">
        <f t="shared" ref="CW77:CW78" si="331">CU77*$E77</f>
        <v>0</v>
      </c>
      <c r="CX77" s="37" t="str">
        <f>'07_Values'!Z77</f>
        <v>N</v>
      </c>
      <c r="CY77" s="31">
        <f>VLOOKUP('07_Values'!Z77,AUX_Variables!$B$12:$D$16,3,FALSE)</f>
        <v>0</v>
      </c>
      <c r="CZ77" s="31">
        <f t="shared" ref="CZ77:CZ78" si="332">$D77*CY77</f>
        <v>0</v>
      </c>
      <c r="DA77" s="38">
        <f t="shared" ref="DA77:DA78" si="333">CY77*$E77</f>
        <v>0</v>
      </c>
      <c r="DB77" s="37" t="str">
        <f>'07_Values'!AA77</f>
        <v>N</v>
      </c>
      <c r="DC77" s="31">
        <f>VLOOKUP('07_Values'!AA77,AUX_Variables!$B$12:$D$16,3,FALSE)</f>
        <v>0</v>
      </c>
      <c r="DD77" s="31">
        <f t="shared" ref="DD77:DD78" si="334">$D77*DC77</f>
        <v>0</v>
      </c>
      <c r="DE77" s="38">
        <f t="shared" ref="DE77:DE78" si="335">DC77*$E77</f>
        <v>0</v>
      </c>
      <c r="DF77" s="37" t="str">
        <f>'07_Values'!AB77</f>
        <v>N</v>
      </c>
      <c r="DG77" s="31">
        <f>VLOOKUP('07_Values'!AB77,AUX_Variables!$B$12:$D$16,3,FALSE)</f>
        <v>0</v>
      </c>
      <c r="DH77" s="31">
        <f t="shared" ref="DH77:DH78" si="336">$D77*DG77</f>
        <v>0</v>
      </c>
      <c r="DI77" s="38">
        <f t="shared" ref="DI77:DI78" si="337">DG77*$E77</f>
        <v>0</v>
      </c>
      <c r="DJ77" s="37" t="str">
        <f>'07_Values'!AC77</f>
        <v>A</v>
      </c>
      <c r="DK77" s="31">
        <f>VLOOKUP('07_Values'!AC77,AUX_Variables!$B$12:$D$16,3,FALSE)</f>
        <v>0.7</v>
      </c>
      <c r="DL77" s="31">
        <f t="shared" ref="DL77:DL78" si="338">$D77*DK77</f>
        <v>0.23333333333333331</v>
      </c>
      <c r="DM77" s="38">
        <f t="shared" ref="DM77:DM78" si="339">DK77*$E77</f>
        <v>1.3999999999999997E-2</v>
      </c>
      <c r="DN77" s="37" t="str">
        <f>'07_Values'!AD77</f>
        <v>N</v>
      </c>
      <c r="DO77" s="31">
        <f>VLOOKUP('07_Values'!AD77,AUX_Variables!$B$12:$D$16,3,FALSE)</f>
        <v>0</v>
      </c>
      <c r="DP77" s="31">
        <f t="shared" ref="DP77:DP78" si="340">$D77*DO77</f>
        <v>0</v>
      </c>
      <c r="DQ77" s="38">
        <f t="shared" ref="DQ77:DQ78" si="341">DO77*$E77</f>
        <v>0</v>
      </c>
    </row>
    <row r="78" spans="1:121" s="151" customFormat="1" ht="12.75" x14ac:dyDescent="0.2">
      <c r="A78" s="176"/>
      <c r="B78" s="136" t="str">
        <f>'02_Business Proc. Req.'!C14</f>
        <v>Description, indexation, enrichment</v>
      </c>
      <c r="C78" s="33">
        <f>'02_Business Proc. Req.'!F14</f>
        <v>3</v>
      </c>
      <c r="D78" s="31">
        <f t="shared" si="283"/>
        <v>0.33333333333333331</v>
      </c>
      <c r="E78" s="40">
        <f t="shared" si="223"/>
        <v>1.9999999999999997E-2</v>
      </c>
      <c r="F78" s="37" t="str">
        <f>'07_Values'!B78</f>
        <v>Y</v>
      </c>
      <c r="G78" s="31">
        <f>VLOOKUP('07_Values'!B78,AUX_Variables!$B$12:$D$16,3,FALSE)</f>
        <v>1</v>
      </c>
      <c r="H78" s="31">
        <f t="shared" si="284"/>
        <v>0.33333333333333331</v>
      </c>
      <c r="I78" s="38">
        <f t="shared" si="285"/>
        <v>1.9999999999999997E-2</v>
      </c>
      <c r="J78" s="37" t="str">
        <f>'07_Values'!C78</f>
        <v>Y</v>
      </c>
      <c r="K78" s="31">
        <f>VLOOKUP('07_Values'!F78,AUX_Variables!$B$12:$D$16,3,FALSE)</f>
        <v>1</v>
      </c>
      <c r="L78" s="31">
        <f t="shared" si="286"/>
        <v>0.33333333333333331</v>
      </c>
      <c r="M78" s="38">
        <f t="shared" si="287"/>
        <v>1.9999999999999997E-2</v>
      </c>
      <c r="N78" s="37" t="str">
        <f>'07_Values'!D78</f>
        <v>Y</v>
      </c>
      <c r="O78" s="31">
        <f>VLOOKUP('07_Values'!D78,AUX_Variables!$B$12:$D$16,3,FALSE)</f>
        <v>1</v>
      </c>
      <c r="P78" s="31">
        <f t="shared" si="288"/>
        <v>0.33333333333333331</v>
      </c>
      <c r="Q78" s="38">
        <f t="shared" si="289"/>
        <v>1.9999999999999997E-2</v>
      </c>
      <c r="R78" s="37" t="str">
        <f>'07_Values'!E78</f>
        <v>Y</v>
      </c>
      <c r="S78" s="31">
        <f>VLOOKUP('07_Values'!E78,AUX_Variables!$B$12:$D$16,3,FALSE)</f>
        <v>1</v>
      </c>
      <c r="T78" s="31">
        <f t="shared" si="290"/>
        <v>0.33333333333333331</v>
      </c>
      <c r="U78" s="38">
        <f t="shared" si="291"/>
        <v>1.9999999999999997E-2</v>
      </c>
      <c r="V78" s="37" t="str">
        <f>'07_Values'!F78</f>
        <v>Y</v>
      </c>
      <c r="W78" s="31">
        <f>VLOOKUP('07_Values'!F78,AUX_Variables!$B$12:$D$16,3,FALSE)</f>
        <v>1</v>
      </c>
      <c r="X78" s="31">
        <f t="shared" si="292"/>
        <v>0.33333333333333331</v>
      </c>
      <c r="Y78" s="38">
        <f t="shared" si="293"/>
        <v>1.9999999999999997E-2</v>
      </c>
      <c r="Z78" s="37" t="str">
        <f>'07_Values'!G78</f>
        <v>Y</v>
      </c>
      <c r="AA78" s="31">
        <f>VLOOKUP('07_Values'!G78,AUX_Variables!$B$12:$D$16,3,FALSE)</f>
        <v>1</v>
      </c>
      <c r="AB78" s="31">
        <f t="shared" si="294"/>
        <v>0.33333333333333331</v>
      </c>
      <c r="AC78" s="38">
        <f t="shared" si="295"/>
        <v>1.9999999999999997E-2</v>
      </c>
      <c r="AD78" s="37" t="str">
        <f>'07_Values'!H78</f>
        <v>Y</v>
      </c>
      <c r="AE78" s="31">
        <f>VLOOKUP('07_Values'!H78,AUX_Variables!$B$12:$D$16,3,FALSE)</f>
        <v>1</v>
      </c>
      <c r="AF78" s="31">
        <f t="shared" si="296"/>
        <v>0.33333333333333331</v>
      </c>
      <c r="AG78" s="38">
        <f t="shared" si="297"/>
        <v>1.9999999999999997E-2</v>
      </c>
      <c r="AH78" s="37" t="str">
        <f>'07_Values'!I78</f>
        <v>Y</v>
      </c>
      <c r="AI78" s="31">
        <f>VLOOKUP('07_Values'!I78,AUX_Variables!$B$12:$D$16,3,FALSE)</f>
        <v>1</v>
      </c>
      <c r="AJ78" s="31">
        <f t="shared" si="298"/>
        <v>0.33333333333333331</v>
      </c>
      <c r="AK78" s="38">
        <f t="shared" si="299"/>
        <v>1.9999999999999997E-2</v>
      </c>
      <c r="AL78" s="37" t="str">
        <f>'07_Values'!J78</f>
        <v>Y</v>
      </c>
      <c r="AM78" s="31">
        <f>VLOOKUP('07_Values'!J78,AUX_Variables!$B$12:$D$16,3,FALSE)</f>
        <v>1</v>
      </c>
      <c r="AN78" s="31">
        <f t="shared" si="300"/>
        <v>0.33333333333333331</v>
      </c>
      <c r="AO78" s="38">
        <f t="shared" si="301"/>
        <v>1.9999999999999997E-2</v>
      </c>
      <c r="AP78" s="37" t="str">
        <f>'07_Values'!K78</f>
        <v>Y</v>
      </c>
      <c r="AQ78" s="31">
        <f>VLOOKUP('07_Values'!K78,AUX_Variables!$B$12:$D$16,3,FALSE)</f>
        <v>1</v>
      </c>
      <c r="AR78" s="31">
        <f t="shared" si="302"/>
        <v>0.33333333333333331</v>
      </c>
      <c r="AS78" s="38">
        <f t="shared" si="303"/>
        <v>1.9999999999999997E-2</v>
      </c>
      <c r="AT78" s="37" t="str">
        <f>'07_Values'!L78</f>
        <v>Y</v>
      </c>
      <c r="AU78" s="31">
        <f>VLOOKUP('07_Values'!L78,AUX_Variables!$B$12:$D$16,3,FALSE)</f>
        <v>1</v>
      </c>
      <c r="AV78" s="31">
        <f t="shared" si="304"/>
        <v>0.33333333333333331</v>
      </c>
      <c r="AW78" s="38">
        <f t="shared" si="305"/>
        <v>1.9999999999999997E-2</v>
      </c>
      <c r="AX78" s="37" t="str">
        <f>'07_Values'!M78</f>
        <v>N</v>
      </c>
      <c r="AY78" s="31">
        <f>VLOOKUP('07_Values'!M78,AUX_Variables!$B$12:$D$16,3,FALSE)</f>
        <v>0</v>
      </c>
      <c r="AZ78" s="31">
        <f t="shared" si="306"/>
        <v>0</v>
      </c>
      <c r="BA78" s="38">
        <f t="shared" si="307"/>
        <v>0</v>
      </c>
      <c r="BB78" s="37" t="str">
        <f>'07_Values'!N78</f>
        <v>N</v>
      </c>
      <c r="BC78" s="31">
        <f>VLOOKUP('07_Values'!N78,AUX_Variables!$B$12:$D$16,3,FALSE)</f>
        <v>0</v>
      </c>
      <c r="BD78" s="31">
        <f t="shared" si="308"/>
        <v>0</v>
      </c>
      <c r="BE78" s="38">
        <f t="shared" si="309"/>
        <v>0</v>
      </c>
      <c r="BF78" s="37" t="str">
        <f>'07_Values'!O78</f>
        <v>N</v>
      </c>
      <c r="BG78" s="31">
        <f>VLOOKUP('07_Values'!O78,AUX_Variables!$B$12:$D$16,3,FALSE)</f>
        <v>0</v>
      </c>
      <c r="BH78" s="31">
        <f t="shared" si="310"/>
        <v>0</v>
      </c>
      <c r="BI78" s="38">
        <f t="shared" si="311"/>
        <v>0</v>
      </c>
      <c r="BJ78" s="37" t="str">
        <f>'07_Values'!P78</f>
        <v>N</v>
      </c>
      <c r="BK78" s="31">
        <f>VLOOKUP('07_Values'!P78,AUX_Variables!$B$12:$D$16,3,FALSE)</f>
        <v>0</v>
      </c>
      <c r="BL78" s="31">
        <f t="shared" si="312"/>
        <v>0</v>
      </c>
      <c r="BM78" s="38">
        <f t="shared" si="313"/>
        <v>0</v>
      </c>
      <c r="BN78" s="37" t="str">
        <f>'07_Values'!Q78</f>
        <v>N</v>
      </c>
      <c r="BO78" s="31">
        <f>VLOOKUP('07_Values'!Q78,AUX_Variables!$B$12:$D$16,3,FALSE)</f>
        <v>0</v>
      </c>
      <c r="BP78" s="31">
        <f t="shared" si="314"/>
        <v>0</v>
      </c>
      <c r="BQ78" s="38">
        <f t="shared" si="315"/>
        <v>0</v>
      </c>
      <c r="BR78" s="37" t="str">
        <f>'07_Values'!R78</f>
        <v>Y</v>
      </c>
      <c r="BS78" s="31">
        <f>VLOOKUP('07_Values'!R78,AUX_Variables!$B$12:$D$16,3,FALSE)</f>
        <v>1</v>
      </c>
      <c r="BT78" s="31">
        <f t="shared" si="316"/>
        <v>0.33333333333333331</v>
      </c>
      <c r="BU78" s="38">
        <f t="shared" si="317"/>
        <v>1.9999999999999997E-2</v>
      </c>
      <c r="BV78" s="37" t="str">
        <f>'07_Values'!S78</f>
        <v>Y</v>
      </c>
      <c r="BW78" s="31">
        <f>VLOOKUP('07_Values'!S78,AUX_Variables!$B$12:$D$16,3,FALSE)</f>
        <v>1</v>
      </c>
      <c r="BX78" s="31">
        <f t="shared" si="318"/>
        <v>0.33333333333333331</v>
      </c>
      <c r="BY78" s="38">
        <f t="shared" si="319"/>
        <v>1.9999999999999997E-2</v>
      </c>
      <c r="BZ78" s="37" t="str">
        <f>'07_Values'!T78</f>
        <v>Y</v>
      </c>
      <c r="CA78" s="31">
        <f>VLOOKUP('07_Values'!T78,AUX_Variables!$B$12:$D$16,3,FALSE)</f>
        <v>1</v>
      </c>
      <c r="CB78" s="31">
        <f t="shared" si="320"/>
        <v>0.33333333333333331</v>
      </c>
      <c r="CC78" s="38">
        <f t="shared" si="321"/>
        <v>1.9999999999999997E-2</v>
      </c>
      <c r="CD78" s="37" t="str">
        <f>'07_Values'!U78</f>
        <v>Y</v>
      </c>
      <c r="CE78" s="31">
        <f>VLOOKUP('07_Values'!U78,AUX_Variables!$B$12:$D$16,3,FALSE)</f>
        <v>1</v>
      </c>
      <c r="CF78" s="31">
        <f t="shared" si="322"/>
        <v>0.33333333333333331</v>
      </c>
      <c r="CG78" s="38">
        <f t="shared" si="323"/>
        <v>1.9999999999999997E-2</v>
      </c>
      <c r="CH78" s="37" t="str">
        <f>'07_Values'!V78</f>
        <v>Y</v>
      </c>
      <c r="CI78" s="31">
        <f>VLOOKUP('07_Values'!V78,AUX_Variables!$B$12:$D$16,3,FALSE)</f>
        <v>1</v>
      </c>
      <c r="CJ78" s="31">
        <f t="shared" si="324"/>
        <v>0.33333333333333331</v>
      </c>
      <c r="CK78" s="38">
        <f t="shared" si="325"/>
        <v>1.9999999999999997E-2</v>
      </c>
      <c r="CL78" s="37" t="str">
        <f>'07_Values'!W78</f>
        <v>Y</v>
      </c>
      <c r="CM78" s="31">
        <f>VLOOKUP('07_Values'!W78,AUX_Variables!$B$12:$D$16,3,FALSE)</f>
        <v>1</v>
      </c>
      <c r="CN78" s="31">
        <f t="shared" si="326"/>
        <v>0.33333333333333331</v>
      </c>
      <c r="CO78" s="38">
        <f t="shared" si="327"/>
        <v>1.9999999999999997E-2</v>
      </c>
      <c r="CP78" s="37" t="str">
        <f>'07_Values'!X78</f>
        <v>Y</v>
      </c>
      <c r="CQ78" s="31">
        <f>VLOOKUP('07_Values'!X78,AUX_Variables!$B$12:$D$16,3,FALSE)</f>
        <v>1</v>
      </c>
      <c r="CR78" s="31">
        <f t="shared" si="328"/>
        <v>0.33333333333333331</v>
      </c>
      <c r="CS78" s="38">
        <f t="shared" si="329"/>
        <v>1.9999999999999997E-2</v>
      </c>
      <c r="CT78" s="37" t="str">
        <f>'07_Values'!Y78</f>
        <v>N</v>
      </c>
      <c r="CU78" s="31">
        <f>VLOOKUP('07_Values'!Y78,AUX_Variables!$B$12:$D$16,3,FALSE)</f>
        <v>0</v>
      </c>
      <c r="CV78" s="31">
        <f t="shared" si="330"/>
        <v>0</v>
      </c>
      <c r="CW78" s="38">
        <f t="shared" si="331"/>
        <v>0</v>
      </c>
      <c r="CX78" s="37" t="str">
        <f>'07_Values'!Z78</f>
        <v>N</v>
      </c>
      <c r="CY78" s="31">
        <f>VLOOKUP('07_Values'!Z78,AUX_Variables!$B$12:$D$16,3,FALSE)</f>
        <v>0</v>
      </c>
      <c r="CZ78" s="31">
        <f t="shared" si="332"/>
        <v>0</v>
      </c>
      <c r="DA78" s="38">
        <f t="shared" si="333"/>
        <v>0</v>
      </c>
      <c r="DB78" s="37" t="str">
        <f>'07_Values'!AA78</f>
        <v>N</v>
      </c>
      <c r="DC78" s="31">
        <f>VLOOKUP('07_Values'!AA78,AUX_Variables!$B$12:$D$16,3,FALSE)</f>
        <v>0</v>
      </c>
      <c r="DD78" s="31">
        <f t="shared" si="334"/>
        <v>0</v>
      </c>
      <c r="DE78" s="38">
        <f t="shared" si="335"/>
        <v>0</v>
      </c>
      <c r="DF78" s="37" t="str">
        <f>'07_Values'!AB78</f>
        <v>N</v>
      </c>
      <c r="DG78" s="31">
        <f>VLOOKUP('07_Values'!AB78,AUX_Variables!$B$12:$D$16,3,FALSE)</f>
        <v>0</v>
      </c>
      <c r="DH78" s="31">
        <f t="shared" si="336"/>
        <v>0</v>
      </c>
      <c r="DI78" s="38">
        <f t="shared" si="337"/>
        <v>0</v>
      </c>
      <c r="DJ78" s="37" t="str">
        <f>'07_Values'!AC78</f>
        <v>N</v>
      </c>
      <c r="DK78" s="31">
        <f>VLOOKUP('07_Values'!AC78,AUX_Variables!$B$12:$D$16,3,FALSE)</f>
        <v>0</v>
      </c>
      <c r="DL78" s="31">
        <f t="shared" si="338"/>
        <v>0</v>
      </c>
      <c r="DM78" s="38">
        <f t="shared" si="339"/>
        <v>0</v>
      </c>
      <c r="DN78" s="37" t="str">
        <f>'07_Values'!AD78</f>
        <v>N</v>
      </c>
      <c r="DO78" s="31">
        <f>VLOOKUP('07_Values'!AD78,AUX_Variables!$B$12:$D$16,3,FALSE)</f>
        <v>0</v>
      </c>
      <c r="DP78" s="31">
        <f t="shared" si="340"/>
        <v>0</v>
      </c>
      <c r="DQ78" s="38">
        <f t="shared" si="341"/>
        <v>0</v>
      </c>
    </row>
    <row r="79" spans="1:121" s="175" customFormat="1" ht="12.75" x14ac:dyDescent="0.2">
      <c r="A79" s="173"/>
      <c r="B79" s="165" t="str">
        <f>'02_Business Proc. Req.'!C15</f>
        <v>Administration</v>
      </c>
      <c r="C79" s="172"/>
      <c r="D79" s="168">
        <v>0.14280000000000001</v>
      </c>
      <c r="E79" s="166">
        <f>D79*$C$135</f>
        <v>5.7120000000000004E-2</v>
      </c>
      <c r="F79" s="172"/>
      <c r="G79" s="172"/>
      <c r="H79" s="168">
        <f>SUM(H80:H82)</f>
        <v>0.25</v>
      </c>
      <c r="I79" s="168">
        <f>SUM(I80:I82)</f>
        <v>1.4999999999999999E-2</v>
      </c>
      <c r="J79" s="179"/>
      <c r="K79" s="172"/>
      <c r="L79" s="168">
        <f>SUM(L80:L82)</f>
        <v>0.25</v>
      </c>
      <c r="M79" s="168">
        <f>SUM(M80:M82)</f>
        <v>1.4999999999999999E-2</v>
      </c>
      <c r="N79" s="172"/>
      <c r="O79" s="172"/>
      <c r="P79" s="168">
        <f>SUM(P80:P82)</f>
        <v>0.25</v>
      </c>
      <c r="Q79" s="168">
        <f>SUM(Q80:Q82)</f>
        <v>1.4999999999999999E-2</v>
      </c>
      <c r="R79" s="172"/>
      <c r="S79" s="172"/>
      <c r="T79" s="168">
        <f>SUM(T80:T82)</f>
        <v>0.25</v>
      </c>
      <c r="U79" s="168">
        <f>SUM(U80:U82)</f>
        <v>1.4999999999999999E-2</v>
      </c>
      <c r="V79" s="172"/>
      <c r="W79" s="172"/>
      <c r="X79" s="168">
        <f>SUM(X80:X82)</f>
        <v>0.25</v>
      </c>
      <c r="Y79" s="168">
        <f>SUM(Y80:Y82)</f>
        <v>1.4999999999999999E-2</v>
      </c>
      <c r="Z79" s="172"/>
      <c r="AA79" s="172"/>
      <c r="AB79" s="168">
        <f>SUM(AB80:AB82)</f>
        <v>0.25</v>
      </c>
      <c r="AC79" s="168">
        <f>SUM(AC80:AC82)</f>
        <v>1.4999999999999999E-2</v>
      </c>
      <c r="AD79" s="172"/>
      <c r="AE79" s="172"/>
      <c r="AF79" s="168">
        <f>SUM(AF80:AF82)</f>
        <v>0.25</v>
      </c>
      <c r="AG79" s="168">
        <f>SUM(AG80:AG82)</f>
        <v>1.4999999999999999E-2</v>
      </c>
      <c r="AH79" s="172"/>
      <c r="AI79" s="172"/>
      <c r="AJ79" s="168">
        <f>SUM(AJ80:AJ82)</f>
        <v>0.5</v>
      </c>
      <c r="AK79" s="168">
        <f>SUM(AK80:AK82)</f>
        <v>0.03</v>
      </c>
      <c r="AL79" s="172"/>
      <c r="AM79" s="172"/>
      <c r="AN79" s="168">
        <f>SUM(AN80:AN82)</f>
        <v>0</v>
      </c>
      <c r="AO79" s="168">
        <f>SUM(AO80:AO82)</f>
        <v>0</v>
      </c>
      <c r="AP79" s="172"/>
      <c r="AQ79" s="172"/>
      <c r="AR79" s="168">
        <f>SUM(AR80:AR82)</f>
        <v>0</v>
      </c>
      <c r="AS79" s="168">
        <f>SUM(AS80:AS82)</f>
        <v>0</v>
      </c>
      <c r="AT79" s="172"/>
      <c r="AU79" s="172"/>
      <c r="AV79" s="168">
        <f>SUM(AV80:AV82)</f>
        <v>0</v>
      </c>
      <c r="AW79" s="168">
        <f>SUM(AW80:AW82)</f>
        <v>0</v>
      </c>
      <c r="AX79" s="172"/>
      <c r="AY79" s="172"/>
      <c r="AZ79" s="168">
        <f>SUM(AZ80:AZ82)</f>
        <v>0</v>
      </c>
      <c r="BA79" s="168">
        <f>SUM(BA80:BA82)</f>
        <v>0</v>
      </c>
      <c r="BB79" s="172"/>
      <c r="BC79" s="172"/>
      <c r="BD79" s="168">
        <f>SUM(BD80:BD82)</f>
        <v>0</v>
      </c>
      <c r="BE79" s="168">
        <f>SUM(BE80:BE82)</f>
        <v>0</v>
      </c>
      <c r="BF79" s="172"/>
      <c r="BG79" s="172"/>
      <c r="BH79" s="168">
        <f>SUM(BH80:BH82)</f>
        <v>0</v>
      </c>
      <c r="BI79" s="168">
        <f>SUM(BI80:BI82)</f>
        <v>0</v>
      </c>
      <c r="BJ79" s="172"/>
      <c r="BK79" s="172"/>
      <c r="BL79" s="168">
        <f>SUM(BL80:BL82)</f>
        <v>0</v>
      </c>
      <c r="BM79" s="168">
        <f>SUM(BM80:BM82)</f>
        <v>0</v>
      </c>
      <c r="BN79" s="172"/>
      <c r="BO79" s="172"/>
      <c r="BP79" s="168">
        <f>SUM(BP80:BP82)</f>
        <v>0</v>
      </c>
      <c r="BQ79" s="168">
        <f>SUM(BQ80:BQ82)</f>
        <v>0</v>
      </c>
      <c r="BR79" s="172"/>
      <c r="BS79" s="172"/>
      <c r="BT79" s="168">
        <f>SUM(BT80:BT82)</f>
        <v>0.35</v>
      </c>
      <c r="BU79" s="168">
        <f>SUM(BU80:BU82)</f>
        <v>2.0999999999999998E-2</v>
      </c>
      <c r="BV79" s="172"/>
      <c r="BW79" s="172"/>
      <c r="BX79" s="168">
        <f>SUM(BX80:BX82)</f>
        <v>0.35</v>
      </c>
      <c r="BY79" s="168">
        <f>SUM(BY80:BY82)</f>
        <v>2.0999999999999998E-2</v>
      </c>
      <c r="BZ79" s="172"/>
      <c r="CA79" s="172"/>
      <c r="CB79" s="168">
        <f>SUM(CB80:CB82)</f>
        <v>0.35</v>
      </c>
      <c r="CC79" s="168">
        <f>SUM(CC80:CC82)</f>
        <v>2.0999999999999998E-2</v>
      </c>
      <c r="CD79" s="172"/>
      <c r="CE79" s="172"/>
      <c r="CF79" s="168">
        <f>SUM(CF80:CF82)</f>
        <v>0.35</v>
      </c>
      <c r="CG79" s="168">
        <f>SUM(CG80:CG82)</f>
        <v>2.0999999999999998E-2</v>
      </c>
      <c r="CH79" s="172"/>
      <c r="CI79" s="172"/>
      <c r="CJ79" s="168">
        <f>SUM(CJ80:CJ82)</f>
        <v>0.17499999999999999</v>
      </c>
      <c r="CK79" s="168">
        <f>SUM(CK80:CK82)</f>
        <v>1.0499999999999999E-2</v>
      </c>
      <c r="CL79" s="172"/>
      <c r="CM79" s="172"/>
      <c r="CN79" s="168">
        <f>SUM(CN80:CN82)</f>
        <v>0.17499999999999999</v>
      </c>
      <c r="CO79" s="168">
        <f>SUM(CO80:CO82)</f>
        <v>1.0499999999999999E-2</v>
      </c>
      <c r="CP79" s="172"/>
      <c r="CQ79" s="172"/>
      <c r="CR79" s="168">
        <f>SUM(CR80:CR82)</f>
        <v>0.17499999999999999</v>
      </c>
      <c r="CS79" s="168">
        <f>SUM(CS80:CS82)</f>
        <v>1.0499999999999999E-2</v>
      </c>
      <c r="CT79" s="172"/>
      <c r="CU79" s="172"/>
      <c r="CV79" s="168">
        <f>SUM(CV80:CV82)</f>
        <v>0</v>
      </c>
      <c r="CW79" s="168">
        <f>SUM(CW80:CW82)</f>
        <v>0</v>
      </c>
      <c r="CX79" s="172"/>
      <c r="CY79" s="172"/>
      <c r="CZ79" s="168">
        <f>SUM(CZ80:CZ82)</f>
        <v>0</v>
      </c>
      <c r="DA79" s="168">
        <f>SUM(DA80:DA82)</f>
        <v>0</v>
      </c>
      <c r="DB79" s="172"/>
      <c r="DC79" s="172"/>
      <c r="DD79" s="168">
        <f>SUM(DD80:DD82)</f>
        <v>0</v>
      </c>
      <c r="DE79" s="168">
        <f>SUM(DE80:DE82)</f>
        <v>0</v>
      </c>
      <c r="DF79" s="172"/>
      <c r="DG79" s="172"/>
      <c r="DH79" s="168">
        <f>SUM(DH80:DH82)</f>
        <v>0</v>
      </c>
      <c r="DI79" s="168">
        <f>SUM(DI80:DI82)</f>
        <v>0</v>
      </c>
      <c r="DJ79" s="172"/>
      <c r="DK79" s="172"/>
      <c r="DL79" s="168">
        <f>SUM(DL80:DL82)</f>
        <v>0</v>
      </c>
      <c r="DM79" s="168">
        <f>SUM(DM80:DM82)</f>
        <v>0</v>
      </c>
      <c r="DN79" s="172"/>
      <c r="DO79" s="172"/>
      <c r="DP79" s="168">
        <f>SUM(DP80:DP82)</f>
        <v>0</v>
      </c>
      <c r="DQ79" s="168">
        <f>SUM(DQ80:DQ82)</f>
        <v>0</v>
      </c>
    </row>
    <row r="80" spans="1:121" s="151" customFormat="1" ht="12.75" x14ac:dyDescent="0.2">
      <c r="A80" s="176"/>
      <c r="B80" s="136" t="str">
        <f>'02_Business Proc. Req.'!C16</f>
        <v>Reporting</v>
      </c>
      <c r="C80" s="33">
        <f>'02_Business Proc. Req.'!F16</f>
        <v>3</v>
      </c>
      <c r="D80" s="31">
        <f>C80/SUM($C$80:$C$83)</f>
        <v>0.25</v>
      </c>
      <c r="E80" s="40">
        <f t="shared" si="223"/>
        <v>1.4999999999999999E-2</v>
      </c>
      <c r="F80" s="37" t="str">
        <f>'07_Values'!B80</f>
        <v>Y</v>
      </c>
      <c r="G80" s="31">
        <f>VLOOKUP('07_Values'!B80,AUX_Variables!$B$12:$D$16,3,FALSE)</f>
        <v>1</v>
      </c>
      <c r="H80" s="31">
        <f>$D80*G80</f>
        <v>0.25</v>
      </c>
      <c r="I80" s="38">
        <f>G80*$E80</f>
        <v>1.4999999999999999E-2</v>
      </c>
      <c r="J80" s="37" t="str">
        <f>'07_Values'!C80</f>
        <v>Y</v>
      </c>
      <c r="K80" s="31">
        <f>VLOOKUP('07_Values'!F80,AUX_Variables!$B$12:$D$16,3,FALSE)</f>
        <v>1</v>
      </c>
      <c r="L80" s="31">
        <f>$D80*K80</f>
        <v>0.25</v>
      </c>
      <c r="M80" s="38">
        <f>K80*$E80</f>
        <v>1.4999999999999999E-2</v>
      </c>
      <c r="N80" s="37" t="str">
        <f>'07_Values'!D80</f>
        <v>Y</v>
      </c>
      <c r="O80" s="31">
        <f>VLOOKUP('07_Values'!D80,AUX_Variables!$B$12:$D$16,3,FALSE)</f>
        <v>1</v>
      </c>
      <c r="P80" s="31">
        <f>$D80*O80</f>
        <v>0.25</v>
      </c>
      <c r="Q80" s="38">
        <f>O80*$E80</f>
        <v>1.4999999999999999E-2</v>
      </c>
      <c r="R80" s="37" t="str">
        <f>'07_Values'!E80</f>
        <v>Y</v>
      </c>
      <c r="S80" s="31">
        <f>VLOOKUP('07_Values'!E80,AUX_Variables!$B$12:$D$16,3,FALSE)</f>
        <v>1</v>
      </c>
      <c r="T80" s="31">
        <f>$D80*S80</f>
        <v>0.25</v>
      </c>
      <c r="U80" s="38">
        <f>S80*$E80</f>
        <v>1.4999999999999999E-2</v>
      </c>
      <c r="V80" s="37" t="str">
        <f>'07_Values'!F80</f>
        <v>Y</v>
      </c>
      <c r="W80" s="31">
        <f>VLOOKUP('07_Values'!F80,AUX_Variables!$B$12:$D$16,3,FALSE)</f>
        <v>1</v>
      </c>
      <c r="X80" s="31">
        <f>$D80*W80</f>
        <v>0.25</v>
      </c>
      <c r="Y80" s="38">
        <f>W80*$E80</f>
        <v>1.4999999999999999E-2</v>
      </c>
      <c r="Z80" s="37" t="str">
        <f>'07_Values'!G80</f>
        <v>Y</v>
      </c>
      <c r="AA80" s="31">
        <f>VLOOKUP('07_Values'!G80,AUX_Variables!$B$12:$D$16,3,FALSE)</f>
        <v>1</v>
      </c>
      <c r="AB80" s="31">
        <f>$D80*AA80</f>
        <v>0.25</v>
      </c>
      <c r="AC80" s="38">
        <f>AA80*$E80</f>
        <v>1.4999999999999999E-2</v>
      </c>
      <c r="AD80" s="37" t="str">
        <f>'07_Values'!H80</f>
        <v>Y</v>
      </c>
      <c r="AE80" s="31">
        <f>VLOOKUP('07_Values'!H80,AUX_Variables!$B$12:$D$16,3,FALSE)</f>
        <v>1</v>
      </c>
      <c r="AF80" s="31">
        <f>$D80*AE80</f>
        <v>0.25</v>
      </c>
      <c r="AG80" s="38">
        <f>AE80*$E80</f>
        <v>1.4999999999999999E-2</v>
      </c>
      <c r="AH80" s="37" t="str">
        <f>'07_Values'!I80</f>
        <v>Y</v>
      </c>
      <c r="AI80" s="31">
        <f>VLOOKUP('07_Values'!I80,AUX_Variables!$B$12:$D$16,3,FALSE)</f>
        <v>1</v>
      </c>
      <c r="AJ80" s="31">
        <f>$D80*AI80</f>
        <v>0.25</v>
      </c>
      <c r="AK80" s="38">
        <f>AI80*$E80</f>
        <v>1.4999999999999999E-2</v>
      </c>
      <c r="AL80" s="37" t="str">
        <f>'07_Values'!J80</f>
        <v>N</v>
      </c>
      <c r="AM80" s="31">
        <f>VLOOKUP('07_Values'!J80,AUX_Variables!$B$12:$D$16,3,FALSE)</f>
        <v>0</v>
      </c>
      <c r="AN80" s="31">
        <f>$D80*AM80</f>
        <v>0</v>
      </c>
      <c r="AO80" s="38">
        <f>AM80*$E80</f>
        <v>0</v>
      </c>
      <c r="AP80" s="37" t="str">
        <f>'07_Values'!K80</f>
        <v>N</v>
      </c>
      <c r="AQ80" s="31">
        <f>VLOOKUP('07_Values'!K80,AUX_Variables!$B$12:$D$16,3,FALSE)</f>
        <v>0</v>
      </c>
      <c r="AR80" s="31">
        <f>$D80*AQ80</f>
        <v>0</v>
      </c>
      <c r="AS80" s="38">
        <f>AQ80*$E80</f>
        <v>0</v>
      </c>
      <c r="AT80" s="37" t="str">
        <f>'07_Values'!L80</f>
        <v>N</v>
      </c>
      <c r="AU80" s="31">
        <f>VLOOKUP('07_Values'!L80,AUX_Variables!$B$12:$D$16,3,FALSE)</f>
        <v>0</v>
      </c>
      <c r="AV80" s="31">
        <f>$D80*AU80</f>
        <v>0</v>
      </c>
      <c r="AW80" s="38">
        <f>AU80*$E80</f>
        <v>0</v>
      </c>
      <c r="AX80" s="37" t="str">
        <f>'07_Values'!M80</f>
        <v>N</v>
      </c>
      <c r="AY80" s="31">
        <f>VLOOKUP('07_Values'!M80,AUX_Variables!$B$12:$D$16,3,FALSE)</f>
        <v>0</v>
      </c>
      <c r="AZ80" s="31">
        <f>$D80*AY80</f>
        <v>0</v>
      </c>
      <c r="BA80" s="38">
        <f>AY80*$E80</f>
        <v>0</v>
      </c>
      <c r="BB80" s="37" t="str">
        <f>'07_Values'!N80</f>
        <v>N</v>
      </c>
      <c r="BC80" s="31">
        <f>VLOOKUP('07_Values'!N80,AUX_Variables!$B$12:$D$16,3,FALSE)</f>
        <v>0</v>
      </c>
      <c r="BD80" s="31">
        <f>$D80*BC80</f>
        <v>0</v>
      </c>
      <c r="BE80" s="38">
        <f>BC80*$E80</f>
        <v>0</v>
      </c>
      <c r="BF80" s="37" t="str">
        <f>'07_Values'!O80</f>
        <v>N</v>
      </c>
      <c r="BG80" s="31">
        <f>VLOOKUP('07_Values'!O80,AUX_Variables!$B$12:$D$16,3,FALSE)</f>
        <v>0</v>
      </c>
      <c r="BH80" s="31">
        <f>$D80*BG80</f>
        <v>0</v>
      </c>
      <c r="BI80" s="38">
        <f>BG80*$E80</f>
        <v>0</v>
      </c>
      <c r="BJ80" s="37" t="str">
        <f>'07_Values'!P80</f>
        <v>N</v>
      </c>
      <c r="BK80" s="31">
        <f>VLOOKUP('07_Values'!P80,AUX_Variables!$B$12:$D$16,3,FALSE)</f>
        <v>0</v>
      </c>
      <c r="BL80" s="31">
        <f>$D80*BK80</f>
        <v>0</v>
      </c>
      <c r="BM80" s="38">
        <f>BK80*$E80</f>
        <v>0</v>
      </c>
      <c r="BN80" s="37" t="str">
        <f>'07_Values'!Q80</f>
        <v>N</v>
      </c>
      <c r="BO80" s="31">
        <f>VLOOKUP('07_Values'!Q80,AUX_Variables!$B$12:$D$16,3,FALSE)</f>
        <v>0</v>
      </c>
      <c r="BP80" s="31">
        <f>$D80*BO80</f>
        <v>0</v>
      </c>
      <c r="BQ80" s="38">
        <f>BO80*$E80</f>
        <v>0</v>
      </c>
      <c r="BR80" s="37" t="str">
        <f>'07_Values'!R80</f>
        <v>A</v>
      </c>
      <c r="BS80" s="31">
        <f>VLOOKUP('07_Values'!R80,AUX_Variables!$B$12:$D$16,3,FALSE)</f>
        <v>0.7</v>
      </c>
      <c r="BT80" s="31">
        <f>$D80*BS80</f>
        <v>0.17499999999999999</v>
      </c>
      <c r="BU80" s="38">
        <f>BS80*$E80</f>
        <v>1.0499999999999999E-2</v>
      </c>
      <c r="BV80" s="37" t="str">
        <f>'07_Values'!S80</f>
        <v>A</v>
      </c>
      <c r="BW80" s="31">
        <f>VLOOKUP('07_Values'!S80,AUX_Variables!$B$12:$D$16,3,FALSE)</f>
        <v>0.7</v>
      </c>
      <c r="BX80" s="31">
        <f>$D80*BW80</f>
        <v>0.17499999999999999</v>
      </c>
      <c r="BY80" s="38">
        <f>BW80*$E80</f>
        <v>1.0499999999999999E-2</v>
      </c>
      <c r="BZ80" s="37" t="str">
        <f>'07_Values'!T80</f>
        <v>A</v>
      </c>
      <c r="CA80" s="31">
        <f>VLOOKUP('07_Values'!T80,AUX_Variables!$B$12:$D$16,3,FALSE)</f>
        <v>0.7</v>
      </c>
      <c r="CB80" s="31">
        <f>$D80*CA80</f>
        <v>0.17499999999999999</v>
      </c>
      <c r="CC80" s="38">
        <f>CA80*$E80</f>
        <v>1.0499999999999999E-2</v>
      </c>
      <c r="CD80" s="37" t="str">
        <f>'07_Values'!U80</f>
        <v>A</v>
      </c>
      <c r="CE80" s="31">
        <f>VLOOKUP('07_Values'!U80,AUX_Variables!$B$12:$D$16,3,FALSE)</f>
        <v>0.7</v>
      </c>
      <c r="CF80" s="31">
        <f>$D80*CE80</f>
        <v>0.17499999999999999</v>
      </c>
      <c r="CG80" s="38">
        <f>CE80*$E80</f>
        <v>1.0499999999999999E-2</v>
      </c>
      <c r="CH80" s="37" t="str">
        <f>'07_Values'!V80</f>
        <v>N</v>
      </c>
      <c r="CI80" s="31">
        <f>VLOOKUP('07_Values'!V80,AUX_Variables!$B$12:$D$16,3,FALSE)</f>
        <v>0</v>
      </c>
      <c r="CJ80" s="31">
        <f>$D80*CI80</f>
        <v>0</v>
      </c>
      <c r="CK80" s="38">
        <f>CI80*$E80</f>
        <v>0</v>
      </c>
      <c r="CL80" s="37" t="str">
        <f>'07_Values'!W80</f>
        <v>N</v>
      </c>
      <c r="CM80" s="31">
        <f>VLOOKUP('07_Values'!W80,AUX_Variables!$B$12:$D$16,3,FALSE)</f>
        <v>0</v>
      </c>
      <c r="CN80" s="31">
        <f>$D80*CM80</f>
        <v>0</v>
      </c>
      <c r="CO80" s="38">
        <f>CM80*$E80</f>
        <v>0</v>
      </c>
      <c r="CP80" s="37" t="str">
        <f>'07_Values'!X80</f>
        <v>N</v>
      </c>
      <c r="CQ80" s="31">
        <f>VLOOKUP('07_Values'!X80,AUX_Variables!$B$12:$D$16,3,FALSE)</f>
        <v>0</v>
      </c>
      <c r="CR80" s="31">
        <f>$D80*CQ80</f>
        <v>0</v>
      </c>
      <c r="CS80" s="38">
        <f>CQ80*$E80</f>
        <v>0</v>
      </c>
      <c r="CT80" s="37" t="str">
        <f>'07_Values'!Y80</f>
        <v>N</v>
      </c>
      <c r="CU80" s="31">
        <f>VLOOKUP('07_Values'!Y80,AUX_Variables!$B$12:$D$16,3,FALSE)</f>
        <v>0</v>
      </c>
      <c r="CV80" s="31">
        <f>$D80*CU80</f>
        <v>0</v>
      </c>
      <c r="CW80" s="38">
        <f>CU80*$E80</f>
        <v>0</v>
      </c>
      <c r="CX80" s="37" t="str">
        <f>'07_Values'!Z80</f>
        <v>N</v>
      </c>
      <c r="CY80" s="31">
        <f>VLOOKUP('07_Values'!Z80,AUX_Variables!$B$12:$D$16,3,FALSE)</f>
        <v>0</v>
      </c>
      <c r="CZ80" s="31">
        <f>$D80*CY80</f>
        <v>0</v>
      </c>
      <c r="DA80" s="38">
        <f>CY80*$E80</f>
        <v>0</v>
      </c>
      <c r="DB80" s="37" t="str">
        <f>'07_Values'!AA80</f>
        <v>N</v>
      </c>
      <c r="DC80" s="31">
        <f>VLOOKUP('07_Values'!AA80,AUX_Variables!$B$12:$D$16,3,FALSE)</f>
        <v>0</v>
      </c>
      <c r="DD80" s="31">
        <f>$D80*DC80</f>
        <v>0</v>
      </c>
      <c r="DE80" s="38">
        <f>DC80*$E80</f>
        <v>0</v>
      </c>
      <c r="DF80" s="37" t="str">
        <f>'07_Values'!AB80</f>
        <v>N</v>
      </c>
      <c r="DG80" s="31">
        <f>VLOOKUP('07_Values'!AB80,AUX_Variables!$B$12:$D$16,3,FALSE)</f>
        <v>0</v>
      </c>
      <c r="DH80" s="31">
        <f>$D80*DG80</f>
        <v>0</v>
      </c>
      <c r="DI80" s="38">
        <f>DG80*$E80</f>
        <v>0</v>
      </c>
      <c r="DJ80" s="37" t="str">
        <f>'07_Values'!AC80</f>
        <v>N</v>
      </c>
      <c r="DK80" s="31">
        <f>VLOOKUP('07_Values'!AC80,AUX_Variables!$B$12:$D$16,3,FALSE)</f>
        <v>0</v>
      </c>
      <c r="DL80" s="31">
        <f>$D80*DK80</f>
        <v>0</v>
      </c>
      <c r="DM80" s="38">
        <f>DK80*$E80</f>
        <v>0</v>
      </c>
      <c r="DN80" s="37" t="str">
        <f>'07_Values'!AD80</f>
        <v>N</v>
      </c>
      <c r="DO80" s="31">
        <f>VLOOKUP('07_Values'!AD80,AUX_Variables!$B$12:$D$16,3,FALSE)</f>
        <v>0</v>
      </c>
      <c r="DP80" s="31">
        <f>$D80*DO80</f>
        <v>0</v>
      </c>
      <c r="DQ80" s="38">
        <f>DO80*$E80</f>
        <v>0</v>
      </c>
    </row>
    <row r="81" spans="1:121" s="151" customFormat="1" ht="12.75" x14ac:dyDescent="0.2">
      <c r="A81" s="176"/>
      <c r="B81" s="136" t="str">
        <f>'02_Business Proc. Req.'!C17</f>
        <v>Request Management</v>
      </c>
      <c r="C81" s="33">
        <f>'02_Business Proc. Req.'!F17</f>
        <v>3</v>
      </c>
      <c r="D81" s="31">
        <f t="shared" ref="D81:D83" si="342">C81/SUM($C$80:$C$83)</f>
        <v>0.25</v>
      </c>
      <c r="E81" s="40">
        <f t="shared" si="223"/>
        <v>1.4999999999999999E-2</v>
      </c>
      <c r="F81" s="37" t="str">
        <f>'07_Values'!B81</f>
        <v>NA</v>
      </c>
      <c r="G81" s="31">
        <f>VLOOKUP('07_Values'!B81,AUX_Variables!$B$12:$D$16,3,FALSE)</f>
        <v>0</v>
      </c>
      <c r="H81" s="31">
        <f>$D81*G81</f>
        <v>0</v>
      </c>
      <c r="I81" s="38">
        <f>G81*$E81</f>
        <v>0</v>
      </c>
      <c r="J81" s="37" t="str">
        <f>'07_Values'!C81</f>
        <v>N</v>
      </c>
      <c r="K81" s="31">
        <f>VLOOKUP('07_Values'!F81,AUX_Variables!$B$12:$D$16,3,FALSE)</f>
        <v>0</v>
      </c>
      <c r="L81" s="31">
        <f>$D81*K81</f>
        <v>0</v>
      </c>
      <c r="M81" s="38">
        <f>K81*$E81</f>
        <v>0</v>
      </c>
      <c r="N81" s="37" t="str">
        <f>'07_Values'!D81</f>
        <v>NA</v>
      </c>
      <c r="O81" s="31">
        <f>VLOOKUP('07_Values'!D81,AUX_Variables!$B$12:$D$16,3,FALSE)</f>
        <v>0</v>
      </c>
      <c r="P81" s="31">
        <f>$D81*O81</f>
        <v>0</v>
      </c>
      <c r="Q81" s="38">
        <f>O81*$E81</f>
        <v>0</v>
      </c>
      <c r="R81" s="37" t="str">
        <f>'07_Values'!E81</f>
        <v>NA</v>
      </c>
      <c r="S81" s="31">
        <f>VLOOKUP('07_Values'!E81,AUX_Variables!$B$12:$D$16,3,FALSE)</f>
        <v>0</v>
      </c>
      <c r="T81" s="31">
        <f>$D81*S81</f>
        <v>0</v>
      </c>
      <c r="U81" s="38">
        <f>S81*$E81</f>
        <v>0</v>
      </c>
      <c r="V81" s="37" t="str">
        <f>'07_Values'!F81</f>
        <v>NA</v>
      </c>
      <c r="W81" s="31">
        <f>VLOOKUP('07_Values'!F81,AUX_Variables!$B$12:$D$16,3,FALSE)</f>
        <v>0</v>
      </c>
      <c r="X81" s="31">
        <f>$D81*W81</f>
        <v>0</v>
      </c>
      <c r="Y81" s="38">
        <f>W81*$E81</f>
        <v>0</v>
      </c>
      <c r="Z81" s="37" t="str">
        <f>'07_Values'!G81</f>
        <v>NA</v>
      </c>
      <c r="AA81" s="31">
        <f>VLOOKUP('07_Values'!G81,AUX_Variables!$B$12:$D$16,3,FALSE)</f>
        <v>0</v>
      </c>
      <c r="AB81" s="31">
        <f>$D81*AA81</f>
        <v>0</v>
      </c>
      <c r="AC81" s="38">
        <f>AA81*$E81</f>
        <v>0</v>
      </c>
      <c r="AD81" s="37" t="str">
        <f>'07_Values'!H81</f>
        <v>NA</v>
      </c>
      <c r="AE81" s="31">
        <f>VLOOKUP('07_Values'!H81,AUX_Variables!$B$12:$D$16,3,FALSE)</f>
        <v>0</v>
      </c>
      <c r="AF81" s="31">
        <f>$D81*AE81</f>
        <v>0</v>
      </c>
      <c r="AG81" s="38">
        <f>AE81*$E81</f>
        <v>0</v>
      </c>
      <c r="AH81" s="37" t="str">
        <f>'07_Values'!I81</f>
        <v>Y</v>
      </c>
      <c r="AI81" s="31">
        <f>VLOOKUP('07_Values'!I81,AUX_Variables!$B$12:$D$16,3,FALSE)</f>
        <v>1</v>
      </c>
      <c r="AJ81" s="31">
        <f>$D81*AI81</f>
        <v>0.25</v>
      </c>
      <c r="AK81" s="38">
        <f>AI81*$E81</f>
        <v>1.4999999999999999E-2</v>
      </c>
      <c r="AL81" s="37" t="str">
        <f>'07_Values'!J81</f>
        <v>N</v>
      </c>
      <c r="AM81" s="31">
        <f>VLOOKUP('07_Values'!J81,AUX_Variables!$B$12:$D$16,3,FALSE)</f>
        <v>0</v>
      </c>
      <c r="AN81" s="31">
        <f>$D81*AM81</f>
        <v>0</v>
      </c>
      <c r="AO81" s="38">
        <f>AM81*$E81</f>
        <v>0</v>
      </c>
      <c r="AP81" s="37" t="str">
        <f>'07_Values'!K81</f>
        <v>N</v>
      </c>
      <c r="AQ81" s="31">
        <f>VLOOKUP('07_Values'!K81,AUX_Variables!$B$12:$D$16,3,FALSE)</f>
        <v>0</v>
      </c>
      <c r="AR81" s="31">
        <f>$D81*AQ81</f>
        <v>0</v>
      </c>
      <c r="AS81" s="38">
        <f>AQ81*$E81</f>
        <v>0</v>
      </c>
      <c r="AT81" s="37" t="str">
        <f>'07_Values'!L81</f>
        <v>N</v>
      </c>
      <c r="AU81" s="31">
        <f>VLOOKUP('07_Values'!L81,AUX_Variables!$B$12:$D$16,3,FALSE)</f>
        <v>0</v>
      </c>
      <c r="AV81" s="31">
        <f>$D81*AU81</f>
        <v>0</v>
      </c>
      <c r="AW81" s="38">
        <f>AU81*$E81</f>
        <v>0</v>
      </c>
      <c r="AX81" s="37" t="str">
        <f>'07_Values'!M81</f>
        <v>N</v>
      </c>
      <c r="AY81" s="31">
        <f>VLOOKUP('07_Values'!M81,AUX_Variables!$B$12:$D$16,3,FALSE)</f>
        <v>0</v>
      </c>
      <c r="AZ81" s="31">
        <f>$D81*AY81</f>
        <v>0</v>
      </c>
      <c r="BA81" s="38">
        <f>AY81*$E81</f>
        <v>0</v>
      </c>
      <c r="BB81" s="37" t="str">
        <f>'07_Values'!N81</f>
        <v>N</v>
      </c>
      <c r="BC81" s="31">
        <f>VLOOKUP('07_Values'!N81,AUX_Variables!$B$12:$D$16,3,FALSE)</f>
        <v>0</v>
      </c>
      <c r="BD81" s="31">
        <f>$D81*BC81</f>
        <v>0</v>
      </c>
      <c r="BE81" s="38">
        <f>BC81*$E81</f>
        <v>0</v>
      </c>
      <c r="BF81" s="37" t="str">
        <f>'07_Values'!O81</f>
        <v>N</v>
      </c>
      <c r="BG81" s="31">
        <f>VLOOKUP('07_Values'!O81,AUX_Variables!$B$12:$D$16,3,FALSE)</f>
        <v>0</v>
      </c>
      <c r="BH81" s="31">
        <f>$D81*BG81</f>
        <v>0</v>
      </c>
      <c r="BI81" s="38">
        <f>BG81*$E81</f>
        <v>0</v>
      </c>
      <c r="BJ81" s="37" t="str">
        <f>'07_Values'!P81</f>
        <v>N</v>
      </c>
      <c r="BK81" s="31">
        <f>VLOOKUP('07_Values'!P81,AUX_Variables!$B$12:$D$16,3,FALSE)</f>
        <v>0</v>
      </c>
      <c r="BL81" s="31">
        <f>$D81*BK81</f>
        <v>0</v>
      </c>
      <c r="BM81" s="38">
        <f>BK81*$E81</f>
        <v>0</v>
      </c>
      <c r="BN81" s="37" t="str">
        <f>'07_Values'!Q81</f>
        <v>N</v>
      </c>
      <c r="BO81" s="31">
        <f>VLOOKUP('07_Values'!Q81,AUX_Variables!$B$12:$D$16,3,FALSE)</f>
        <v>0</v>
      </c>
      <c r="BP81" s="31">
        <f>$D81*BO81</f>
        <v>0</v>
      </c>
      <c r="BQ81" s="38">
        <f>BO81*$E81</f>
        <v>0</v>
      </c>
      <c r="BR81" s="37" t="str">
        <f>'07_Values'!R81</f>
        <v>NA</v>
      </c>
      <c r="BS81" s="31">
        <f>VLOOKUP('07_Values'!R81,AUX_Variables!$B$12:$D$16,3,FALSE)</f>
        <v>0</v>
      </c>
      <c r="BT81" s="31">
        <f>$D81*BS81</f>
        <v>0</v>
      </c>
      <c r="BU81" s="38">
        <f>BS81*$E81</f>
        <v>0</v>
      </c>
      <c r="BV81" s="37" t="str">
        <f>'07_Values'!S81</f>
        <v>NA</v>
      </c>
      <c r="BW81" s="31">
        <f>VLOOKUP('07_Values'!S81,AUX_Variables!$B$12:$D$16,3,FALSE)</f>
        <v>0</v>
      </c>
      <c r="BX81" s="31">
        <f>$D81*BW81</f>
        <v>0</v>
      </c>
      <c r="BY81" s="38">
        <f>BW81*$E81</f>
        <v>0</v>
      </c>
      <c r="BZ81" s="37" t="str">
        <f>'07_Values'!T81</f>
        <v>NA</v>
      </c>
      <c r="CA81" s="31">
        <f>VLOOKUP('07_Values'!T81,AUX_Variables!$B$12:$D$16,3,FALSE)</f>
        <v>0</v>
      </c>
      <c r="CB81" s="31">
        <f>$D81*CA81</f>
        <v>0</v>
      </c>
      <c r="CC81" s="38">
        <f>CA81*$E81</f>
        <v>0</v>
      </c>
      <c r="CD81" s="37" t="str">
        <f>'07_Values'!U81</f>
        <v>NA</v>
      </c>
      <c r="CE81" s="31">
        <f>VLOOKUP('07_Values'!U81,AUX_Variables!$B$12:$D$16,3,FALSE)</f>
        <v>0</v>
      </c>
      <c r="CF81" s="31">
        <f>$D81*CE81</f>
        <v>0</v>
      </c>
      <c r="CG81" s="38">
        <f>CE81*$E81</f>
        <v>0</v>
      </c>
      <c r="CH81" s="37" t="str">
        <f>'07_Values'!V81</f>
        <v>N</v>
      </c>
      <c r="CI81" s="31">
        <f>VLOOKUP('07_Values'!V81,AUX_Variables!$B$12:$D$16,3,FALSE)</f>
        <v>0</v>
      </c>
      <c r="CJ81" s="31">
        <f>$D81*CI81</f>
        <v>0</v>
      </c>
      <c r="CK81" s="38">
        <f>CI81*$E81</f>
        <v>0</v>
      </c>
      <c r="CL81" s="37" t="str">
        <f>'07_Values'!W81</f>
        <v>N</v>
      </c>
      <c r="CM81" s="31">
        <f>VLOOKUP('07_Values'!W81,AUX_Variables!$B$12:$D$16,3,FALSE)</f>
        <v>0</v>
      </c>
      <c r="CN81" s="31">
        <f>$D81*CM81</f>
        <v>0</v>
      </c>
      <c r="CO81" s="38">
        <f>CM81*$E81</f>
        <v>0</v>
      </c>
      <c r="CP81" s="37" t="str">
        <f>'07_Values'!X81</f>
        <v>N</v>
      </c>
      <c r="CQ81" s="31">
        <f>VLOOKUP('07_Values'!X81,AUX_Variables!$B$12:$D$16,3,FALSE)</f>
        <v>0</v>
      </c>
      <c r="CR81" s="31">
        <f>$D81*CQ81</f>
        <v>0</v>
      </c>
      <c r="CS81" s="38">
        <f>CQ81*$E81</f>
        <v>0</v>
      </c>
      <c r="CT81" s="37" t="str">
        <f>'07_Values'!Y81</f>
        <v>N</v>
      </c>
      <c r="CU81" s="31">
        <f>VLOOKUP('07_Values'!Y81,AUX_Variables!$B$12:$D$16,3,FALSE)</f>
        <v>0</v>
      </c>
      <c r="CV81" s="31">
        <f>$D81*CU81</f>
        <v>0</v>
      </c>
      <c r="CW81" s="38">
        <f>CU81*$E81</f>
        <v>0</v>
      </c>
      <c r="CX81" s="37" t="str">
        <f>'07_Values'!Z81</f>
        <v>N</v>
      </c>
      <c r="CY81" s="31">
        <f>VLOOKUP('07_Values'!Z81,AUX_Variables!$B$12:$D$16,3,FALSE)</f>
        <v>0</v>
      </c>
      <c r="CZ81" s="31">
        <f>$D81*CY81</f>
        <v>0</v>
      </c>
      <c r="DA81" s="38">
        <f>CY81*$E81</f>
        <v>0</v>
      </c>
      <c r="DB81" s="37" t="str">
        <f>'07_Values'!AA81</f>
        <v>N</v>
      </c>
      <c r="DC81" s="31">
        <f>VLOOKUP('07_Values'!AA81,AUX_Variables!$B$12:$D$16,3,FALSE)</f>
        <v>0</v>
      </c>
      <c r="DD81" s="31">
        <f>$D81*DC81</f>
        <v>0</v>
      </c>
      <c r="DE81" s="38">
        <f>DC81*$E81</f>
        <v>0</v>
      </c>
      <c r="DF81" s="37" t="str">
        <f>'07_Values'!AB81</f>
        <v>N</v>
      </c>
      <c r="DG81" s="31">
        <f>VLOOKUP('07_Values'!AB81,AUX_Variables!$B$12:$D$16,3,FALSE)</f>
        <v>0</v>
      </c>
      <c r="DH81" s="31">
        <f>$D81*DG81</f>
        <v>0</v>
      </c>
      <c r="DI81" s="38">
        <f>DG81*$E81</f>
        <v>0</v>
      </c>
      <c r="DJ81" s="37" t="str">
        <f>'07_Values'!AC81</f>
        <v>N</v>
      </c>
      <c r="DK81" s="31">
        <f>VLOOKUP('07_Values'!AC81,AUX_Variables!$B$12:$D$16,3,FALSE)</f>
        <v>0</v>
      </c>
      <c r="DL81" s="31">
        <f>$D81*DK81</f>
        <v>0</v>
      </c>
      <c r="DM81" s="38">
        <f>DK81*$E81</f>
        <v>0</v>
      </c>
      <c r="DN81" s="37" t="str">
        <f>'07_Values'!AD81</f>
        <v>N</v>
      </c>
      <c r="DO81" s="31">
        <f>VLOOKUP('07_Values'!AD81,AUX_Variables!$B$12:$D$16,3,FALSE)</f>
        <v>0</v>
      </c>
      <c r="DP81" s="31">
        <f>$D81*DO81</f>
        <v>0</v>
      </c>
      <c r="DQ81" s="38">
        <f>DO81*$E81</f>
        <v>0</v>
      </c>
    </row>
    <row r="82" spans="1:121" s="175" customFormat="1" ht="12.75" x14ac:dyDescent="0.2">
      <c r="A82" s="173"/>
      <c r="B82" s="136" t="str">
        <f>'02_Business Proc. Req.'!C18</f>
        <v>Master Data Management</v>
      </c>
      <c r="C82" s="33">
        <f>'02_Business Proc. Req.'!F18</f>
        <v>3</v>
      </c>
      <c r="D82" s="31">
        <f t="shared" si="342"/>
        <v>0.25</v>
      </c>
      <c r="E82" s="40">
        <f t="shared" si="223"/>
        <v>1.4999999999999999E-2</v>
      </c>
      <c r="F82" s="37" t="str">
        <f>'07_Values'!B82</f>
        <v>NA</v>
      </c>
      <c r="G82" s="31">
        <f>VLOOKUP('07_Values'!B82,AUX_Variables!$B$12:$D$16,3,FALSE)</f>
        <v>0</v>
      </c>
      <c r="H82" s="31">
        <f>$D82*G82</f>
        <v>0</v>
      </c>
      <c r="I82" s="38">
        <f>G82*$E82</f>
        <v>0</v>
      </c>
      <c r="J82" s="37" t="str">
        <f>'07_Values'!C82</f>
        <v>NA</v>
      </c>
      <c r="K82" s="31">
        <f>VLOOKUP('07_Values'!F82,AUX_Variables!$B$12:$D$16,3,FALSE)</f>
        <v>0</v>
      </c>
      <c r="L82" s="31">
        <f>$D82*K82</f>
        <v>0</v>
      </c>
      <c r="M82" s="38">
        <f>K82*$E82</f>
        <v>0</v>
      </c>
      <c r="N82" s="37" t="str">
        <f>'07_Values'!D82</f>
        <v>NA</v>
      </c>
      <c r="O82" s="31">
        <f>VLOOKUP('07_Values'!D82,AUX_Variables!$B$12:$D$16,3,FALSE)</f>
        <v>0</v>
      </c>
      <c r="P82" s="31">
        <f>$D82*O82</f>
        <v>0</v>
      </c>
      <c r="Q82" s="38">
        <f>O82*$E82</f>
        <v>0</v>
      </c>
      <c r="R82" s="37" t="str">
        <f>'07_Values'!E82</f>
        <v>NA</v>
      </c>
      <c r="S82" s="31">
        <f>VLOOKUP('07_Values'!E82,AUX_Variables!$B$12:$D$16,3,FALSE)</f>
        <v>0</v>
      </c>
      <c r="T82" s="31">
        <f>$D82*S82</f>
        <v>0</v>
      </c>
      <c r="U82" s="38">
        <f>S82*$E82</f>
        <v>0</v>
      </c>
      <c r="V82" s="37" t="str">
        <f>'07_Values'!F82</f>
        <v>NA</v>
      </c>
      <c r="W82" s="31">
        <f>VLOOKUP('07_Values'!F82,AUX_Variables!$B$12:$D$16,3,FALSE)</f>
        <v>0</v>
      </c>
      <c r="X82" s="31">
        <f>$D82*W82</f>
        <v>0</v>
      </c>
      <c r="Y82" s="38">
        <f>W82*$E82</f>
        <v>0</v>
      </c>
      <c r="Z82" s="37" t="str">
        <f>'07_Values'!G82</f>
        <v>NA</v>
      </c>
      <c r="AA82" s="31">
        <f>VLOOKUP('07_Values'!G82,AUX_Variables!$B$12:$D$16,3,FALSE)</f>
        <v>0</v>
      </c>
      <c r="AB82" s="31">
        <f>$D82*AA82</f>
        <v>0</v>
      </c>
      <c r="AC82" s="38">
        <f>AA82*$E82</f>
        <v>0</v>
      </c>
      <c r="AD82" s="37" t="str">
        <f>'07_Values'!H82</f>
        <v>NA</v>
      </c>
      <c r="AE82" s="31">
        <f>VLOOKUP('07_Values'!H82,AUX_Variables!$B$12:$D$16,3,FALSE)</f>
        <v>0</v>
      </c>
      <c r="AF82" s="31">
        <f>$D82*AE82</f>
        <v>0</v>
      </c>
      <c r="AG82" s="38">
        <f>AE82*$E82</f>
        <v>0</v>
      </c>
      <c r="AH82" s="37" t="str">
        <f>'07_Values'!I82</f>
        <v>NA</v>
      </c>
      <c r="AI82" s="31">
        <f>VLOOKUP('07_Values'!I82,AUX_Variables!$B$12:$D$16,3,FALSE)</f>
        <v>0</v>
      </c>
      <c r="AJ82" s="31">
        <f>$D82*AI82</f>
        <v>0</v>
      </c>
      <c r="AK82" s="38">
        <f>AI82*$E82</f>
        <v>0</v>
      </c>
      <c r="AL82" s="37" t="str">
        <f>'07_Values'!J82</f>
        <v>N</v>
      </c>
      <c r="AM82" s="31">
        <f>VLOOKUP('07_Values'!J82,AUX_Variables!$B$12:$D$16,3,FALSE)</f>
        <v>0</v>
      </c>
      <c r="AN82" s="31">
        <f>$D82*AM82</f>
        <v>0</v>
      </c>
      <c r="AO82" s="38">
        <f>AM82*$E82</f>
        <v>0</v>
      </c>
      <c r="AP82" s="37" t="str">
        <f>'07_Values'!K82</f>
        <v>N</v>
      </c>
      <c r="AQ82" s="31">
        <f>VLOOKUP('07_Values'!K82,AUX_Variables!$B$12:$D$16,3,FALSE)</f>
        <v>0</v>
      </c>
      <c r="AR82" s="31">
        <f>$D82*AQ82</f>
        <v>0</v>
      </c>
      <c r="AS82" s="38">
        <f>AQ82*$E82</f>
        <v>0</v>
      </c>
      <c r="AT82" s="37" t="str">
        <f>'07_Values'!L82</f>
        <v>N</v>
      </c>
      <c r="AU82" s="31">
        <f>VLOOKUP('07_Values'!L82,AUX_Variables!$B$12:$D$16,3,FALSE)</f>
        <v>0</v>
      </c>
      <c r="AV82" s="31">
        <f>$D82*AU82</f>
        <v>0</v>
      </c>
      <c r="AW82" s="38">
        <f>AU82*$E82</f>
        <v>0</v>
      </c>
      <c r="AX82" s="37" t="str">
        <f>'07_Values'!M82</f>
        <v>N</v>
      </c>
      <c r="AY82" s="31">
        <f>VLOOKUP('07_Values'!M82,AUX_Variables!$B$12:$D$16,3,FALSE)</f>
        <v>0</v>
      </c>
      <c r="AZ82" s="31">
        <f>$D82*AY82</f>
        <v>0</v>
      </c>
      <c r="BA82" s="38">
        <f>AY82*$E82</f>
        <v>0</v>
      </c>
      <c r="BB82" s="37" t="str">
        <f>'07_Values'!N82</f>
        <v>N</v>
      </c>
      <c r="BC82" s="31">
        <f>VLOOKUP('07_Values'!N82,AUX_Variables!$B$12:$D$16,3,FALSE)</f>
        <v>0</v>
      </c>
      <c r="BD82" s="31">
        <f>$D82*BC82</f>
        <v>0</v>
      </c>
      <c r="BE82" s="38">
        <f>BC82*$E82</f>
        <v>0</v>
      </c>
      <c r="BF82" s="37" t="str">
        <f>'07_Values'!O82</f>
        <v>N</v>
      </c>
      <c r="BG82" s="31">
        <f>VLOOKUP('07_Values'!O82,AUX_Variables!$B$12:$D$16,3,FALSE)</f>
        <v>0</v>
      </c>
      <c r="BH82" s="31">
        <f>$D82*BG82</f>
        <v>0</v>
      </c>
      <c r="BI82" s="38">
        <f>BG82*$E82</f>
        <v>0</v>
      </c>
      <c r="BJ82" s="37" t="str">
        <f>'07_Values'!P82</f>
        <v>N</v>
      </c>
      <c r="BK82" s="31">
        <f>VLOOKUP('07_Values'!P82,AUX_Variables!$B$12:$D$16,3,FALSE)</f>
        <v>0</v>
      </c>
      <c r="BL82" s="31">
        <f>$D82*BK82</f>
        <v>0</v>
      </c>
      <c r="BM82" s="38">
        <f>BK82*$E82</f>
        <v>0</v>
      </c>
      <c r="BN82" s="37" t="str">
        <f>'07_Values'!Q82</f>
        <v>N</v>
      </c>
      <c r="BO82" s="31">
        <f>VLOOKUP('07_Values'!Q82,AUX_Variables!$B$12:$D$16,3,FALSE)</f>
        <v>0</v>
      </c>
      <c r="BP82" s="31">
        <f>$D82*BO82</f>
        <v>0</v>
      </c>
      <c r="BQ82" s="38">
        <f>BO82*$E82</f>
        <v>0</v>
      </c>
      <c r="BR82" s="37" t="str">
        <f>'07_Values'!R82</f>
        <v>A</v>
      </c>
      <c r="BS82" s="31">
        <f>VLOOKUP('07_Values'!R82,AUX_Variables!$B$12:$D$16,3,FALSE)</f>
        <v>0.7</v>
      </c>
      <c r="BT82" s="31">
        <f>$D82*BS82</f>
        <v>0.17499999999999999</v>
      </c>
      <c r="BU82" s="38">
        <f>BS82*$E82</f>
        <v>1.0499999999999999E-2</v>
      </c>
      <c r="BV82" s="37" t="str">
        <f>'07_Values'!S82</f>
        <v>A</v>
      </c>
      <c r="BW82" s="31">
        <f>VLOOKUP('07_Values'!S82,AUX_Variables!$B$12:$D$16,3,FALSE)</f>
        <v>0.7</v>
      </c>
      <c r="BX82" s="31">
        <f>$D82*BW82</f>
        <v>0.17499999999999999</v>
      </c>
      <c r="BY82" s="38">
        <f>BW82*$E82</f>
        <v>1.0499999999999999E-2</v>
      </c>
      <c r="BZ82" s="37" t="str">
        <f>'07_Values'!T82</f>
        <v>A</v>
      </c>
      <c r="CA82" s="31">
        <f>VLOOKUP('07_Values'!T82,AUX_Variables!$B$12:$D$16,3,FALSE)</f>
        <v>0.7</v>
      </c>
      <c r="CB82" s="31">
        <f>$D82*CA82</f>
        <v>0.17499999999999999</v>
      </c>
      <c r="CC82" s="38">
        <f>CA82*$E82</f>
        <v>1.0499999999999999E-2</v>
      </c>
      <c r="CD82" s="37" t="str">
        <f>'07_Values'!U82</f>
        <v>A</v>
      </c>
      <c r="CE82" s="31">
        <f>VLOOKUP('07_Values'!U82,AUX_Variables!$B$12:$D$16,3,FALSE)</f>
        <v>0.7</v>
      </c>
      <c r="CF82" s="31">
        <f>$D82*CE82</f>
        <v>0.17499999999999999</v>
      </c>
      <c r="CG82" s="38">
        <f>CE82*$E82</f>
        <v>1.0499999999999999E-2</v>
      </c>
      <c r="CH82" s="37" t="str">
        <f>'07_Values'!V82</f>
        <v>A</v>
      </c>
      <c r="CI82" s="31">
        <f>VLOOKUP('07_Values'!V82,AUX_Variables!$B$12:$D$16,3,FALSE)</f>
        <v>0.7</v>
      </c>
      <c r="CJ82" s="31">
        <f>$D82*CI82</f>
        <v>0.17499999999999999</v>
      </c>
      <c r="CK82" s="38">
        <f>CI82*$E82</f>
        <v>1.0499999999999999E-2</v>
      </c>
      <c r="CL82" s="37" t="str">
        <f>'07_Values'!W82</f>
        <v>A</v>
      </c>
      <c r="CM82" s="31">
        <f>VLOOKUP('07_Values'!W82,AUX_Variables!$B$12:$D$16,3,FALSE)</f>
        <v>0.7</v>
      </c>
      <c r="CN82" s="31">
        <f>$D82*CM82</f>
        <v>0.17499999999999999</v>
      </c>
      <c r="CO82" s="38">
        <f>CM82*$E82</f>
        <v>1.0499999999999999E-2</v>
      </c>
      <c r="CP82" s="37" t="str">
        <f>'07_Values'!X82</f>
        <v>A</v>
      </c>
      <c r="CQ82" s="31">
        <f>VLOOKUP('07_Values'!X82,AUX_Variables!$B$12:$D$16,3,FALSE)</f>
        <v>0.7</v>
      </c>
      <c r="CR82" s="31">
        <f>$D82*CQ82</f>
        <v>0.17499999999999999</v>
      </c>
      <c r="CS82" s="38">
        <f>CQ82*$E82</f>
        <v>1.0499999999999999E-2</v>
      </c>
      <c r="CT82" s="37" t="str">
        <f>'07_Values'!Y82</f>
        <v>N</v>
      </c>
      <c r="CU82" s="31">
        <f>VLOOKUP('07_Values'!Y82,AUX_Variables!$B$12:$D$16,3,FALSE)</f>
        <v>0</v>
      </c>
      <c r="CV82" s="31">
        <f>$D82*CU82</f>
        <v>0</v>
      </c>
      <c r="CW82" s="38">
        <f>CU82*$E82</f>
        <v>0</v>
      </c>
      <c r="CX82" s="37" t="str">
        <f>'07_Values'!Z82</f>
        <v>N</v>
      </c>
      <c r="CY82" s="31">
        <f>VLOOKUP('07_Values'!Z82,AUX_Variables!$B$12:$D$16,3,FALSE)</f>
        <v>0</v>
      </c>
      <c r="CZ82" s="31">
        <f>$D82*CY82</f>
        <v>0</v>
      </c>
      <c r="DA82" s="38">
        <f>CY82*$E82</f>
        <v>0</v>
      </c>
      <c r="DB82" s="37" t="str">
        <f>'07_Values'!AA82</f>
        <v>N</v>
      </c>
      <c r="DC82" s="31">
        <f>VLOOKUP('07_Values'!AA82,AUX_Variables!$B$12:$D$16,3,FALSE)</f>
        <v>0</v>
      </c>
      <c r="DD82" s="31">
        <f>$D82*DC82</f>
        <v>0</v>
      </c>
      <c r="DE82" s="38">
        <f>DC82*$E82</f>
        <v>0</v>
      </c>
      <c r="DF82" s="37" t="str">
        <f>'07_Values'!AB82</f>
        <v>N</v>
      </c>
      <c r="DG82" s="31">
        <f>VLOOKUP('07_Values'!AB82,AUX_Variables!$B$12:$D$16,3,FALSE)</f>
        <v>0</v>
      </c>
      <c r="DH82" s="31">
        <f>$D82*DG82</f>
        <v>0</v>
      </c>
      <c r="DI82" s="38">
        <f>DG82*$E82</f>
        <v>0</v>
      </c>
      <c r="DJ82" s="37" t="str">
        <f>'07_Values'!AC82</f>
        <v>N</v>
      </c>
      <c r="DK82" s="31">
        <f>VLOOKUP('07_Values'!AC82,AUX_Variables!$B$12:$D$16,3,FALSE)</f>
        <v>0</v>
      </c>
      <c r="DL82" s="31">
        <f>$D82*DK82</f>
        <v>0</v>
      </c>
      <c r="DM82" s="38">
        <f>DK82*$E82</f>
        <v>0</v>
      </c>
      <c r="DN82" s="37" t="str">
        <f>'07_Values'!AD82</f>
        <v>N</v>
      </c>
      <c r="DO82" s="31">
        <f>VLOOKUP('07_Values'!AD82,AUX_Variables!$B$12:$D$16,3,FALSE)</f>
        <v>0</v>
      </c>
      <c r="DP82" s="31">
        <f>$D82*DO82</f>
        <v>0</v>
      </c>
      <c r="DQ82" s="38">
        <f>DO82*$E82</f>
        <v>0</v>
      </c>
    </row>
    <row r="83" spans="1:121" s="175" customFormat="1" ht="12.75" x14ac:dyDescent="0.2">
      <c r="A83" s="173"/>
      <c r="B83" s="136" t="str">
        <f>'02_Business Proc. Req.'!C19</f>
        <v>Authority Lists Management</v>
      </c>
      <c r="C83" s="33">
        <f>'02_Business Proc. Req.'!F19</f>
        <v>3</v>
      </c>
      <c r="D83" s="31">
        <f t="shared" si="342"/>
        <v>0.25</v>
      </c>
      <c r="E83" s="40">
        <f t="shared" ref="E83" si="343">D83*$E$8</f>
        <v>1.4999999999999999E-2</v>
      </c>
      <c r="F83" s="37" t="str">
        <f>'07_Values'!B83</f>
        <v>N</v>
      </c>
      <c r="G83" s="31">
        <f>VLOOKUP('07_Values'!B83,AUX_Variables!$B$12:$D$16,3,FALSE)</f>
        <v>0</v>
      </c>
      <c r="H83" s="31">
        <f>$D83*G83</f>
        <v>0</v>
      </c>
      <c r="I83" s="38">
        <f>G83*$E83</f>
        <v>0</v>
      </c>
      <c r="J83" s="37" t="str">
        <f>'07_Values'!C83</f>
        <v>Y</v>
      </c>
      <c r="K83" s="31">
        <f>VLOOKUP('07_Values'!F83,AUX_Variables!$B$12:$D$16,3,FALSE)</f>
        <v>0</v>
      </c>
      <c r="L83" s="31">
        <f>$D83*K83</f>
        <v>0</v>
      </c>
      <c r="M83" s="38">
        <f>K83*$E83</f>
        <v>0</v>
      </c>
      <c r="N83" s="37" t="str">
        <f>'07_Values'!D83</f>
        <v>N</v>
      </c>
      <c r="O83" s="31">
        <f>VLOOKUP('07_Values'!D83,AUX_Variables!$B$12:$D$16,3,FALSE)</f>
        <v>0</v>
      </c>
      <c r="P83" s="31">
        <f>$D83*O83</f>
        <v>0</v>
      </c>
      <c r="Q83" s="38">
        <f>O83*$E83</f>
        <v>0</v>
      </c>
      <c r="R83" s="37" t="str">
        <f>'07_Values'!E83</f>
        <v>N</v>
      </c>
      <c r="S83" s="31">
        <f>VLOOKUP('07_Values'!E83,AUX_Variables!$B$12:$D$16,3,FALSE)</f>
        <v>0</v>
      </c>
      <c r="T83" s="31">
        <f>$D83*S83</f>
        <v>0</v>
      </c>
      <c r="U83" s="38">
        <f>S83*$E83</f>
        <v>0</v>
      </c>
      <c r="V83" s="37" t="str">
        <f>'07_Values'!F83</f>
        <v>N</v>
      </c>
      <c r="W83" s="31">
        <f>VLOOKUP('07_Values'!F83,AUX_Variables!$B$12:$D$16,3,FALSE)</f>
        <v>0</v>
      </c>
      <c r="X83" s="31">
        <f>$D83*W83</f>
        <v>0</v>
      </c>
      <c r="Y83" s="38">
        <f>W83*$E83</f>
        <v>0</v>
      </c>
      <c r="Z83" s="37" t="str">
        <f>'07_Values'!G83</f>
        <v>N</v>
      </c>
      <c r="AA83" s="31">
        <f>VLOOKUP('07_Values'!G83,AUX_Variables!$B$12:$D$16,3,FALSE)</f>
        <v>0</v>
      </c>
      <c r="AB83" s="31">
        <f>$D83*AA83</f>
        <v>0</v>
      </c>
      <c r="AC83" s="38">
        <f>AA83*$E83</f>
        <v>0</v>
      </c>
      <c r="AD83" s="37" t="str">
        <f>'07_Values'!H83</f>
        <v>NA</v>
      </c>
      <c r="AE83" s="31">
        <f>VLOOKUP('07_Values'!H83,AUX_Variables!$B$12:$D$16,3,FALSE)</f>
        <v>0</v>
      </c>
      <c r="AF83" s="31">
        <f>$D83*AE83</f>
        <v>0</v>
      </c>
      <c r="AG83" s="38">
        <f>AE83*$E83</f>
        <v>0</v>
      </c>
      <c r="AH83" s="37" t="str">
        <f>'07_Values'!I83</f>
        <v>Y</v>
      </c>
      <c r="AI83" s="31">
        <f>VLOOKUP('07_Values'!I83,AUX_Variables!$B$12:$D$16,3,FALSE)</f>
        <v>1</v>
      </c>
      <c r="AJ83" s="31">
        <f>$D83*AI83</f>
        <v>0.25</v>
      </c>
      <c r="AK83" s="38">
        <f>AI83*$E83</f>
        <v>1.4999999999999999E-2</v>
      </c>
      <c r="AL83" s="37" t="str">
        <f>'07_Values'!J83</f>
        <v>N</v>
      </c>
      <c r="AM83" s="31">
        <f>VLOOKUP('07_Values'!J83,AUX_Variables!$B$12:$D$16,3,FALSE)</f>
        <v>0</v>
      </c>
      <c r="AN83" s="31">
        <f>$D83*AM83</f>
        <v>0</v>
      </c>
      <c r="AO83" s="38">
        <f>AM83*$E83</f>
        <v>0</v>
      </c>
      <c r="AP83" s="37" t="str">
        <f>'07_Values'!K83</f>
        <v>N</v>
      </c>
      <c r="AQ83" s="31">
        <f>VLOOKUP('07_Values'!K83,AUX_Variables!$B$12:$D$16,3,FALSE)</f>
        <v>0</v>
      </c>
      <c r="AR83" s="31">
        <f>$D83*AQ83</f>
        <v>0</v>
      </c>
      <c r="AS83" s="38">
        <f>AQ83*$E83</f>
        <v>0</v>
      </c>
      <c r="AT83" s="37" t="str">
        <f>'07_Values'!L83</f>
        <v>N</v>
      </c>
      <c r="AU83" s="31">
        <f>VLOOKUP('07_Values'!L83,AUX_Variables!$B$12:$D$16,3,FALSE)</f>
        <v>0</v>
      </c>
      <c r="AV83" s="31">
        <f>$D83*AU83</f>
        <v>0</v>
      </c>
      <c r="AW83" s="38">
        <f>AU83*$E83</f>
        <v>0</v>
      </c>
      <c r="AX83" s="37" t="str">
        <f>'07_Values'!M83</f>
        <v>N</v>
      </c>
      <c r="AY83" s="31">
        <f>VLOOKUP('07_Values'!M83,AUX_Variables!$B$12:$D$16,3,FALSE)</f>
        <v>0</v>
      </c>
      <c r="AZ83" s="31">
        <f>$D83*AY83</f>
        <v>0</v>
      </c>
      <c r="BA83" s="38">
        <f>AY83*$E83</f>
        <v>0</v>
      </c>
      <c r="BB83" s="37" t="str">
        <f>'07_Values'!N83</f>
        <v>N</v>
      </c>
      <c r="BC83" s="31">
        <f>VLOOKUP('07_Values'!N83,AUX_Variables!$B$12:$D$16,3,FALSE)</f>
        <v>0</v>
      </c>
      <c r="BD83" s="31">
        <f>$D83*BC83</f>
        <v>0</v>
      </c>
      <c r="BE83" s="38">
        <f>BC83*$E83</f>
        <v>0</v>
      </c>
      <c r="BF83" s="37" t="str">
        <f>'07_Values'!O83</f>
        <v>N</v>
      </c>
      <c r="BG83" s="31">
        <f>VLOOKUP('07_Values'!O83,AUX_Variables!$B$12:$D$16,3,FALSE)</f>
        <v>0</v>
      </c>
      <c r="BH83" s="31">
        <f>$D83*BG83</f>
        <v>0</v>
      </c>
      <c r="BI83" s="38">
        <f>BG83*$E83</f>
        <v>0</v>
      </c>
      <c r="BJ83" s="37" t="str">
        <f>'07_Values'!P83</f>
        <v>N</v>
      </c>
      <c r="BK83" s="31">
        <f>VLOOKUP('07_Values'!P83,AUX_Variables!$B$12:$D$16,3,FALSE)</f>
        <v>0</v>
      </c>
      <c r="BL83" s="31">
        <f>$D83*BK83</f>
        <v>0</v>
      </c>
      <c r="BM83" s="38">
        <f>BK83*$E83</f>
        <v>0</v>
      </c>
      <c r="BN83" s="37" t="str">
        <f>'07_Values'!Q83</f>
        <v>N</v>
      </c>
      <c r="BO83" s="31">
        <f>VLOOKUP('07_Values'!Q83,AUX_Variables!$B$12:$D$16,3,FALSE)</f>
        <v>0</v>
      </c>
      <c r="BP83" s="31">
        <f>$D83*BO83</f>
        <v>0</v>
      </c>
      <c r="BQ83" s="38">
        <f>BO83*$E83</f>
        <v>0</v>
      </c>
      <c r="BR83" s="37" t="str">
        <f>'07_Values'!R83</f>
        <v>A</v>
      </c>
      <c r="BS83" s="31">
        <f>VLOOKUP('07_Values'!R83,AUX_Variables!$B$12:$D$16,3,FALSE)</f>
        <v>0.7</v>
      </c>
      <c r="BT83" s="31">
        <f>$D83*BS83</f>
        <v>0.17499999999999999</v>
      </c>
      <c r="BU83" s="38">
        <f>BS83*$E83</f>
        <v>1.0499999999999999E-2</v>
      </c>
      <c r="BV83" s="37" t="str">
        <f>'07_Values'!S83</f>
        <v>NA</v>
      </c>
      <c r="BW83" s="31">
        <f>VLOOKUP('07_Values'!S83,AUX_Variables!$B$12:$D$16,3,FALSE)</f>
        <v>0</v>
      </c>
      <c r="BX83" s="31">
        <f>$D83*BW83</f>
        <v>0</v>
      </c>
      <c r="BY83" s="38">
        <f>BW83*$E83</f>
        <v>0</v>
      </c>
      <c r="BZ83" s="37" t="str">
        <f>'07_Values'!T83</f>
        <v>NA</v>
      </c>
      <c r="CA83" s="31">
        <f>VLOOKUP('07_Values'!T83,AUX_Variables!$B$12:$D$16,3,FALSE)</f>
        <v>0</v>
      </c>
      <c r="CB83" s="31">
        <f>$D83*CA83</f>
        <v>0</v>
      </c>
      <c r="CC83" s="38">
        <f>CA83*$E83</f>
        <v>0</v>
      </c>
      <c r="CD83" s="37" t="str">
        <f>'07_Values'!U83</f>
        <v>NA</v>
      </c>
      <c r="CE83" s="31">
        <f>VLOOKUP('07_Values'!U83,AUX_Variables!$B$12:$D$16,3,FALSE)</f>
        <v>0</v>
      </c>
      <c r="CF83" s="31">
        <f>$D83*CE83</f>
        <v>0</v>
      </c>
      <c r="CG83" s="38">
        <f>CE83*$E83</f>
        <v>0</v>
      </c>
      <c r="CH83" s="37" t="str">
        <f>'07_Values'!V83</f>
        <v>N</v>
      </c>
      <c r="CI83" s="31">
        <f>VLOOKUP('07_Values'!V83,AUX_Variables!$B$12:$D$16,3,FALSE)</f>
        <v>0</v>
      </c>
      <c r="CJ83" s="31">
        <f>$D83*CI83</f>
        <v>0</v>
      </c>
      <c r="CK83" s="38">
        <f>CI83*$E83</f>
        <v>0</v>
      </c>
      <c r="CL83" s="37" t="str">
        <f>'07_Values'!W83</f>
        <v>N</v>
      </c>
      <c r="CM83" s="31">
        <f>VLOOKUP('07_Values'!W83,AUX_Variables!$B$12:$D$16,3,FALSE)</f>
        <v>0</v>
      </c>
      <c r="CN83" s="31">
        <f>$D83*CM83</f>
        <v>0</v>
      </c>
      <c r="CO83" s="38">
        <f>CM83*$E83</f>
        <v>0</v>
      </c>
      <c r="CP83" s="37" t="str">
        <f>'07_Values'!X83</f>
        <v>N</v>
      </c>
      <c r="CQ83" s="31">
        <f>VLOOKUP('07_Values'!X83,AUX_Variables!$B$12:$D$16,3,FALSE)</f>
        <v>0</v>
      </c>
      <c r="CR83" s="31">
        <f>$D83*CQ83</f>
        <v>0</v>
      </c>
      <c r="CS83" s="38">
        <f>CQ83*$E83</f>
        <v>0</v>
      </c>
      <c r="CT83" s="37" t="str">
        <f>'07_Values'!Y83</f>
        <v>N</v>
      </c>
      <c r="CU83" s="31">
        <f>VLOOKUP('07_Values'!Y83,AUX_Variables!$B$12:$D$16,3,FALSE)</f>
        <v>0</v>
      </c>
      <c r="CV83" s="31">
        <f>$D83*CU83</f>
        <v>0</v>
      </c>
      <c r="CW83" s="38">
        <f>CU83*$E83</f>
        <v>0</v>
      </c>
      <c r="CX83" s="37" t="str">
        <f>'07_Values'!Z83</f>
        <v>N</v>
      </c>
      <c r="CY83" s="31">
        <f>VLOOKUP('07_Values'!Z83,AUX_Variables!$B$12:$D$16,3,FALSE)</f>
        <v>0</v>
      </c>
      <c r="CZ83" s="31">
        <f>$D83*CY83</f>
        <v>0</v>
      </c>
      <c r="DA83" s="38">
        <f>CY83*$E83</f>
        <v>0</v>
      </c>
      <c r="DB83" s="37" t="str">
        <f>'07_Values'!AA83</f>
        <v>N</v>
      </c>
      <c r="DC83" s="31">
        <f>VLOOKUP('07_Values'!AA83,AUX_Variables!$B$12:$D$16,3,FALSE)</f>
        <v>0</v>
      </c>
      <c r="DD83" s="31">
        <f>$D83*DC83</f>
        <v>0</v>
      </c>
      <c r="DE83" s="38">
        <f>DC83*$E83</f>
        <v>0</v>
      </c>
      <c r="DF83" s="37" t="str">
        <f>'07_Values'!AB83</f>
        <v>N</v>
      </c>
      <c r="DG83" s="31">
        <f>VLOOKUP('07_Values'!AB83,AUX_Variables!$B$12:$D$16,3,FALSE)</f>
        <v>0</v>
      </c>
      <c r="DH83" s="31">
        <f>$D83*DG83</f>
        <v>0</v>
      </c>
      <c r="DI83" s="38">
        <f>DG83*$E83</f>
        <v>0</v>
      </c>
      <c r="DJ83" s="37" t="str">
        <f>'07_Values'!AC83</f>
        <v>N</v>
      </c>
      <c r="DK83" s="31">
        <f>VLOOKUP('07_Values'!AC83,AUX_Variables!$B$12:$D$16,3,FALSE)</f>
        <v>0</v>
      </c>
      <c r="DL83" s="31">
        <f>$D83*DK83</f>
        <v>0</v>
      </c>
      <c r="DM83" s="38">
        <f>DK83*$E83</f>
        <v>0</v>
      </c>
      <c r="DN83" s="37" t="str">
        <f>'07_Values'!AD83</f>
        <v>N</v>
      </c>
      <c r="DO83" s="31">
        <f>VLOOKUP('07_Values'!AD83,AUX_Variables!$B$12:$D$16,3,FALSE)</f>
        <v>0</v>
      </c>
      <c r="DP83" s="31">
        <f>$D83*DO83</f>
        <v>0</v>
      </c>
      <c r="DQ83" s="38">
        <f>DO83*$E83</f>
        <v>0</v>
      </c>
    </row>
    <row r="84" spans="1:121" s="151" customFormat="1" ht="12.75" x14ac:dyDescent="0.2">
      <c r="A84" s="176"/>
      <c r="B84" s="165" t="str">
        <f>'02_Business Proc. Req.'!C20</f>
        <v>Preservation</v>
      </c>
      <c r="C84" s="172"/>
      <c r="D84" s="168">
        <v>0.14280000000000001</v>
      </c>
      <c r="E84" s="166">
        <f>D84*$C$135</f>
        <v>5.7120000000000004E-2</v>
      </c>
      <c r="F84" s="172"/>
      <c r="G84" s="172"/>
      <c r="H84" s="168">
        <f>SUM(H85:H87)</f>
        <v>0.33333333333333331</v>
      </c>
      <c r="I84" s="168">
        <f>SUM(I85:I87)</f>
        <v>1.9999999999999997E-2</v>
      </c>
      <c r="J84" s="179"/>
      <c r="K84" s="172"/>
      <c r="L84" s="168">
        <f>SUM(L85:L87)</f>
        <v>0.33333333333333331</v>
      </c>
      <c r="M84" s="168">
        <f>SUM(M85:M87)</f>
        <v>1.9999999999999997E-2</v>
      </c>
      <c r="N84" s="172"/>
      <c r="O84" s="172"/>
      <c r="P84" s="168">
        <f>SUM(P85:P87)</f>
        <v>0.33333333333333331</v>
      </c>
      <c r="Q84" s="168">
        <f>SUM(Q85:Q87)</f>
        <v>1.9999999999999997E-2</v>
      </c>
      <c r="R84" s="172"/>
      <c r="S84" s="172"/>
      <c r="T84" s="168">
        <f>SUM(T85:T87)</f>
        <v>0.33333333333333331</v>
      </c>
      <c r="U84" s="168">
        <f>SUM(U85:U87)</f>
        <v>1.9999999999999997E-2</v>
      </c>
      <c r="V84" s="172"/>
      <c r="W84" s="172"/>
      <c r="X84" s="168">
        <f>SUM(X85:X87)</f>
        <v>0.33333333333333331</v>
      </c>
      <c r="Y84" s="168">
        <f>SUM(Y85:Y87)</f>
        <v>1.9999999999999997E-2</v>
      </c>
      <c r="Z84" s="172"/>
      <c r="AA84" s="172"/>
      <c r="AB84" s="168">
        <f>SUM(AB85:AB87)</f>
        <v>0.33333333333333331</v>
      </c>
      <c r="AC84" s="168">
        <f>SUM(AC85:AC87)</f>
        <v>1.9999999999999997E-2</v>
      </c>
      <c r="AD84" s="172"/>
      <c r="AE84" s="172"/>
      <c r="AF84" s="168">
        <f>SUM(AF85:AF87)</f>
        <v>0.66666666666666663</v>
      </c>
      <c r="AG84" s="168">
        <f>SUM(AG85:AG87)</f>
        <v>3.9999999999999994E-2</v>
      </c>
      <c r="AH84" s="172"/>
      <c r="AI84" s="172"/>
      <c r="AJ84" s="168">
        <f>SUM(AJ85:AJ87)</f>
        <v>0.33333333333333331</v>
      </c>
      <c r="AK84" s="168">
        <f>SUM(AK85:AK87)</f>
        <v>1.9999999999999997E-2</v>
      </c>
      <c r="AL84" s="172"/>
      <c r="AM84" s="172"/>
      <c r="AN84" s="168">
        <f>SUM(AN85:AN87)</f>
        <v>0</v>
      </c>
      <c r="AO84" s="168">
        <f>SUM(AO85:AO87)</f>
        <v>0</v>
      </c>
      <c r="AP84" s="172"/>
      <c r="AQ84" s="172"/>
      <c r="AR84" s="168">
        <f>SUM(AR85:AR87)</f>
        <v>0</v>
      </c>
      <c r="AS84" s="168">
        <f>SUM(AS85:AS87)</f>
        <v>0</v>
      </c>
      <c r="AT84" s="172"/>
      <c r="AU84" s="172"/>
      <c r="AV84" s="168">
        <f>SUM(AV85:AV87)</f>
        <v>0</v>
      </c>
      <c r="AW84" s="168">
        <f>SUM(AW85:AW87)</f>
        <v>0</v>
      </c>
      <c r="AX84" s="172"/>
      <c r="AY84" s="172"/>
      <c r="AZ84" s="168">
        <f>SUM(AZ85:AZ87)</f>
        <v>0</v>
      </c>
      <c r="BA84" s="168">
        <f>SUM(BA85:BA87)</f>
        <v>0</v>
      </c>
      <c r="BB84" s="172"/>
      <c r="BC84" s="172"/>
      <c r="BD84" s="168">
        <f>SUM(BD85:BD87)</f>
        <v>0</v>
      </c>
      <c r="BE84" s="168">
        <f>SUM(BE85:BE87)</f>
        <v>0</v>
      </c>
      <c r="BF84" s="172"/>
      <c r="BG84" s="172"/>
      <c r="BH84" s="168">
        <f>SUM(BH85:BH87)</f>
        <v>0</v>
      </c>
      <c r="BI84" s="168">
        <f>SUM(BI85:BI87)</f>
        <v>0</v>
      </c>
      <c r="BJ84" s="172"/>
      <c r="BK84" s="172"/>
      <c r="BL84" s="168">
        <f>SUM(BL85:BL87)</f>
        <v>0</v>
      </c>
      <c r="BM84" s="168">
        <f>SUM(BM85:BM87)</f>
        <v>0</v>
      </c>
      <c r="BN84" s="172"/>
      <c r="BO84" s="172"/>
      <c r="BP84" s="168">
        <f>SUM(BP85:BP87)</f>
        <v>0</v>
      </c>
      <c r="BQ84" s="168">
        <f>SUM(BQ85:BQ87)</f>
        <v>0</v>
      </c>
      <c r="BR84" s="172"/>
      <c r="BS84" s="172"/>
      <c r="BT84" s="168">
        <f>SUM(BT85:BT87)</f>
        <v>0.56666666666666665</v>
      </c>
      <c r="BU84" s="168">
        <f>SUM(BU85:BU87)</f>
        <v>3.3999999999999996E-2</v>
      </c>
      <c r="BV84" s="172"/>
      <c r="BW84" s="172"/>
      <c r="BX84" s="168">
        <f>SUM(BX85:BX87)</f>
        <v>0.33333333333333331</v>
      </c>
      <c r="BY84" s="168">
        <f>SUM(BY85:BY87)</f>
        <v>1.9999999999999997E-2</v>
      </c>
      <c r="BZ84" s="172"/>
      <c r="CA84" s="172"/>
      <c r="CB84" s="168">
        <f>SUM(CB85:CB87)</f>
        <v>0.33333333333333331</v>
      </c>
      <c r="CC84" s="168">
        <f>SUM(CC85:CC87)</f>
        <v>1.9999999999999997E-2</v>
      </c>
      <c r="CD84" s="172"/>
      <c r="CE84" s="172"/>
      <c r="CF84" s="168">
        <f>SUM(CF85:CF87)</f>
        <v>0.33333333333333331</v>
      </c>
      <c r="CG84" s="168">
        <f>SUM(CG85:CG87)</f>
        <v>1.9999999999999997E-2</v>
      </c>
      <c r="CH84" s="172"/>
      <c r="CI84" s="172"/>
      <c r="CJ84" s="168">
        <f>SUM(CJ85:CJ87)</f>
        <v>0</v>
      </c>
      <c r="CK84" s="168">
        <f>SUM(CK85:CK87)</f>
        <v>0</v>
      </c>
      <c r="CL84" s="172"/>
      <c r="CM84" s="172"/>
      <c r="CN84" s="168">
        <f>SUM(CN85:CN87)</f>
        <v>0</v>
      </c>
      <c r="CO84" s="168">
        <f>SUM(CO85:CO87)</f>
        <v>0</v>
      </c>
      <c r="CP84" s="172"/>
      <c r="CQ84" s="172"/>
      <c r="CR84" s="168">
        <f>SUM(CR85:CR87)</f>
        <v>0</v>
      </c>
      <c r="CS84" s="168">
        <f>SUM(CS85:CS87)</f>
        <v>0</v>
      </c>
      <c r="CT84" s="172"/>
      <c r="CU84" s="172"/>
      <c r="CV84" s="168">
        <f>SUM(CV85:CV87)</f>
        <v>0</v>
      </c>
      <c r="CW84" s="168">
        <f>SUM(CW85:CW87)</f>
        <v>0</v>
      </c>
      <c r="CX84" s="172"/>
      <c r="CY84" s="172"/>
      <c r="CZ84" s="168">
        <f>SUM(CZ85:CZ87)</f>
        <v>0</v>
      </c>
      <c r="DA84" s="168">
        <f>SUM(DA85:DA87)</f>
        <v>0</v>
      </c>
      <c r="DB84" s="172"/>
      <c r="DC84" s="172"/>
      <c r="DD84" s="168">
        <f>SUM(DD85:DD87)</f>
        <v>0</v>
      </c>
      <c r="DE84" s="168">
        <f>SUM(DE85:DE87)</f>
        <v>0</v>
      </c>
      <c r="DF84" s="172"/>
      <c r="DG84" s="172"/>
      <c r="DH84" s="168">
        <f>SUM(DH85:DH87)</f>
        <v>0</v>
      </c>
      <c r="DI84" s="168">
        <f>SUM(DI85:DI87)</f>
        <v>0</v>
      </c>
      <c r="DJ84" s="172"/>
      <c r="DK84" s="172"/>
      <c r="DL84" s="168">
        <f>SUM(DL85:DL87)</f>
        <v>0</v>
      </c>
      <c r="DM84" s="168">
        <f>SUM(DM85:DM87)</f>
        <v>0</v>
      </c>
      <c r="DN84" s="172"/>
      <c r="DO84" s="172"/>
      <c r="DP84" s="168">
        <f>SUM(DP85:DP87)</f>
        <v>0.33333333333333331</v>
      </c>
      <c r="DQ84" s="168">
        <f>SUM(DQ85:DQ87)</f>
        <v>1.9999999999999997E-2</v>
      </c>
    </row>
    <row r="85" spans="1:121" s="175" customFormat="1" ht="12.75" x14ac:dyDescent="0.2">
      <c r="A85" s="173"/>
      <c r="B85" s="136" t="str">
        <f>'02_Business Proc. Req.'!C21</f>
        <v>Storage Management</v>
      </c>
      <c r="C85" s="33">
        <f>'02_Business Proc. Req.'!F21</f>
        <v>3</v>
      </c>
      <c r="D85" s="31">
        <f>C85/SUM($C$85:$C$87)</f>
        <v>0.33333333333333331</v>
      </c>
      <c r="E85" s="40">
        <f t="shared" si="223"/>
        <v>1.9999999999999997E-2</v>
      </c>
      <c r="F85" s="37" t="str">
        <f>'07_Values'!B85</f>
        <v>Y</v>
      </c>
      <c r="G85" s="31">
        <f>VLOOKUP('07_Values'!B85,AUX_Variables!$B$12:$D$16,3,FALSE)</f>
        <v>1</v>
      </c>
      <c r="H85" s="31">
        <f t="shared" ref="H85:H87" si="344">$D85*G85</f>
        <v>0.33333333333333331</v>
      </c>
      <c r="I85" s="38">
        <f t="shared" ref="I85:I87" si="345">G85*$E85</f>
        <v>1.9999999999999997E-2</v>
      </c>
      <c r="J85" s="37" t="str">
        <f>'07_Values'!C85</f>
        <v>N</v>
      </c>
      <c r="K85" s="31">
        <f>VLOOKUP('07_Values'!F85,AUX_Variables!$B$12:$D$16,3,FALSE)</f>
        <v>1</v>
      </c>
      <c r="L85" s="31">
        <f t="shared" ref="L85:L87" si="346">$D85*K85</f>
        <v>0.33333333333333331</v>
      </c>
      <c r="M85" s="38">
        <f t="shared" ref="M85:M87" si="347">K85*$E85</f>
        <v>1.9999999999999997E-2</v>
      </c>
      <c r="N85" s="37" t="str">
        <f>'07_Values'!D85</f>
        <v>Y</v>
      </c>
      <c r="O85" s="31">
        <f>VLOOKUP('07_Values'!D85,AUX_Variables!$B$12:$D$16,3,FALSE)</f>
        <v>1</v>
      </c>
      <c r="P85" s="31">
        <f t="shared" ref="P85:P87" si="348">$D85*O85</f>
        <v>0.33333333333333331</v>
      </c>
      <c r="Q85" s="38">
        <f t="shared" ref="Q85:Q87" si="349">O85*$E85</f>
        <v>1.9999999999999997E-2</v>
      </c>
      <c r="R85" s="37" t="str">
        <f>'07_Values'!E85</f>
        <v>Y</v>
      </c>
      <c r="S85" s="31">
        <f>VLOOKUP('07_Values'!E85,AUX_Variables!$B$12:$D$16,3,FALSE)</f>
        <v>1</v>
      </c>
      <c r="T85" s="31">
        <f t="shared" ref="T85:T87" si="350">$D85*S85</f>
        <v>0.33333333333333331</v>
      </c>
      <c r="U85" s="38">
        <f t="shared" ref="U85:U87" si="351">S85*$E85</f>
        <v>1.9999999999999997E-2</v>
      </c>
      <c r="V85" s="37" t="str">
        <f>'07_Values'!F85</f>
        <v>Y</v>
      </c>
      <c r="W85" s="31">
        <f>VLOOKUP('07_Values'!F85,AUX_Variables!$B$12:$D$16,3,FALSE)</f>
        <v>1</v>
      </c>
      <c r="X85" s="31">
        <f t="shared" ref="X85:X87" si="352">$D85*W85</f>
        <v>0.33333333333333331</v>
      </c>
      <c r="Y85" s="38">
        <f t="shared" ref="Y85:Y87" si="353">W85*$E85</f>
        <v>1.9999999999999997E-2</v>
      </c>
      <c r="Z85" s="37" t="str">
        <f>'07_Values'!G85</f>
        <v>Y</v>
      </c>
      <c r="AA85" s="31">
        <f>VLOOKUP('07_Values'!G85,AUX_Variables!$B$12:$D$16,3,FALSE)</f>
        <v>1</v>
      </c>
      <c r="AB85" s="31">
        <f t="shared" ref="AB85:AB87" si="354">$D85*AA85</f>
        <v>0.33333333333333331</v>
      </c>
      <c r="AC85" s="38">
        <f t="shared" ref="AC85:AC87" si="355">AA85*$E85</f>
        <v>1.9999999999999997E-2</v>
      </c>
      <c r="AD85" s="37" t="str">
        <f>'07_Values'!H85</f>
        <v>Y</v>
      </c>
      <c r="AE85" s="31">
        <f>VLOOKUP('07_Values'!H85,AUX_Variables!$B$12:$D$16,3,FALSE)</f>
        <v>1</v>
      </c>
      <c r="AF85" s="31">
        <f t="shared" ref="AF85:AF87" si="356">$D85*AE85</f>
        <v>0.33333333333333331</v>
      </c>
      <c r="AG85" s="38">
        <f t="shared" ref="AG85:AG87" si="357">AE85*$E85</f>
        <v>1.9999999999999997E-2</v>
      </c>
      <c r="AH85" s="37" t="str">
        <f>'07_Values'!I85</f>
        <v>Y</v>
      </c>
      <c r="AI85" s="31">
        <f>VLOOKUP('07_Values'!I85,AUX_Variables!$B$12:$D$16,3,FALSE)</f>
        <v>1</v>
      </c>
      <c r="AJ85" s="31">
        <f t="shared" ref="AJ85:AJ87" si="358">$D85*AI85</f>
        <v>0.33333333333333331</v>
      </c>
      <c r="AK85" s="38">
        <f t="shared" ref="AK85:AK87" si="359">AI85*$E85</f>
        <v>1.9999999999999997E-2</v>
      </c>
      <c r="AL85" s="37" t="str">
        <f>'07_Values'!J85</f>
        <v>N</v>
      </c>
      <c r="AM85" s="31">
        <f>VLOOKUP('07_Values'!J85,AUX_Variables!$B$12:$D$16,3,FALSE)</f>
        <v>0</v>
      </c>
      <c r="AN85" s="31">
        <f t="shared" ref="AN85:AN87" si="360">$D85*AM85</f>
        <v>0</v>
      </c>
      <c r="AO85" s="38">
        <f t="shared" ref="AO85:AO87" si="361">AM85*$E85</f>
        <v>0</v>
      </c>
      <c r="AP85" s="37" t="str">
        <f>'07_Values'!K85</f>
        <v>N</v>
      </c>
      <c r="AQ85" s="31">
        <f>VLOOKUP('07_Values'!K85,AUX_Variables!$B$12:$D$16,3,FALSE)</f>
        <v>0</v>
      </c>
      <c r="AR85" s="31">
        <f t="shared" ref="AR85:AR87" si="362">$D85*AQ85</f>
        <v>0</v>
      </c>
      <c r="AS85" s="38">
        <f t="shared" ref="AS85:AS87" si="363">AQ85*$E85</f>
        <v>0</v>
      </c>
      <c r="AT85" s="37" t="str">
        <f>'07_Values'!L85</f>
        <v>N</v>
      </c>
      <c r="AU85" s="31">
        <f>VLOOKUP('07_Values'!L85,AUX_Variables!$B$12:$D$16,3,FALSE)</f>
        <v>0</v>
      </c>
      <c r="AV85" s="31">
        <f t="shared" ref="AV85:AV87" si="364">$D85*AU85</f>
        <v>0</v>
      </c>
      <c r="AW85" s="38">
        <f t="shared" ref="AW85:AW87" si="365">AU85*$E85</f>
        <v>0</v>
      </c>
      <c r="AX85" s="37" t="str">
        <f>'07_Values'!M85</f>
        <v>N</v>
      </c>
      <c r="AY85" s="31">
        <f>VLOOKUP('07_Values'!M85,AUX_Variables!$B$12:$D$16,3,FALSE)</f>
        <v>0</v>
      </c>
      <c r="AZ85" s="31">
        <f t="shared" ref="AZ85:AZ87" si="366">$D85*AY85</f>
        <v>0</v>
      </c>
      <c r="BA85" s="38">
        <f t="shared" ref="BA85:BA87" si="367">AY85*$E85</f>
        <v>0</v>
      </c>
      <c r="BB85" s="37" t="str">
        <f>'07_Values'!N85</f>
        <v>N</v>
      </c>
      <c r="BC85" s="31">
        <f>VLOOKUP('07_Values'!N85,AUX_Variables!$B$12:$D$16,3,FALSE)</f>
        <v>0</v>
      </c>
      <c r="BD85" s="31">
        <f t="shared" ref="BD85:BD87" si="368">$D85*BC85</f>
        <v>0</v>
      </c>
      <c r="BE85" s="38">
        <f t="shared" ref="BE85:BE87" si="369">BC85*$E85</f>
        <v>0</v>
      </c>
      <c r="BF85" s="37" t="str">
        <f>'07_Values'!O85</f>
        <v>N</v>
      </c>
      <c r="BG85" s="31">
        <f>VLOOKUP('07_Values'!O85,AUX_Variables!$B$12:$D$16,3,FALSE)</f>
        <v>0</v>
      </c>
      <c r="BH85" s="31">
        <f t="shared" ref="BH85:BH87" si="370">$D85*BG85</f>
        <v>0</v>
      </c>
      <c r="BI85" s="38">
        <f t="shared" ref="BI85:BI87" si="371">BG85*$E85</f>
        <v>0</v>
      </c>
      <c r="BJ85" s="37" t="str">
        <f>'07_Values'!P85</f>
        <v>N</v>
      </c>
      <c r="BK85" s="31">
        <f>VLOOKUP('07_Values'!P85,AUX_Variables!$B$12:$D$16,3,FALSE)</f>
        <v>0</v>
      </c>
      <c r="BL85" s="31">
        <f t="shared" ref="BL85:BL87" si="372">$D85*BK85</f>
        <v>0</v>
      </c>
      <c r="BM85" s="38">
        <f t="shared" ref="BM85:BM87" si="373">BK85*$E85</f>
        <v>0</v>
      </c>
      <c r="BN85" s="37" t="str">
        <f>'07_Values'!Q85</f>
        <v>N</v>
      </c>
      <c r="BO85" s="31">
        <f>VLOOKUP('07_Values'!Q85,AUX_Variables!$B$12:$D$16,3,FALSE)</f>
        <v>0</v>
      </c>
      <c r="BP85" s="31">
        <f t="shared" ref="BP85:BP87" si="374">$D85*BO85</f>
        <v>0</v>
      </c>
      <c r="BQ85" s="38">
        <f t="shared" ref="BQ85:BQ87" si="375">BO85*$E85</f>
        <v>0</v>
      </c>
      <c r="BR85" s="37" t="str">
        <f>'07_Values'!R85</f>
        <v>N</v>
      </c>
      <c r="BS85" s="31">
        <f>VLOOKUP('07_Values'!R85,AUX_Variables!$B$12:$D$16,3,FALSE)</f>
        <v>0</v>
      </c>
      <c r="BT85" s="31">
        <f t="shared" ref="BT85:BT87" si="376">$D85*BS85</f>
        <v>0</v>
      </c>
      <c r="BU85" s="38">
        <f t="shared" ref="BU85:BU87" si="377">BS85*$E85</f>
        <v>0</v>
      </c>
      <c r="BV85" s="37" t="str">
        <f>'07_Values'!S85</f>
        <v>N</v>
      </c>
      <c r="BW85" s="31">
        <f>VLOOKUP('07_Values'!S85,AUX_Variables!$B$12:$D$16,3,FALSE)</f>
        <v>0</v>
      </c>
      <c r="BX85" s="31">
        <f t="shared" ref="BX85:BX87" si="378">$D85*BW85</f>
        <v>0</v>
      </c>
      <c r="BY85" s="38">
        <f t="shared" ref="BY85:BY87" si="379">BW85*$E85</f>
        <v>0</v>
      </c>
      <c r="BZ85" s="37" t="str">
        <f>'07_Values'!T85</f>
        <v>N</v>
      </c>
      <c r="CA85" s="31">
        <f>VLOOKUP('07_Values'!T85,AUX_Variables!$B$12:$D$16,3,FALSE)</f>
        <v>0</v>
      </c>
      <c r="CB85" s="31">
        <f t="shared" ref="CB85:CB87" si="380">$D85*CA85</f>
        <v>0</v>
      </c>
      <c r="CC85" s="38">
        <f t="shared" ref="CC85:CC87" si="381">CA85*$E85</f>
        <v>0</v>
      </c>
      <c r="CD85" s="37" t="str">
        <f>'07_Values'!U85</f>
        <v>N</v>
      </c>
      <c r="CE85" s="31">
        <f>VLOOKUP('07_Values'!U85,AUX_Variables!$B$12:$D$16,3,FALSE)</f>
        <v>0</v>
      </c>
      <c r="CF85" s="31">
        <f t="shared" ref="CF85:CF87" si="382">$D85*CE85</f>
        <v>0</v>
      </c>
      <c r="CG85" s="38">
        <f t="shared" ref="CG85:CG87" si="383">CE85*$E85</f>
        <v>0</v>
      </c>
      <c r="CH85" s="37" t="str">
        <f>'07_Values'!V85</f>
        <v>N</v>
      </c>
      <c r="CI85" s="31">
        <f>VLOOKUP('07_Values'!V85,AUX_Variables!$B$12:$D$16,3,FALSE)</f>
        <v>0</v>
      </c>
      <c r="CJ85" s="31">
        <f t="shared" ref="CJ85:CJ87" si="384">$D85*CI85</f>
        <v>0</v>
      </c>
      <c r="CK85" s="38">
        <f t="shared" ref="CK85:CK87" si="385">CI85*$E85</f>
        <v>0</v>
      </c>
      <c r="CL85" s="37" t="str">
        <f>'07_Values'!W85</f>
        <v>N</v>
      </c>
      <c r="CM85" s="31">
        <f>VLOOKUP('07_Values'!W85,AUX_Variables!$B$12:$D$16,3,FALSE)</f>
        <v>0</v>
      </c>
      <c r="CN85" s="31">
        <f t="shared" ref="CN85:CN87" si="386">$D85*CM85</f>
        <v>0</v>
      </c>
      <c r="CO85" s="38">
        <f t="shared" ref="CO85:CO87" si="387">CM85*$E85</f>
        <v>0</v>
      </c>
      <c r="CP85" s="37" t="str">
        <f>'07_Values'!X85</f>
        <v>N</v>
      </c>
      <c r="CQ85" s="31">
        <f>VLOOKUP('07_Values'!X85,AUX_Variables!$B$12:$D$16,3,FALSE)</f>
        <v>0</v>
      </c>
      <c r="CR85" s="31">
        <f t="shared" ref="CR85:CR87" si="388">$D85*CQ85</f>
        <v>0</v>
      </c>
      <c r="CS85" s="38">
        <f t="shared" ref="CS85:CS87" si="389">CQ85*$E85</f>
        <v>0</v>
      </c>
      <c r="CT85" s="37" t="str">
        <f>'07_Values'!Y85</f>
        <v>N</v>
      </c>
      <c r="CU85" s="31">
        <f>VLOOKUP('07_Values'!Y85,AUX_Variables!$B$12:$D$16,3,FALSE)</f>
        <v>0</v>
      </c>
      <c r="CV85" s="31">
        <f t="shared" ref="CV85:CV87" si="390">$D85*CU85</f>
        <v>0</v>
      </c>
      <c r="CW85" s="38">
        <f t="shared" ref="CW85:CW87" si="391">CU85*$E85</f>
        <v>0</v>
      </c>
      <c r="CX85" s="37" t="str">
        <f>'07_Values'!Z85</f>
        <v>N</v>
      </c>
      <c r="CY85" s="31">
        <f>VLOOKUP('07_Values'!Z85,AUX_Variables!$B$12:$D$16,3,FALSE)</f>
        <v>0</v>
      </c>
      <c r="CZ85" s="31">
        <f t="shared" ref="CZ85:CZ87" si="392">$D85*CY85</f>
        <v>0</v>
      </c>
      <c r="DA85" s="38">
        <f t="shared" ref="DA85:DA87" si="393">CY85*$E85</f>
        <v>0</v>
      </c>
      <c r="DB85" s="37" t="str">
        <f>'07_Values'!AA85</f>
        <v>N</v>
      </c>
      <c r="DC85" s="31">
        <f>VLOOKUP('07_Values'!AA85,AUX_Variables!$B$12:$D$16,3,FALSE)</f>
        <v>0</v>
      </c>
      <c r="DD85" s="31">
        <f t="shared" ref="DD85:DD87" si="394">$D85*DC85</f>
        <v>0</v>
      </c>
      <c r="DE85" s="38">
        <f t="shared" ref="DE85:DE87" si="395">DC85*$E85</f>
        <v>0</v>
      </c>
      <c r="DF85" s="37" t="str">
        <f>'07_Values'!AB85</f>
        <v>N</v>
      </c>
      <c r="DG85" s="31">
        <f>VLOOKUP('07_Values'!AB85,AUX_Variables!$B$12:$D$16,3,FALSE)</f>
        <v>0</v>
      </c>
      <c r="DH85" s="31">
        <f t="shared" ref="DH85:DH87" si="396">$D85*DG85</f>
        <v>0</v>
      </c>
      <c r="DI85" s="38">
        <f t="shared" ref="DI85:DI87" si="397">DG85*$E85</f>
        <v>0</v>
      </c>
      <c r="DJ85" s="37" t="str">
        <f>'07_Values'!AC85</f>
        <v>N</v>
      </c>
      <c r="DK85" s="31">
        <f>VLOOKUP('07_Values'!AC85,AUX_Variables!$B$12:$D$16,3,FALSE)</f>
        <v>0</v>
      </c>
      <c r="DL85" s="31">
        <f t="shared" ref="DL85:DL87" si="398">$D85*DK85</f>
        <v>0</v>
      </c>
      <c r="DM85" s="38">
        <f t="shared" ref="DM85:DM87" si="399">DK85*$E85</f>
        <v>0</v>
      </c>
      <c r="DN85" s="37" t="str">
        <f>'07_Values'!AD85</f>
        <v>N</v>
      </c>
      <c r="DO85" s="31">
        <f>VLOOKUP('07_Values'!AD85,AUX_Variables!$B$12:$D$16,3,FALSE)</f>
        <v>0</v>
      </c>
      <c r="DP85" s="31">
        <f t="shared" ref="DP85:DP87" si="400">$D85*DO85</f>
        <v>0</v>
      </c>
      <c r="DQ85" s="38">
        <f t="shared" ref="DQ85:DQ87" si="401">DO85*$E85</f>
        <v>0</v>
      </c>
    </row>
    <row r="86" spans="1:121" s="151" customFormat="1" ht="25.5" x14ac:dyDescent="0.2">
      <c r="A86" s="176"/>
      <c r="B86" s="136" t="str">
        <f>'02_Business Proc. Req.'!C22</f>
        <v>Preservation planning
(digital archives)</v>
      </c>
      <c r="C86" s="33">
        <f>'02_Business Proc. Req.'!F22</f>
        <v>3</v>
      </c>
      <c r="D86" s="31">
        <f>C86/SUM($C$85:$C$87)</f>
        <v>0.33333333333333331</v>
      </c>
      <c r="E86" s="40">
        <f t="shared" si="223"/>
        <v>1.9999999999999997E-2</v>
      </c>
      <c r="F86" s="37" t="str">
        <f>'07_Values'!B86</f>
        <v>N</v>
      </c>
      <c r="G86" s="31">
        <f>VLOOKUP('07_Values'!B86,AUX_Variables!$B$12:$D$16,3,FALSE)</f>
        <v>0</v>
      </c>
      <c r="H86" s="31">
        <f t="shared" si="344"/>
        <v>0</v>
      </c>
      <c r="I86" s="38">
        <f t="shared" si="345"/>
        <v>0</v>
      </c>
      <c r="J86" s="37" t="str">
        <f>'07_Values'!C86</f>
        <v>N</v>
      </c>
      <c r="K86" s="31">
        <f>VLOOKUP('07_Values'!F86,AUX_Variables!$B$12:$D$16,3,FALSE)</f>
        <v>0</v>
      </c>
      <c r="L86" s="31">
        <f t="shared" si="346"/>
        <v>0</v>
      </c>
      <c r="M86" s="38">
        <f t="shared" si="347"/>
        <v>0</v>
      </c>
      <c r="N86" s="37" t="str">
        <f>'07_Values'!D86</f>
        <v>N</v>
      </c>
      <c r="O86" s="31">
        <f>VLOOKUP('07_Values'!D86,AUX_Variables!$B$12:$D$16,3,FALSE)</f>
        <v>0</v>
      </c>
      <c r="P86" s="31">
        <f t="shared" si="348"/>
        <v>0</v>
      </c>
      <c r="Q86" s="38">
        <f t="shared" si="349"/>
        <v>0</v>
      </c>
      <c r="R86" s="37" t="str">
        <f>'07_Values'!E86</f>
        <v>N</v>
      </c>
      <c r="S86" s="31">
        <f>VLOOKUP('07_Values'!E86,AUX_Variables!$B$12:$D$16,3,FALSE)</f>
        <v>0</v>
      </c>
      <c r="T86" s="31">
        <f t="shared" si="350"/>
        <v>0</v>
      </c>
      <c r="U86" s="38">
        <f t="shared" si="351"/>
        <v>0</v>
      </c>
      <c r="V86" s="37" t="str">
        <f>'07_Values'!F86</f>
        <v>N</v>
      </c>
      <c r="W86" s="31">
        <f>VLOOKUP('07_Values'!F86,AUX_Variables!$B$12:$D$16,3,FALSE)</f>
        <v>0</v>
      </c>
      <c r="X86" s="31">
        <f t="shared" si="352"/>
        <v>0</v>
      </c>
      <c r="Y86" s="38">
        <f t="shared" si="353"/>
        <v>0</v>
      </c>
      <c r="Z86" s="37" t="str">
        <f>'07_Values'!G86</f>
        <v>N</v>
      </c>
      <c r="AA86" s="31">
        <f>VLOOKUP('07_Values'!G86,AUX_Variables!$B$12:$D$16,3,FALSE)</f>
        <v>0</v>
      </c>
      <c r="AB86" s="31">
        <f t="shared" si="354"/>
        <v>0</v>
      </c>
      <c r="AC86" s="38">
        <f t="shared" si="355"/>
        <v>0</v>
      </c>
      <c r="AD86" s="37" t="str">
        <f>'07_Values'!H86</f>
        <v>N</v>
      </c>
      <c r="AE86" s="31">
        <f>VLOOKUP('07_Values'!H86,AUX_Variables!$B$12:$D$16,3,FALSE)</f>
        <v>0</v>
      </c>
      <c r="AF86" s="31">
        <f t="shared" si="356"/>
        <v>0</v>
      </c>
      <c r="AG86" s="38">
        <f t="shared" si="357"/>
        <v>0</v>
      </c>
      <c r="AH86" s="37" t="str">
        <f>'07_Values'!I86</f>
        <v>N</v>
      </c>
      <c r="AI86" s="31">
        <f>VLOOKUP('07_Values'!I86,AUX_Variables!$B$12:$D$16,3,FALSE)</f>
        <v>0</v>
      </c>
      <c r="AJ86" s="31">
        <f t="shared" si="358"/>
        <v>0</v>
      </c>
      <c r="AK86" s="38">
        <f t="shared" si="359"/>
        <v>0</v>
      </c>
      <c r="AL86" s="37" t="str">
        <f>'07_Values'!J86</f>
        <v>N</v>
      </c>
      <c r="AM86" s="31">
        <f>VLOOKUP('07_Values'!J86,AUX_Variables!$B$12:$D$16,3,FALSE)</f>
        <v>0</v>
      </c>
      <c r="AN86" s="31">
        <f t="shared" si="360"/>
        <v>0</v>
      </c>
      <c r="AO86" s="38">
        <f t="shared" si="361"/>
        <v>0</v>
      </c>
      <c r="AP86" s="37" t="str">
        <f>'07_Values'!K86</f>
        <v>N</v>
      </c>
      <c r="AQ86" s="31">
        <f>VLOOKUP('07_Values'!K86,AUX_Variables!$B$12:$D$16,3,FALSE)</f>
        <v>0</v>
      </c>
      <c r="AR86" s="31">
        <f t="shared" si="362"/>
        <v>0</v>
      </c>
      <c r="AS86" s="38">
        <f t="shared" si="363"/>
        <v>0</v>
      </c>
      <c r="AT86" s="37" t="str">
        <f>'07_Values'!L86</f>
        <v>N</v>
      </c>
      <c r="AU86" s="31">
        <f>VLOOKUP('07_Values'!L86,AUX_Variables!$B$12:$D$16,3,FALSE)</f>
        <v>0</v>
      </c>
      <c r="AV86" s="31">
        <f t="shared" si="364"/>
        <v>0</v>
      </c>
      <c r="AW86" s="38">
        <f t="shared" si="365"/>
        <v>0</v>
      </c>
      <c r="AX86" s="37" t="str">
        <f>'07_Values'!M86</f>
        <v>N</v>
      </c>
      <c r="AY86" s="31">
        <f>VLOOKUP('07_Values'!M86,AUX_Variables!$B$12:$D$16,3,FALSE)</f>
        <v>0</v>
      </c>
      <c r="AZ86" s="31">
        <f t="shared" si="366"/>
        <v>0</v>
      </c>
      <c r="BA86" s="38">
        <f t="shared" si="367"/>
        <v>0</v>
      </c>
      <c r="BB86" s="37" t="str">
        <f>'07_Values'!N86</f>
        <v>N</v>
      </c>
      <c r="BC86" s="31">
        <f>VLOOKUP('07_Values'!N86,AUX_Variables!$B$12:$D$16,3,FALSE)</f>
        <v>0</v>
      </c>
      <c r="BD86" s="31">
        <f t="shared" si="368"/>
        <v>0</v>
      </c>
      <c r="BE86" s="38">
        <f t="shared" si="369"/>
        <v>0</v>
      </c>
      <c r="BF86" s="37" t="str">
        <f>'07_Values'!O86</f>
        <v>N</v>
      </c>
      <c r="BG86" s="31">
        <f>VLOOKUP('07_Values'!O86,AUX_Variables!$B$12:$D$16,3,FALSE)</f>
        <v>0</v>
      </c>
      <c r="BH86" s="31">
        <f t="shared" si="370"/>
        <v>0</v>
      </c>
      <c r="BI86" s="38">
        <f t="shared" si="371"/>
        <v>0</v>
      </c>
      <c r="BJ86" s="37" t="str">
        <f>'07_Values'!P86</f>
        <v>N</v>
      </c>
      <c r="BK86" s="31">
        <f>VLOOKUP('07_Values'!P86,AUX_Variables!$B$12:$D$16,3,FALSE)</f>
        <v>0</v>
      </c>
      <c r="BL86" s="31">
        <f t="shared" si="372"/>
        <v>0</v>
      </c>
      <c r="BM86" s="38">
        <f t="shared" si="373"/>
        <v>0</v>
      </c>
      <c r="BN86" s="37" t="str">
        <f>'07_Values'!Q86</f>
        <v>N</v>
      </c>
      <c r="BO86" s="31">
        <f>VLOOKUP('07_Values'!Q86,AUX_Variables!$B$12:$D$16,3,FALSE)</f>
        <v>0</v>
      </c>
      <c r="BP86" s="31">
        <f t="shared" si="374"/>
        <v>0</v>
      </c>
      <c r="BQ86" s="38">
        <f t="shared" si="375"/>
        <v>0</v>
      </c>
      <c r="BR86" s="37" t="str">
        <f>'07_Values'!R86</f>
        <v>A</v>
      </c>
      <c r="BS86" s="31">
        <f>VLOOKUP('07_Values'!R86,AUX_Variables!$B$12:$D$16,3,FALSE)</f>
        <v>0.7</v>
      </c>
      <c r="BT86" s="31">
        <f t="shared" si="376"/>
        <v>0.23333333333333331</v>
      </c>
      <c r="BU86" s="38">
        <f t="shared" si="377"/>
        <v>1.3999999999999997E-2</v>
      </c>
      <c r="BV86" s="37" t="str">
        <f>'07_Values'!S86</f>
        <v>NA</v>
      </c>
      <c r="BW86" s="31">
        <f>VLOOKUP('07_Values'!S86,AUX_Variables!$B$12:$D$16,3,FALSE)</f>
        <v>0</v>
      </c>
      <c r="BX86" s="31">
        <f t="shared" si="378"/>
        <v>0</v>
      </c>
      <c r="BY86" s="38">
        <f t="shared" si="379"/>
        <v>0</v>
      </c>
      <c r="BZ86" s="37" t="str">
        <f>'07_Values'!T86</f>
        <v>NA</v>
      </c>
      <c r="CA86" s="31">
        <f>VLOOKUP('07_Values'!T86,AUX_Variables!$B$12:$D$16,3,FALSE)</f>
        <v>0</v>
      </c>
      <c r="CB86" s="31">
        <f t="shared" si="380"/>
        <v>0</v>
      </c>
      <c r="CC86" s="38">
        <f t="shared" si="381"/>
        <v>0</v>
      </c>
      <c r="CD86" s="37" t="str">
        <f>'07_Values'!U86</f>
        <v>NA</v>
      </c>
      <c r="CE86" s="31">
        <f>VLOOKUP('07_Values'!U86,AUX_Variables!$B$12:$D$16,3,FALSE)</f>
        <v>0</v>
      </c>
      <c r="CF86" s="31">
        <f t="shared" si="382"/>
        <v>0</v>
      </c>
      <c r="CG86" s="38">
        <f t="shared" si="383"/>
        <v>0</v>
      </c>
      <c r="CH86" s="37" t="str">
        <f>'07_Values'!V86</f>
        <v>N</v>
      </c>
      <c r="CI86" s="31">
        <f>VLOOKUP('07_Values'!V86,AUX_Variables!$B$12:$D$16,3,FALSE)</f>
        <v>0</v>
      </c>
      <c r="CJ86" s="31">
        <f t="shared" si="384"/>
        <v>0</v>
      </c>
      <c r="CK86" s="38">
        <f t="shared" si="385"/>
        <v>0</v>
      </c>
      <c r="CL86" s="37" t="str">
        <f>'07_Values'!W86</f>
        <v>N</v>
      </c>
      <c r="CM86" s="31">
        <f>VLOOKUP('07_Values'!W86,AUX_Variables!$B$12:$D$16,3,FALSE)</f>
        <v>0</v>
      </c>
      <c r="CN86" s="31">
        <f t="shared" si="386"/>
        <v>0</v>
      </c>
      <c r="CO86" s="38">
        <f t="shared" si="387"/>
        <v>0</v>
      </c>
      <c r="CP86" s="37" t="str">
        <f>'07_Values'!X86</f>
        <v>N</v>
      </c>
      <c r="CQ86" s="31">
        <f>VLOOKUP('07_Values'!X86,AUX_Variables!$B$12:$D$16,3,FALSE)</f>
        <v>0</v>
      </c>
      <c r="CR86" s="31">
        <f t="shared" si="388"/>
        <v>0</v>
      </c>
      <c r="CS86" s="38">
        <f t="shared" si="389"/>
        <v>0</v>
      </c>
      <c r="CT86" s="37" t="str">
        <f>'07_Values'!Y86</f>
        <v>N</v>
      </c>
      <c r="CU86" s="31">
        <f>VLOOKUP('07_Values'!Y86,AUX_Variables!$B$12:$D$16,3,FALSE)</f>
        <v>0</v>
      </c>
      <c r="CV86" s="31">
        <f t="shared" si="390"/>
        <v>0</v>
      </c>
      <c r="CW86" s="38">
        <f t="shared" si="391"/>
        <v>0</v>
      </c>
      <c r="CX86" s="37" t="str">
        <f>'07_Values'!Z86</f>
        <v>N</v>
      </c>
      <c r="CY86" s="31">
        <f>VLOOKUP('07_Values'!Z86,AUX_Variables!$B$12:$D$16,3,FALSE)</f>
        <v>0</v>
      </c>
      <c r="CZ86" s="31">
        <f t="shared" si="392"/>
        <v>0</v>
      </c>
      <c r="DA86" s="38">
        <f t="shared" si="393"/>
        <v>0</v>
      </c>
      <c r="DB86" s="37" t="str">
        <f>'07_Values'!AA86</f>
        <v>N</v>
      </c>
      <c r="DC86" s="31">
        <f>VLOOKUP('07_Values'!AA86,AUX_Variables!$B$12:$D$16,3,FALSE)</f>
        <v>0</v>
      </c>
      <c r="DD86" s="31">
        <f t="shared" si="394"/>
        <v>0</v>
      </c>
      <c r="DE86" s="38">
        <f t="shared" si="395"/>
        <v>0</v>
      </c>
      <c r="DF86" s="37" t="str">
        <f>'07_Values'!AB86</f>
        <v>N</v>
      </c>
      <c r="DG86" s="31">
        <f>VLOOKUP('07_Values'!AB86,AUX_Variables!$B$12:$D$16,3,FALSE)</f>
        <v>0</v>
      </c>
      <c r="DH86" s="31">
        <f t="shared" si="396"/>
        <v>0</v>
      </c>
      <c r="DI86" s="38">
        <f t="shared" si="397"/>
        <v>0</v>
      </c>
      <c r="DJ86" s="37" t="str">
        <f>'07_Values'!AC86</f>
        <v>N</v>
      </c>
      <c r="DK86" s="31">
        <f>VLOOKUP('07_Values'!AC86,AUX_Variables!$B$12:$D$16,3,FALSE)</f>
        <v>0</v>
      </c>
      <c r="DL86" s="31">
        <f t="shared" si="398"/>
        <v>0</v>
      </c>
      <c r="DM86" s="38">
        <f t="shared" si="399"/>
        <v>0</v>
      </c>
      <c r="DN86" s="37" t="str">
        <f>'07_Values'!AD86</f>
        <v>N</v>
      </c>
      <c r="DO86" s="31">
        <f>VLOOKUP('07_Values'!AD86,AUX_Variables!$B$12:$D$16,3,FALSE)</f>
        <v>0</v>
      </c>
      <c r="DP86" s="31">
        <f t="shared" si="400"/>
        <v>0</v>
      </c>
      <c r="DQ86" s="38">
        <f t="shared" si="401"/>
        <v>0</v>
      </c>
    </row>
    <row r="87" spans="1:121" s="151" customFormat="1" ht="12.75" x14ac:dyDescent="0.2">
      <c r="A87" s="176"/>
      <c r="B87" s="136" t="str">
        <f>'02_Business Proc. Req.'!C23</f>
        <v>Elimination</v>
      </c>
      <c r="C87" s="33">
        <f>'02_Business Proc. Req.'!F23</f>
        <v>3</v>
      </c>
      <c r="D87" s="31">
        <f>C87/SUM($C$85:$C$87)</f>
        <v>0.33333333333333331</v>
      </c>
      <c r="E87" s="40">
        <f t="shared" si="223"/>
        <v>1.9999999999999997E-2</v>
      </c>
      <c r="F87" s="37" t="str">
        <f>'07_Values'!B87</f>
        <v>NA</v>
      </c>
      <c r="G87" s="31">
        <f>VLOOKUP('07_Values'!B87,AUX_Variables!$B$12:$D$16,3,FALSE)</f>
        <v>0</v>
      </c>
      <c r="H87" s="31">
        <f t="shared" si="344"/>
        <v>0</v>
      </c>
      <c r="I87" s="38">
        <f t="shared" si="345"/>
        <v>0</v>
      </c>
      <c r="J87" s="37" t="str">
        <f>'07_Values'!C87</f>
        <v>NA</v>
      </c>
      <c r="K87" s="31">
        <f>VLOOKUP('07_Values'!F87,AUX_Variables!$B$12:$D$16,3,FALSE)</f>
        <v>0</v>
      </c>
      <c r="L87" s="31">
        <f t="shared" si="346"/>
        <v>0</v>
      </c>
      <c r="M87" s="38">
        <f t="shared" si="347"/>
        <v>0</v>
      </c>
      <c r="N87" s="37" t="str">
        <f>'07_Values'!D87</f>
        <v>NA</v>
      </c>
      <c r="O87" s="31">
        <f>VLOOKUP('07_Values'!D87,AUX_Variables!$B$12:$D$16,3,FALSE)</f>
        <v>0</v>
      </c>
      <c r="P87" s="31">
        <f t="shared" si="348"/>
        <v>0</v>
      </c>
      <c r="Q87" s="38">
        <f t="shared" si="349"/>
        <v>0</v>
      </c>
      <c r="R87" s="37" t="str">
        <f>'07_Values'!E87</f>
        <v>NA</v>
      </c>
      <c r="S87" s="31">
        <f>VLOOKUP('07_Values'!E87,AUX_Variables!$B$12:$D$16,3,FALSE)</f>
        <v>0</v>
      </c>
      <c r="T87" s="31">
        <f t="shared" si="350"/>
        <v>0</v>
      </c>
      <c r="U87" s="38">
        <f t="shared" si="351"/>
        <v>0</v>
      </c>
      <c r="V87" s="37" t="str">
        <f>'07_Values'!F87</f>
        <v>NA</v>
      </c>
      <c r="W87" s="31">
        <f>VLOOKUP('07_Values'!F87,AUX_Variables!$B$12:$D$16,3,FALSE)</f>
        <v>0</v>
      </c>
      <c r="X87" s="31">
        <f t="shared" si="352"/>
        <v>0</v>
      </c>
      <c r="Y87" s="38">
        <f t="shared" si="353"/>
        <v>0</v>
      </c>
      <c r="Z87" s="37" t="str">
        <f>'07_Values'!G87</f>
        <v>NA</v>
      </c>
      <c r="AA87" s="31">
        <f>VLOOKUP('07_Values'!G87,AUX_Variables!$B$12:$D$16,3,FALSE)</f>
        <v>0</v>
      </c>
      <c r="AB87" s="31">
        <f t="shared" si="354"/>
        <v>0</v>
      </c>
      <c r="AC87" s="38">
        <f t="shared" si="355"/>
        <v>0</v>
      </c>
      <c r="AD87" s="37" t="str">
        <f>'07_Values'!H87</f>
        <v>Y</v>
      </c>
      <c r="AE87" s="31">
        <f>VLOOKUP('07_Values'!H87,AUX_Variables!$B$12:$D$16,3,FALSE)</f>
        <v>1</v>
      </c>
      <c r="AF87" s="31">
        <f t="shared" si="356"/>
        <v>0.33333333333333331</v>
      </c>
      <c r="AG87" s="38">
        <f t="shared" si="357"/>
        <v>1.9999999999999997E-2</v>
      </c>
      <c r="AH87" s="37" t="str">
        <f>'07_Values'!I87</f>
        <v>NA</v>
      </c>
      <c r="AI87" s="31">
        <f>VLOOKUP('07_Values'!I87,AUX_Variables!$B$12:$D$16,3,FALSE)</f>
        <v>0</v>
      </c>
      <c r="AJ87" s="31">
        <f t="shared" si="358"/>
        <v>0</v>
      </c>
      <c r="AK87" s="38">
        <f t="shared" si="359"/>
        <v>0</v>
      </c>
      <c r="AL87" s="37" t="str">
        <f>'07_Values'!J87</f>
        <v>N</v>
      </c>
      <c r="AM87" s="31">
        <f>VLOOKUP('07_Values'!J87,AUX_Variables!$B$12:$D$16,3,FALSE)</f>
        <v>0</v>
      </c>
      <c r="AN87" s="31">
        <f t="shared" si="360"/>
        <v>0</v>
      </c>
      <c r="AO87" s="38">
        <f t="shared" si="361"/>
        <v>0</v>
      </c>
      <c r="AP87" s="37" t="str">
        <f>'07_Values'!K87</f>
        <v>N</v>
      </c>
      <c r="AQ87" s="31">
        <f>VLOOKUP('07_Values'!K87,AUX_Variables!$B$12:$D$16,3,FALSE)</f>
        <v>0</v>
      </c>
      <c r="AR87" s="31">
        <f t="shared" si="362"/>
        <v>0</v>
      </c>
      <c r="AS87" s="38">
        <f t="shared" si="363"/>
        <v>0</v>
      </c>
      <c r="AT87" s="37" t="str">
        <f>'07_Values'!L87</f>
        <v>N</v>
      </c>
      <c r="AU87" s="31">
        <f>VLOOKUP('07_Values'!L87,AUX_Variables!$B$12:$D$16,3,FALSE)</f>
        <v>0</v>
      </c>
      <c r="AV87" s="31">
        <f t="shared" si="364"/>
        <v>0</v>
      </c>
      <c r="AW87" s="38">
        <f t="shared" si="365"/>
        <v>0</v>
      </c>
      <c r="AX87" s="37" t="str">
        <f>'07_Values'!M87</f>
        <v>N</v>
      </c>
      <c r="AY87" s="31">
        <f>VLOOKUP('07_Values'!M87,AUX_Variables!$B$12:$D$16,3,FALSE)</f>
        <v>0</v>
      </c>
      <c r="AZ87" s="31">
        <f t="shared" si="366"/>
        <v>0</v>
      </c>
      <c r="BA87" s="38">
        <f t="shared" si="367"/>
        <v>0</v>
      </c>
      <c r="BB87" s="37" t="str">
        <f>'07_Values'!N87</f>
        <v>N</v>
      </c>
      <c r="BC87" s="31">
        <f>VLOOKUP('07_Values'!N87,AUX_Variables!$B$12:$D$16,3,FALSE)</f>
        <v>0</v>
      </c>
      <c r="BD87" s="31">
        <f t="shared" si="368"/>
        <v>0</v>
      </c>
      <c r="BE87" s="38">
        <f t="shared" si="369"/>
        <v>0</v>
      </c>
      <c r="BF87" s="37" t="str">
        <f>'07_Values'!O87</f>
        <v>N</v>
      </c>
      <c r="BG87" s="31">
        <f>VLOOKUP('07_Values'!O87,AUX_Variables!$B$12:$D$16,3,FALSE)</f>
        <v>0</v>
      </c>
      <c r="BH87" s="31">
        <f t="shared" si="370"/>
        <v>0</v>
      </c>
      <c r="BI87" s="38">
        <f t="shared" si="371"/>
        <v>0</v>
      </c>
      <c r="BJ87" s="37" t="str">
        <f>'07_Values'!P87</f>
        <v>N</v>
      </c>
      <c r="BK87" s="31">
        <f>VLOOKUP('07_Values'!P87,AUX_Variables!$B$12:$D$16,3,FALSE)</f>
        <v>0</v>
      </c>
      <c r="BL87" s="31">
        <f t="shared" si="372"/>
        <v>0</v>
      </c>
      <c r="BM87" s="38">
        <f t="shared" si="373"/>
        <v>0</v>
      </c>
      <c r="BN87" s="37" t="str">
        <f>'07_Values'!Q87</f>
        <v>N</v>
      </c>
      <c r="BO87" s="31">
        <f>VLOOKUP('07_Values'!Q87,AUX_Variables!$B$12:$D$16,3,FALSE)</f>
        <v>0</v>
      </c>
      <c r="BP87" s="31">
        <f t="shared" si="374"/>
        <v>0</v>
      </c>
      <c r="BQ87" s="38">
        <f t="shared" si="375"/>
        <v>0</v>
      </c>
      <c r="BR87" s="37" t="str">
        <f>'07_Values'!R87</f>
        <v>Y</v>
      </c>
      <c r="BS87" s="31">
        <f>VLOOKUP('07_Values'!R87,AUX_Variables!$B$12:$D$16,3,FALSE)</f>
        <v>1</v>
      </c>
      <c r="BT87" s="31">
        <f t="shared" si="376"/>
        <v>0.33333333333333331</v>
      </c>
      <c r="BU87" s="38">
        <f t="shared" si="377"/>
        <v>1.9999999999999997E-2</v>
      </c>
      <c r="BV87" s="37" t="str">
        <f>'07_Values'!S87</f>
        <v>Y</v>
      </c>
      <c r="BW87" s="31">
        <f>VLOOKUP('07_Values'!S87,AUX_Variables!$B$12:$D$16,3,FALSE)</f>
        <v>1</v>
      </c>
      <c r="BX87" s="31">
        <f t="shared" si="378"/>
        <v>0.33333333333333331</v>
      </c>
      <c r="BY87" s="38">
        <f t="shared" si="379"/>
        <v>1.9999999999999997E-2</v>
      </c>
      <c r="BZ87" s="37" t="str">
        <f>'07_Values'!T87</f>
        <v>Y</v>
      </c>
      <c r="CA87" s="31">
        <f>VLOOKUP('07_Values'!T87,AUX_Variables!$B$12:$D$16,3,FALSE)</f>
        <v>1</v>
      </c>
      <c r="CB87" s="31">
        <f t="shared" si="380"/>
        <v>0.33333333333333331</v>
      </c>
      <c r="CC87" s="38">
        <f t="shared" si="381"/>
        <v>1.9999999999999997E-2</v>
      </c>
      <c r="CD87" s="37" t="str">
        <f>'07_Values'!U87</f>
        <v>Y</v>
      </c>
      <c r="CE87" s="31">
        <f>VLOOKUP('07_Values'!U87,AUX_Variables!$B$12:$D$16,3,FALSE)</f>
        <v>1</v>
      </c>
      <c r="CF87" s="31">
        <f t="shared" si="382"/>
        <v>0.33333333333333331</v>
      </c>
      <c r="CG87" s="38">
        <f t="shared" si="383"/>
        <v>1.9999999999999997E-2</v>
      </c>
      <c r="CH87" s="37" t="str">
        <f>'07_Values'!V87</f>
        <v>N</v>
      </c>
      <c r="CI87" s="31">
        <f>VLOOKUP('07_Values'!V87,AUX_Variables!$B$12:$D$16,3,FALSE)</f>
        <v>0</v>
      </c>
      <c r="CJ87" s="31">
        <f t="shared" si="384"/>
        <v>0</v>
      </c>
      <c r="CK87" s="38">
        <f t="shared" si="385"/>
        <v>0</v>
      </c>
      <c r="CL87" s="37" t="str">
        <f>'07_Values'!W87</f>
        <v>N</v>
      </c>
      <c r="CM87" s="31">
        <f>VLOOKUP('07_Values'!W87,AUX_Variables!$B$12:$D$16,3,FALSE)</f>
        <v>0</v>
      </c>
      <c r="CN87" s="31">
        <f t="shared" si="386"/>
        <v>0</v>
      </c>
      <c r="CO87" s="38">
        <f t="shared" si="387"/>
        <v>0</v>
      </c>
      <c r="CP87" s="37" t="str">
        <f>'07_Values'!X87</f>
        <v>N</v>
      </c>
      <c r="CQ87" s="31">
        <f>VLOOKUP('07_Values'!X87,AUX_Variables!$B$12:$D$16,3,FALSE)</f>
        <v>0</v>
      </c>
      <c r="CR87" s="31">
        <f t="shared" si="388"/>
        <v>0</v>
      </c>
      <c r="CS87" s="38">
        <f t="shared" si="389"/>
        <v>0</v>
      </c>
      <c r="CT87" s="37" t="str">
        <f>'07_Values'!Y87</f>
        <v>N</v>
      </c>
      <c r="CU87" s="31">
        <f>VLOOKUP('07_Values'!Y87,AUX_Variables!$B$12:$D$16,3,FALSE)</f>
        <v>0</v>
      </c>
      <c r="CV87" s="31">
        <f t="shared" si="390"/>
        <v>0</v>
      </c>
      <c r="CW87" s="38">
        <f t="shared" si="391"/>
        <v>0</v>
      </c>
      <c r="CX87" s="37" t="str">
        <f>'07_Values'!Z87</f>
        <v>N</v>
      </c>
      <c r="CY87" s="31">
        <f>VLOOKUP('07_Values'!Z87,AUX_Variables!$B$12:$D$16,3,FALSE)</f>
        <v>0</v>
      </c>
      <c r="CZ87" s="31">
        <f t="shared" si="392"/>
        <v>0</v>
      </c>
      <c r="DA87" s="38">
        <f t="shared" si="393"/>
        <v>0</v>
      </c>
      <c r="DB87" s="37" t="str">
        <f>'07_Values'!AA87</f>
        <v>N</v>
      </c>
      <c r="DC87" s="31">
        <f>VLOOKUP('07_Values'!AA87,AUX_Variables!$B$12:$D$16,3,FALSE)</f>
        <v>0</v>
      </c>
      <c r="DD87" s="31">
        <f t="shared" si="394"/>
        <v>0</v>
      </c>
      <c r="DE87" s="38">
        <f t="shared" si="395"/>
        <v>0</v>
      </c>
      <c r="DF87" s="37" t="str">
        <f>'07_Values'!AB87</f>
        <v>N</v>
      </c>
      <c r="DG87" s="31">
        <f>VLOOKUP('07_Values'!AB87,AUX_Variables!$B$12:$D$16,3,FALSE)</f>
        <v>0</v>
      </c>
      <c r="DH87" s="31">
        <f t="shared" si="396"/>
        <v>0</v>
      </c>
      <c r="DI87" s="38">
        <f t="shared" si="397"/>
        <v>0</v>
      </c>
      <c r="DJ87" s="37" t="str">
        <f>'07_Values'!AC87</f>
        <v>N</v>
      </c>
      <c r="DK87" s="31">
        <f>VLOOKUP('07_Values'!AC87,AUX_Variables!$B$12:$D$16,3,FALSE)</f>
        <v>0</v>
      </c>
      <c r="DL87" s="31">
        <f t="shared" si="398"/>
        <v>0</v>
      </c>
      <c r="DM87" s="38">
        <f t="shared" si="399"/>
        <v>0</v>
      </c>
      <c r="DN87" s="37" t="str">
        <f>'07_Values'!AD87</f>
        <v>Y</v>
      </c>
      <c r="DO87" s="31">
        <f>VLOOKUP('07_Values'!AD87,AUX_Variables!$B$12:$D$16,3,FALSE)</f>
        <v>1</v>
      </c>
      <c r="DP87" s="31">
        <f t="shared" si="400"/>
        <v>0.33333333333333331</v>
      </c>
      <c r="DQ87" s="38">
        <f t="shared" si="401"/>
        <v>1.9999999999999997E-2</v>
      </c>
    </row>
    <row r="88" spans="1:121" s="151" customFormat="1" ht="12.75" x14ac:dyDescent="0.2">
      <c r="A88" s="176"/>
      <c r="B88" s="165" t="str">
        <f>'02_Business Proc. Req.'!C24</f>
        <v>Data Exchange</v>
      </c>
      <c r="C88" s="172"/>
      <c r="D88" s="168">
        <v>0.14280000000000001</v>
      </c>
      <c r="E88" s="166">
        <f>D88*$C$135</f>
        <v>5.7120000000000004E-2</v>
      </c>
      <c r="F88" s="172"/>
      <c r="G88" s="172"/>
      <c r="H88" s="168">
        <f>SUM(H89:H90)</f>
        <v>1</v>
      </c>
      <c r="I88" s="168">
        <f>SUM(I89:I90)</f>
        <v>0.06</v>
      </c>
      <c r="J88" s="179"/>
      <c r="K88" s="172"/>
      <c r="L88" s="168">
        <f>SUM(L89:L90)</f>
        <v>1</v>
      </c>
      <c r="M88" s="168">
        <f>SUM(M89:M90)</f>
        <v>0.06</v>
      </c>
      <c r="N88" s="172"/>
      <c r="O88" s="172"/>
      <c r="P88" s="168">
        <f>SUM(P89:P90)</f>
        <v>1</v>
      </c>
      <c r="Q88" s="168">
        <f>SUM(Q89:Q90)</f>
        <v>0.06</v>
      </c>
      <c r="R88" s="172"/>
      <c r="S88" s="172"/>
      <c r="T88" s="168">
        <f>SUM(T89:T90)</f>
        <v>1</v>
      </c>
      <c r="U88" s="168">
        <f>SUM(U89:U90)</f>
        <v>0.06</v>
      </c>
      <c r="V88" s="172"/>
      <c r="W88" s="172"/>
      <c r="X88" s="168">
        <f>SUM(X89:X90)</f>
        <v>1</v>
      </c>
      <c r="Y88" s="168">
        <f>SUM(Y89:Y90)</f>
        <v>0.06</v>
      </c>
      <c r="Z88" s="172"/>
      <c r="AA88" s="172"/>
      <c r="AB88" s="168">
        <f>SUM(AB89:AB90)</f>
        <v>1</v>
      </c>
      <c r="AC88" s="168">
        <f>SUM(AC89:AC90)</f>
        <v>0.06</v>
      </c>
      <c r="AD88" s="172"/>
      <c r="AE88" s="172"/>
      <c r="AF88" s="168">
        <f>SUM(AF89:AF90)</f>
        <v>0.5</v>
      </c>
      <c r="AG88" s="168">
        <f>SUM(AG89:AG90)</f>
        <v>0.03</v>
      </c>
      <c r="AH88" s="172"/>
      <c r="AI88" s="172"/>
      <c r="AJ88" s="168">
        <f>SUM(AJ89:AJ90)</f>
        <v>1</v>
      </c>
      <c r="AK88" s="168">
        <f>SUM(AK89:AK90)</f>
        <v>0.06</v>
      </c>
      <c r="AL88" s="172"/>
      <c r="AM88" s="172"/>
      <c r="AN88" s="168">
        <f>SUM(AN89:AN90)</f>
        <v>0</v>
      </c>
      <c r="AO88" s="168">
        <f>SUM(AO89:AO90)</f>
        <v>0</v>
      </c>
      <c r="AP88" s="172"/>
      <c r="AQ88" s="172"/>
      <c r="AR88" s="168">
        <f>SUM(AR89:AR90)</f>
        <v>0</v>
      </c>
      <c r="AS88" s="168">
        <f>SUM(AS89:AS90)</f>
        <v>0</v>
      </c>
      <c r="AT88" s="172"/>
      <c r="AU88" s="172"/>
      <c r="AV88" s="168">
        <f>SUM(AV89:AV90)</f>
        <v>0</v>
      </c>
      <c r="AW88" s="168">
        <f>SUM(AW89:AW90)</f>
        <v>0</v>
      </c>
      <c r="AX88" s="172"/>
      <c r="AY88" s="172"/>
      <c r="AZ88" s="168">
        <f>SUM(AZ89:AZ90)</f>
        <v>0.5</v>
      </c>
      <c r="BA88" s="168">
        <f>SUM(BA89:BA90)</f>
        <v>0.03</v>
      </c>
      <c r="BB88" s="172"/>
      <c r="BC88" s="172"/>
      <c r="BD88" s="168">
        <f>SUM(BD89:BD90)</f>
        <v>0.5</v>
      </c>
      <c r="BE88" s="168">
        <f>SUM(BE89:BE90)</f>
        <v>0.03</v>
      </c>
      <c r="BF88" s="172"/>
      <c r="BG88" s="172"/>
      <c r="BH88" s="168">
        <f>SUM(BH89:BH90)</f>
        <v>0.5</v>
      </c>
      <c r="BI88" s="168">
        <f>SUM(BI89:BI90)</f>
        <v>0.03</v>
      </c>
      <c r="BJ88" s="172"/>
      <c r="BK88" s="172"/>
      <c r="BL88" s="168">
        <f>SUM(BL89:BL90)</f>
        <v>1</v>
      </c>
      <c r="BM88" s="168">
        <f>SUM(BM89:BM90)</f>
        <v>0.06</v>
      </c>
      <c r="BN88" s="172"/>
      <c r="BO88" s="172"/>
      <c r="BP88" s="168">
        <f>SUM(BP89:BP90)</f>
        <v>1</v>
      </c>
      <c r="BQ88" s="168">
        <f>SUM(BQ89:BQ90)</f>
        <v>0.06</v>
      </c>
      <c r="BR88" s="172"/>
      <c r="BS88" s="172"/>
      <c r="BT88" s="168">
        <f>SUM(BT89:BT90)</f>
        <v>1</v>
      </c>
      <c r="BU88" s="168">
        <f>SUM(BU89:BU90)</f>
        <v>0.06</v>
      </c>
      <c r="BV88" s="172"/>
      <c r="BW88" s="172"/>
      <c r="BX88" s="168">
        <f>SUM(BX89:BX90)</f>
        <v>1</v>
      </c>
      <c r="BY88" s="168">
        <f>SUM(BY89:BY90)</f>
        <v>0.06</v>
      </c>
      <c r="BZ88" s="172"/>
      <c r="CA88" s="172"/>
      <c r="CB88" s="168">
        <f>SUM(CB89:CB90)</f>
        <v>1</v>
      </c>
      <c r="CC88" s="168">
        <f>SUM(CC89:CC90)</f>
        <v>0.06</v>
      </c>
      <c r="CD88" s="172"/>
      <c r="CE88" s="172"/>
      <c r="CF88" s="168">
        <f>SUM(CF89:CF90)</f>
        <v>1</v>
      </c>
      <c r="CG88" s="168">
        <f>SUM(CG89:CG90)</f>
        <v>0.06</v>
      </c>
      <c r="CH88" s="172"/>
      <c r="CI88" s="172"/>
      <c r="CJ88" s="168">
        <f>SUM(CJ89:CJ90)</f>
        <v>0.7</v>
      </c>
      <c r="CK88" s="168">
        <f>SUM(CK89:CK90)</f>
        <v>4.1999999999999996E-2</v>
      </c>
      <c r="CL88" s="172"/>
      <c r="CM88" s="172"/>
      <c r="CN88" s="168">
        <f>SUM(CN89:CN90)</f>
        <v>0.7</v>
      </c>
      <c r="CO88" s="168">
        <f>SUM(CO89:CO90)</f>
        <v>4.1999999999999996E-2</v>
      </c>
      <c r="CP88" s="172"/>
      <c r="CQ88" s="172"/>
      <c r="CR88" s="168">
        <f>SUM(CR89:CR90)</f>
        <v>0.7</v>
      </c>
      <c r="CS88" s="168">
        <f>SUM(CS89:CS90)</f>
        <v>4.1999999999999996E-2</v>
      </c>
      <c r="CT88" s="172"/>
      <c r="CU88" s="172"/>
      <c r="CV88" s="168">
        <f>SUM(CV89:CV90)</f>
        <v>0</v>
      </c>
      <c r="CW88" s="168">
        <f>SUM(CW89:CW90)</f>
        <v>0</v>
      </c>
      <c r="CX88" s="172"/>
      <c r="CY88" s="172"/>
      <c r="CZ88" s="168">
        <f>SUM(CZ89:CZ90)</f>
        <v>0</v>
      </c>
      <c r="DA88" s="168">
        <f>SUM(DA89:DA90)</f>
        <v>0</v>
      </c>
      <c r="DB88" s="172"/>
      <c r="DC88" s="172"/>
      <c r="DD88" s="168">
        <f>SUM(DD89:DD90)</f>
        <v>0</v>
      </c>
      <c r="DE88" s="168">
        <f>SUM(DE89:DE90)</f>
        <v>0</v>
      </c>
      <c r="DF88" s="172"/>
      <c r="DG88" s="172"/>
      <c r="DH88" s="168">
        <f>SUM(DH89:DH90)</f>
        <v>0</v>
      </c>
      <c r="DI88" s="168">
        <f>SUM(DI89:DI90)</f>
        <v>0</v>
      </c>
      <c r="DJ88" s="172"/>
      <c r="DK88" s="172"/>
      <c r="DL88" s="168">
        <f>SUM(DL89:DL90)</f>
        <v>0</v>
      </c>
      <c r="DM88" s="168">
        <f>SUM(DM89:DM90)</f>
        <v>0</v>
      </c>
      <c r="DN88" s="172"/>
      <c r="DO88" s="172"/>
      <c r="DP88" s="168">
        <f>SUM(DP89:DP90)</f>
        <v>0</v>
      </c>
      <c r="DQ88" s="168">
        <f>SUM(DQ89:DQ90)</f>
        <v>0</v>
      </c>
    </row>
    <row r="89" spans="1:121" s="175" customFormat="1" ht="12.75" x14ac:dyDescent="0.2">
      <c r="A89" s="173"/>
      <c r="B89" s="136" t="str">
        <f>'02_Business Proc. Req.'!C25</f>
        <v>Data Import</v>
      </c>
      <c r="C89" s="33">
        <f>'02_Business Proc. Req.'!F25</f>
        <v>3</v>
      </c>
      <c r="D89" s="31">
        <f>C89/SUM($C$89:$C$90)</f>
        <v>0.5</v>
      </c>
      <c r="E89" s="40">
        <f t="shared" si="223"/>
        <v>0.03</v>
      </c>
      <c r="F89" s="37" t="str">
        <f>'07_Values'!B89</f>
        <v>Y</v>
      </c>
      <c r="G89" s="31">
        <f>VLOOKUP('07_Values'!B89,AUX_Variables!$B$12:$D$16,3,FALSE)</f>
        <v>1</v>
      </c>
      <c r="H89" s="31">
        <f t="shared" ref="H89:H90" si="402">$D89*G89</f>
        <v>0.5</v>
      </c>
      <c r="I89" s="38">
        <f t="shared" ref="I89:I90" si="403">G89*$E89</f>
        <v>0.03</v>
      </c>
      <c r="J89" s="37" t="str">
        <f>'07_Values'!C89</f>
        <v>Y</v>
      </c>
      <c r="K89" s="31">
        <f>VLOOKUP('07_Values'!F89,AUX_Variables!$B$12:$D$16,3,FALSE)</f>
        <v>1</v>
      </c>
      <c r="L89" s="31">
        <f t="shared" ref="L89:L90" si="404">$D89*K89</f>
        <v>0.5</v>
      </c>
      <c r="M89" s="38">
        <f t="shared" ref="M89:M90" si="405">K89*$E89</f>
        <v>0.03</v>
      </c>
      <c r="N89" s="37" t="str">
        <f>'07_Values'!D89</f>
        <v>Y</v>
      </c>
      <c r="O89" s="31">
        <f>VLOOKUP('07_Values'!D89,AUX_Variables!$B$12:$D$16,3,FALSE)</f>
        <v>1</v>
      </c>
      <c r="P89" s="31">
        <f t="shared" ref="P89:P90" si="406">$D89*O89</f>
        <v>0.5</v>
      </c>
      <c r="Q89" s="38">
        <f t="shared" ref="Q89:Q90" si="407">O89*$E89</f>
        <v>0.03</v>
      </c>
      <c r="R89" s="37" t="str">
        <f>'07_Values'!E89</f>
        <v>Y</v>
      </c>
      <c r="S89" s="31">
        <f>VLOOKUP('07_Values'!E89,AUX_Variables!$B$12:$D$16,3,FALSE)</f>
        <v>1</v>
      </c>
      <c r="T89" s="31">
        <f t="shared" ref="T89:T90" si="408">$D89*S89</f>
        <v>0.5</v>
      </c>
      <c r="U89" s="38">
        <f t="shared" ref="U89:U90" si="409">S89*$E89</f>
        <v>0.03</v>
      </c>
      <c r="V89" s="37" t="str">
        <f>'07_Values'!F89</f>
        <v>Y</v>
      </c>
      <c r="W89" s="31">
        <f>VLOOKUP('07_Values'!F89,AUX_Variables!$B$12:$D$16,3,FALSE)</f>
        <v>1</v>
      </c>
      <c r="X89" s="31">
        <f t="shared" ref="X89:X90" si="410">$D89*W89</f>
        <v>0.5</v>
      </c>
      <c r="Y89" s="38">
        <f t="shared" ref="Y89:Y90" si="411">W89*$E89</f>
        <v>0.03</v>
      </c>
      <c r="Z89" s="37" t="str">
        <f>'07_Values'!G89</f>
        <v>Y</v>
      </c>
      <c r="AA89" s="31">
        <f>VLOOKUP('07_Values'!G89,AUX_Variables!$B$12:$D$16,3,FALSE)</f>
        <v>1</v>
      </c>
      <c r="AB89" s="31">
        <f t="shared" ref="AB89:AB90" si="412">$D89*AA89</f>
        <v>0.5</v>
      </c>
      <c r="AC89" s="38">
        <f t="shared" ref="AC89:AC90" si="413">AA89*$E89</f>
        <v>0.03</v>
      </c>
      <c r="AD89" s="37" t="str">
        <f>'07_Values'!H89</f>
        <v>Y</v>
      </c>
      <c r="AE89" s="31">
        <f>VLOOKUP('07_Values'!H89,AUX_Variables!$B$12:$D$16,3,FALSE)</f>
        <v>1</v>
      </c>
      <c r="AF89" s="31">
        <f t="shared" ref="AF89:AF90" si="414">$D89*AE89</f>
        <v>0.5</v>
      </c>
      <c r="AG89" s="38">
        <f t="shared" ref="AG89:AG90" si="415">AE89*$E89</f>
        <v>0.03</v>
      </c>
      <c r="AH89" s="37" t="str">
        <f>'07_Values'!I89</f>
        <v>Y</v>
      </c>
      <c r="AI89" s="31">
        <f>VLOOKUP('07_Values'!I89,AUX_Variables!$B$12:$D$16,3,FALSE)</f>
        <v>1</v>
      </c>
      <c r="AJ89" s="31">
        <f t="shared" ref="AJ89:AJ90" si="416">$D89*AI89</f>
        <v>0.5</v>
      </c>
      <c r="AK89" s="38">
        <f t="shared" ref="AK89:AK90" si="417">AI89*$E89</f>
        <v>0.03</v>
      </c>
      <c r="AL89" s="37" t="str">
        <f>'07_Values'!J89</f>
        <v>N</v>
      </c>
      <c r="AM89" s="31">
        <f>VLOOKUP('07_Values'!J89,AUX_Variables!$B$12:$D$16,3,FALSE)</f>
        <v>0</v>
      </c>
      <c r="AN89" s="31">
        <f t="shared" ref="AN89:AN90" si="418">$D89*AM89</f>
        <v>0</v>
      </c>
      <c r="AO89" s="38">
        <f t="shared" ref="AO89:AO90" si="419">AM89*$E89</f>
        <v>0</v>
      </c>
      <c r="AP89" s="37" t="str">
        <f>'07_Values'!K89</f>
        <v>N</v>
      </c>
      <c r="AQ89" s="31">
        <f>VLOOKUP('07_Values'!K89,AUX_Variables!$B$12:$D$16,3,FALSE)</f>
        <v>0</v>
      </c>
      <c r="AR89" s="31">
        <f t="shared" ref="AR89:AR90" si="420">$D89*AQ89</f>
        <v>0</v>
      </c>
      <c r="AS89" s="38">
        <f t="shared" ref="AS89:AS90" si="421">AQ89*$E89</f>
        <v>0</v>
      </c>
      <c r="AT89" s="37" t="str">
        <f>'07_Values'!L89</f>
        <v>N</v>
      </c>
      <c r="AU89" s="31">
        <f>VLOOKUP('07_Values'!L89,AUX_Variables!$B$12:$D$16,3,FALSE)</f>
        <v>0</v>
      </c>
      <c r="AV89" s="31">
        <f t="shared" ref="AV89:AV90" si="422">$D89*AU89</f>
        <v>0</v>
      </c>
      <c r="AW89" s="38">
        <f t="shared" ref="AW89:AW90" si="423">AU89*$E89</f>
        <v>0</v>
      </c>
      <c r="AX89" s="37" t="str">
        <f>'07_Values'!M89</f>
        <v>Y</v>
      </c>
      <c r="AY89" s="31">
        <f>VLOOKUP('07_Values'!M89,AUX_Variables!$B$12:$D$16,3,FALSE)</f>
        <v>1</v>
      </c>
      <c r="AZ89" s="31">
        <f t="shared" ref="AZ89:AZ90" si="424">$D89*AY89</f>
        <v>0.5</v>
      </c>
      <c r="BA89" s="38">
        <f t="shared" ref="BA89:BA90" si="425">AY89*$E89</f>
        <v>0.03</v>
      </c>
      <c r="BB89" s="37" t="str">
        <f>'07_Values'!N89</f>
        <v>N</v>
      </c>
      <c r="BC89" s="31">
        <f>VLOOKUP('07_Values'!N89,AUX_Variables!$B$12:$D$16,3,FALSE)</f>
        <v>0</v>
      </c>
      <c r="BD89" s="31">
        <f t="shared" ref="BD89:BD90" si="426">$D89*BC89</f>
        <v>0</v>
      </c>
      <c r="BE89" s="38">
        <f t="shared" ref="BE89:BE90" si="427">BC89*$E89</f>
        <v>0</v>
      </c>
      <c r="BF89" s="37" t="str">
        <f>'07_Values'!O89</f>
        <v>N</v>
      </c>
      <c r="BG89" s="31">
        <f>VLOOKUP('07_Values'!O89,AUX_Variables!$B$12:$D$16,3,FALSE)</f>
        <v>0</v>
      </c>
      <c r="BH89" s="31">
        <f t="shared" ref="BH89:BH90" si="428">$D89*BG89</f>
        <v>0</v>
      </c>
      <c r="BI89" s="38">
        <f t="shared" ref="BI89:BI90" si="429">BG89*$E89</f>
        <v>0</v>
      </c>
      <c r="BJ89" s="37" t="str">
        <f>'07_Values'!P89</f>
        <v>Y</v>
      </c>
      <c r="BK89" s="31">
        <f>VLOOKUP('07_Values'!P89,AUX_Variables!$B$12:$D$16,3,FALSE)</f>
        <v>1</v>
      </c>
      <c r="BL89" s="31">
        <f t="shared" ref="BL89:BL90" si="430">$D89*BK89</f>
        <v>0.5</v>
      </c>
      <c r="BM89" s="38">
        <f t="shared" ref="BM89:BM90" si="431">BK89*$E89</f>
        <v>0.03</v>
      </c>
      <c r="BN89" s="37" t="str">
        <f>'07_Values'!Q89</f>
        <v>Y</v>
      </c>
      <c r="BO89" s="31">
        <f>VLOOKUP('07_Values'!Q89,AUX_Variables!$B$12:$D$16,3,FALSE)</f>
        <v>1</v>
      </c>
      <c r="BP89" s="31">
        <f t="shared" ref="BP89:BP90" si="432">$D89*BO89</f>
        <v>0.5</v>
      </c>
      <c r="BQ89" s="38">
        <f t="shared" ref="BQ89:BQ90" si="433">BO89*$E89</f>
        <v>0.03</v>
      </c>
      <c r="BR89" s="37" t="str">
        <f>'07_Values'!U90</f>
        <v>Y</v>
      </c>
      <c r="BS89" s="31">
        <f>VLOOKUP('07_Values'!U90,AUX_Variables!$B$12:$D$16,3,FALSE)</f>
        <v>1</v>
      </c>
      <c r="BT89" s="31">
        <f t="shared" ref="BT89:BT90" si="434">$D89*BS89</f>
        <v>0.5</v>
      </c>
      <c r="BU89" s="38">
        <f t="shared" ref="BU89:BU90" si="435">BS89*$E89</f>
        <v>0.03</v>
      </c>
      <c r="BV89" s="37" t="str">
        <f>'07_Values'!S89</f>
        <v>Y</v>
      </c>
      <c r="BW89" s="31">
        <f>VLOOKUP('07_Values'!S89,AUX_Variables!$B$12:$D$16,3,FALSE)</f>
        <v>1</v>
      </c>
      <c r="BX89" s="31">
        <f t="shared" ref="BX89:BX90" si="436">$D89*BW89</f>
        <v>0.5</v>
      </c>
      <c r="BY89" s="38">
        <f t="shared" ref="BY89:BY90" si="437">BW89*$E89</f>
        <v>0.03</v>
      </c>
      <c r="BZ89" s="37" t="str">
        <f>'07_Values'!T89</f>
        <v>Y</v>
      </c>
      <c r="CA89" s="31">
        <f>VLOOKUP('07_Values'!T89,AUX_Variables!$B$12:$D$16,3,FALSE)</f>
        <v>1</v>
      </c>
      <c r="CB89" s="31">
        <f t="shared" ref="CB89:CB90" si="438">$D89*CA89</f>
        <v>0.5</v>
      </c>
      <c r="CC89" s="38">
        <f t="shared" ref="CC89:CC90" si="439">CA89*$E89</f>
        <v>0.03</v>
      </c>
      <c r="CD89" s="37" t="str">
        <f>'07_Values'!U89</f>
        <v>Y</v>
      </c>
      <c r="CE89" s="31">
        <f>VLOOKUP('07_Values'!U89,AUX_Variables!$B$12:$D$16,3,FALSE)</f>
        <v>1</v>
      </c>
      <c r="CF89" s="31">
        <f t="shared" ref="CF89:CF90" si="440">$D89*CE89</f>
        <v>0.5</v>
      </c>
      <c r="CG89" s="38">
        <f t="shared" ref="CG89:CG90" si="441">CE89*$E89</f>
        <v>0.03</v>
      </c>
      <c r="CH89" s="37" t="str">
        <f>'07_Values'!V89</f>
        <v>A</v>
      </c>
      <c r="CI89" s="31">
        <f>VLOOKUP('07_Values'!V89,AUX_Variables!$B$12:$D$16,3,FALSE)</f>
        <v>0.7</v>
      </c>
      <c r="CJ89" s="31">
        <f t="shared" ref="CJ89:CJ90" si="442">$D89*CI89</f>
        <v>0.35</v>
      </c>
      <c r="CK89" s="38">
        <f t="shared" ref="CK89:CK90" si="443">CI89*$E89</f>
        <v>2.0999999999999998E-2</v>
      </c>
      <c r="CL89" s="37" t="str">
        <f>'07_Values'!W89</f>
        <v>A</v>
      </c>
      <c r="CM89" s="31">
        <f>VLOOKUP('07_Values'!W89,AUX_Variables!$B$12:$D$16,3,FALSE)</f>
        <v>0.7</v>
      </c>
      <c r="CN89" s="31">
        <f t="shared" ref="CN89:CN90" si="444">$D89*CM89</f>
        <v>0.35</v>
      </c>
      <c r="CO89" s="38">
        <f t="shared" ref="CO89:CO90" si="445">CM89*$E89</f>
        <v>2.0999999999999998E-2</v>
      </c>
      <c r="CP89" s="37" t="str">
        <f>'07_Values'!X89</f>
        <v>A</v>
      </c>
      <c r="CQ89" s="31">
        <f>VLOOKUP('07_Values'!X89,AUX_Variables!$B$12:$D$16,3,FALSE)</f>
        <v>0.7</v>
      </c>
      <c r="CR89" s="31">
        <f t="shared" ref="CR89:CR90" si="446">$D89*CQ89</f>
        <v>0.35</v>
      </c>
      <c r="CS89" s="38">
        <f t="shared" ref="CS89:CS90" si="447">CQ89*$E89</f>
        <v>2.0999999999999998E-2</v>
      </c>
      <c r="CT89" s="37" t="str">
        <f>'07_Values'!Y89</f>
        <v>N</v>
      </c>
      <c r="CU89" s="31">
        <f>VLOOKUP('07_Values'!Y89,AUX_Variables!$B$12:$D$16,3,FALSE)</f>
        <v>0</v>
      </c>
      <c r="CV89" s="31">
        <f t="shared" ref="CV89:CV90" si="448">$D89*CU89</f>
        <v>0</v>
      </c>
      <c r="CW89" s="38">
        <f t="shared" ref="CW89:CW90" si="449">CU89*$E89</f>
        <v>0</v>
      </c>
      <c r="CX89" s="37" t="str">
        <f>'07_Values'!Z89</f>
        <v>N</v>
      </c>
      <c r="CY89" s="31">
        <f>VLOOKUP('07_Values'!Z89,AUX_Variables!$B$12:$D$16,3,FALSE)</f>
        <v>0</v>
      </c>
      <c r="CZ89" s="31">
        <f t="shared" ref="CZ89:CZ90" si="450">$D89*CY89</f>
        <v>0</v>
      </c>
      <c r="DA89" s="38">
        <f t="shared" ref="DA89:DA90" si="451">CY89*$E89</f>
        <v>0</v>
      </c>
      <c r="DB89" s="37" t="str">
        <f>'07_Values'!AA89</f>
        <v>N</v>
      </c>
      <c r="DC89" s="31">
        <f>VLOOKUP('07_Values'!AA89,AUX_Variables!$B$12:$D$16,3,FALSE)</f>
        <v>0</v>
      </c>
      <c r="DD89" s="31">
        <f t="shared" ref="DD89:DD90" si="452">$D89*DC89</f>
        <v>0</v>
      </c>
      <c r="DE89" s="38">
        <f t="shared" ref="DE89:DE90" si="453">DC89*$E89</f>
        <v>0</v>
      </c>
      <c r="DF89" s="37" t="str">
        <f>'07_Values'!AB89</f>
        <v>N</v>
      </c>
      <c r="DG89" s="31">
        <f>VLOOKUP('07_Values'!AB89,AUX_Variables!$B$12:$D$16,3,FALSE)</f>
        <v>0</v>
      </c>
      <c r="DH89" s="31">
        <f t="shared" ref="DH89:DH90" si="454">$D89*DG89</f>
        <v>0</v>
      </c>
      <c r="DI89" s="38">
        <f t="shared" ref="DI89:DI90" si="455">DG89*$E89</f>
        <v>0</v>
      </c>
      <c r="DJ89" s="37" t="str">
        <f>'07_Values'!AC89</f>
        <v>N</v>
      </c>
      <c r="DK89" s="31">
        <f>VLOOKUP('07_Values'!AC89,AUX_Variables!$B$12:$D$16,3,FALSE)</f>
        <v>0</v>
      </c>
      <c r="DL89" s="31">
        <f t="shared" ref="DL89:DL90" si="456">$D89*DK89</f>
        <v>0</v>
      </c>
      <c r="DM89" s="38">
        <f t="shared" ref="DM89:DM90" si="457">DK89*$E89</f>
        <v>0</v>
      </c>
      <c r="DN89" s="37" t="str">
        <f>'07_Values'!AD89</f>
        <v>N</v>
      </c>
      <c r="DO89" s="31">
        <f>VLOOKUP('07_Values'!AD89,AUX_Variables!$B$12:$D$16,3,FALSE)</f>
        <v>0</v>
      </c>
      <c r="DP89" s="31">
        <f t="shared" ref="DP89:DP90" si="458">$D89*DO89</f>
        <v>0</v>
      </c>
      <c r="DQ89" s="38">
        <f t="shared" ref="DQ89:DQ90" si="459">DO89*$E89</f>
        <v>0</v>
      </c>
    </row>
    <row r="90" spans="1:121" s="151" customFormat="1" ht="12.75" x14ac:dyDescent="0.2">
      <c r="A90" s="176"/>
      <c r="B90" s="136" t="str">
        <f>'02_Business Proc. Req.'!C26</f>
        <v>Data Export</v>
      </c>
      <c r="C90" s="33">
        <f>'02_Business Proc. Req.'!F26</f>
        <v>3</v>
      </c>
      <c r="D90" s="31">
        <f>C90/SUM($C$89:$C$90)</f>
        <v>0.5</v>
      </c>
      <c r="E90" s="40">
        <f t="shared" si="223"/>
        <v>0.03</v>
      </c>
      <c r="F90" s="37" t="str">
        <f>'07_Values'!B90</f>
        <v>Y</v>
      </c>
      <c r="G90" s="31">
        <f>VLOOKUP('07_Values'!B90,AUX_Variables!$B$12:$D$16,3,FALSE)</f>
        <v>1</v>
      </c>
      <c r="H90" s="31">
        <f t="shared" si="402"/>
        <v>0.5</v>
      </c>
      <c r="I90" s="38">
        <f t="shared" si="403"/>
        <v>0.03</v>
      </c>
      <c r="J90" s="37" t="str">
        <f>'07_Values'!C90</f>
        <v>Y</v>
      </c>
      <c r="K90" s="31">
        <f>VLOOKUP('07_Values'!F90,AUX_Variables!$B$12:$D$16,3,FALSE)</f>
        <v>1</v>
      </c>
      <c r="L90" s="31">
        <f t="shared" si="404"/>
        <v>0.5</v>
      </c>
      <c r="M90" s="38">
        <f t="shared" si="405"/>
        <v>0.03</v>
      </c>
      <c r="N90" s="37" t="str">
        <f>'07_Values'!D90</f>
        <v>Y</v>
      </c>
      <c r="O90" s="31">
        <f>VLOOKUP('07_Values'!D90,AUX_Variables!$B$12:$D$16,3,FALSE)</f>
        <v>1</v>
      </c>
      <c r="P90" s="31">
        <f t="shared" si="406"/>
        <v>0.5</v>
      </c>
      <c r="Q90" s="38">
        <f t="shared" si="407"/>
        <v>0.03</v>
      </c>
      <c r="R90" s="37" t="str">
        <f>'07_Values'!E90</f>
        <v>Y</v>
      </c>
      <c r="S90" s="31">
        <f>VLOOKUP('07_Values'!E90,AUX_Variables!$B$12:$D$16,3,FALSE)</f>
        <v>1</v>
      </c>
      <c r="T90" s="31">
        <f t="shared" si="408"/>
        <v>0.5</v>
      </c>
      <c r="U90" s="38">
        <f t="shared" si="409"/>
        <v>0.03</v>
      </c>
      <c r="V90" s="37" t="str">
        <f>'07_Values'!F90</f>
        <v>Y</v>
      </c>
      <c r="W90" s="31">
        <f>VLOOKUP('07_Values'!F90,AUX_Variables!$B$12:$D$16,3,FALSE)</f>
        <v>1</v>
      </c>
      <c r="X90" s="31">
        <f t="shared" si="410"/>
        <v>0.5</v>
      </c>
      <c r="Y90" s="38">
        <f t="shared" si="411"/>
        <v>0.03</v>
      </c>
      <c r="Z90" s="37" t="str">
        <f>'07_Values'!G90</f>
        <v>Y</v>
      </c>
      <c r="AA90" s="31">
        <f>VLOOKUP('07_Values'!G90,AUX_Variables!$B$12:$D$16,3,FALSE)</f>
        <v>1</v>
      </c>
      <c r="AB90" s="31">
        <f t="shared" si="412"/>
        <v>0.5</v>
      </c>
      <c r="AC90" s="38">
        <f t="shared" si="413"/>
        <v>0.03</v>
      </c>
      <c r="AD90" s="37" t="str">
        <f>'07_Values'!H90</f>
        <v>NA</v>
      </c>
      <c r="AE90" s="31">
        <f>VLOOKUP('07_Values'!H90,AUX_Variables!$B$12:$D$16,3,FALSE)</f>
        <v>0</v>
      </c>
      <c r="AF90" s="31">
        <f t="shared" si="414"/>
        <v>0</v>
      </c>
      <c r="AG90" s="38">
        <f t="shared" si="415"/>
        <v>0</v>
      </c>
      <c r="AH90" s="37" t="str">
        <f>'07_Values'!I90</f>
        <v>Y</v>
      </c>
      <c r="AI90" s="31">
        <f>VLOOKUP('07_Values'!I90,AUX_Variables!$B$12:$D$16,3,FALSE)</f>
        <v>1</v>
      </c>
      <c r="AJ90" s="31">
        <f t="shared" si="416"/>
        <v>0.5</v>
      </c>
      <c r="AK90" s="38">
        <f t="shared" si="417"/>
        <v>0.03</v>
      </c>
      <c r="AL90" s="37" t="str">
        <f>'07_Values'!J90</f>
        <v>N</v>
      </c>
      <c r="AM90" s="31">
        <f>VLOOKUP('07_Values'!J90,AUX_Variables!$B$12:$D$16,3,FALSE)</f>
        <v>0</v>
      </c>
      <c r="AN90" s="31">
        <f t="shared" si="418"/>
        <v>0</v>
      </c>
      <c r="AO90" s="38">
        <f t="shared" si="419"/>
        <v>0</v>
      </c>
      <c r="AP90" s="37" t="str">
        <f>'07_Values'!K90</f>
        <v>N</v>
      </c>
      <c r="AQ90" s="31">
        <f>VLOOKUP('07_Values'!K90,AUX_Variables!$B$12:$D$16,3,FALSE)</f>
        <v>0</v>
      </c>
      <c r="AR90" s="31">
        <f t="shared" si="420"/>
        <v>0</v>
      </c>
      <c r="AS90" s="38">
        <f t="shared" si="421"/>
        <v>0</v>
      </c>
      <c r="AT90" s="37" t="str">
        <f>'07_Values'!L90</f>
        <v>N</v>
      </c>
      <c r="AU90" s="31">
        <f>VLOOKUP('07_Values'!L90,AUX_Variables!$B$12:$D$16,3,FALSE)</f>
        <v>0</v>
      </c>
      <c r="AV90" s="31">
        <f t="shared" si="422"/>
        <v>0</v>
      </c>
      <c r="AW90" s="38">
        <f t="shared" si="423"/>
        <v>0</v>
      </c>
      <c r="AX90" s="37" t="str">
        <f>'07_Values'!M90</f>
        <v>N</v>
      </c>
      <c r="AY90" s="31">
        <f>VLOOKUP('07_Values'!M90,AUX_Variables!$B$12:$D$16,3,FALSE)</f>
        <v>0</v>
      </c>
      <c r="AZ90" s="31">
        <f t="shared" si="424"/>
        <v>0</v>
      </c>
      <c r="BA90" s="38">
        <f t="shared" si="425"/>
        <v>0</v>
      </c>
      <c r="BB90" s="37" t="str">
        <f>'07_Values'!N90</f>
        <v>Y</v>
      </c>
      <c r="BC90" s="31">
        <f>VLOOKUP('07_Values'!N90,AUX_Variables!$B$12:$D$16,3,FALSE)</f>
        <v>1</v>
      </c>
      <c r="BD90" s="31">
        <f t="shared" si="426"/>
        <v>0.5</v>
      </c>
      <c r="BE90" s="38">
        <f t="shared" si="427"/>
        <v>0.03</v>
      </c>
      <c r="BF90" s="37" t="str">
        <f>'07_Values'!O90</f>
        <v>Y</v>
      </c>
      <c r="BG90" s="31">
        <f>VLOOKUP('07_Values'!O90,AUX_Variables!$B$12:$D$16,3,FALSE)</f>
        <v>1</v>
      </c>
      <c r="BH90" s="31">
        <f t="shared" si="428"/>
        <v>0.5</v>
      </c>
      <c r="BI90" s="38">
        <f t="shared" si="429"/>
        <v>0.03</v>
      </c>
      <c r="BJ90" s="37" t="str">
        <f>'07_Values'!P90</f>
        <v>Y</v>
      </c>
      <c r="BK90" s="31">
        <f>VLOOKUP('07_Values'!P90,AUX_Variables!$B$12:$D$16,3,FALSE)</f>
        <v>1</v>
      </c>
      <c r="BL90" s="31">
        <f t="shared" si="430"/>
        <v>0.5</v>
      </c>
      <c r="BM90" s="38">
        <f t="shared" si="431"/>
        <v>0.03</v>
      </c>
      <c r="BN90" s="37" t="str">
        <f>'07_Values'!Q90</f>
        <v>Y</v>
      </c>
      <c r="BO90" s="31">
        <f>VLOOKUP('07_Values'!Q90,AUX_Variables!$B$12:$D$16,3,FALSE)</f>
        <v>1</v>
      </c>
      <c r="BP90" s="31">
        <f t="shared" si="432"/>
        <v>0.5</v>
      </c>
      <c r="BQ90" s="38">
        <f t="shared" si="433"/>
        <v>0.03</v>
      </c>
      <c r="BR90" s="37" t="str">
        <f>'07_Values'!R90</f>
        <v>Y</v>
      </c>
      <c r="BS90" s="31">
        <f>VLOOKUP('07_Values'!R90,AUX_Variables!$B$12:$D$16,3,FALSE)</f>
        <v>1</v>
      </c>
      <c r="BT90" s="31">
        <f t="shared" si="434"/>
        <v>0.5</v>
      </c>
      <c r="BU90" s="38">
        <f t="shared" si="435"/>
        <v>0.03</v>
      </c>
      <c r="BV90" s="37" t="str">
        <f>'07_Values'!S90</f>
        <v>Y</v>
      </c>
      <c r="BW90" s="31">
        <f>VLOOKUP('07_Values'!S90,AUX_Variables!$B$12:$D$16,3,FALSE)</f>
        <v>1</v>
      </c>
      <c r="BX90" s="31">
        <f t="shared" si="436"/>
        <v>0.5</v>
      </c>
      <c r="BY90" s="38">
        <f t="shared" si="437"/>
        <v>0.03</v>
      </c>
      <c r="BZ90" s="37" t="str">
        <f>'07_Values'!T90</f>
        <v>Y</v>
      </c>
      <c r="CA90" s="31">
        <f>VLOOKUP('07_Values'!T90,AUX_Variables!$B$12:$D$16,3,FALSE)</f>
        <v>1</v>
      </c>
      <c r="CB90" s="31">
        <f t="shared" si="438"/>
        <v>0.5</v>
      </c>
      <c r="CC90" s="38">
        <f t="shared" si="439"/>
        <v>0.03</v>
      </c>
      <c r="CD90" s="37" t="str">
        <f>'07_Values'!U90</f>
        <v>Y</v>
      </c>
      <c r="CE90" s="31">
        <f>VLOOKUP('07_Values'!U90,AUX_Variables!$B$12:$D$16,3,FALSE)</f>
        <v>1</v>
      </c>
      <c r="CF90" s="31">
        <f t="shared" si="440"/>
        <v>0.5</v>
      </c>
      <c r="CG90" s="38">
        <f t="shared" si="441"/>
        <v>0.03</v>
      </c>
      <c r="CH90" s="37" t="str">
        <f>'07_Values'!V90</f>
        <v>A</v>
      </c>
      <c r="CI90" s="31">
        <f>VLOOKUP('07_Values'!V90,AUX_Variables!$B$12:$D$16,3,FALSE)</f>
        <v>0.7</v>
      </c>
      <c r="CJ90" s="31">
        <f t="shared" si="442"/>
        <v>0.35</v>
      </c>
      <c r="CK90" s="38">
        <f t="shared" si="443"/>
        <v>2.0999999999999998E-2</v>
      </c>
      <c r="CL90" s="37" t="str">
        <f>'07_Values'!W90</f>
        <v>A</v>
      </c>
      <c r="CM90" s="31">
        <f>VLOOKUP('07_Values'!W90,AUX_Variables!$B$12:$D$16,3,FALSE)</f>
        <v>0.7</v>
      </c>
      <c r="CN90" s="31">
        <f t="shared" si="444"/>
        <v>0.35</v>
      </c>
      <c r="CO90" s="38">
        <f t="shared" si="445"/>
        <v>2.0999999999999998E-2</v>
      </c>
      <c r="CP90" s="37" t="str">
        <f>'07_Values'!X90</f>
        <v>A</v>
      </c>
      <c r="CQ90" s="31">
        <f>VLOOKUP('07_Values'!X90,AUX_Variables!$B$12:$D$16,3,FALSE)</f>
        <v>0.7</v>
      </c>
      <c r="CR90" s="31">
        <f t="shared" si="446"/>
        <v>0.35</v>
      </c>
      <c r="CS90" s="38">
        <f t="shared" si="447"/>
        <v>2.0999999999999998E-2</v>
      </c>
      <c r="CT90" s="37" t="str">
        <f>'07_Values'!Y90</f>
        <v>N</v>
      </c>
      <c r="CU90" s="31">
        <f>VLOOKUP('07_Values'!Y90,AUX_Variables!$B$12:$D$16,3,FALSE)</f>
        <v>0</v>
      </c>
      <c r="CV90" s="31">
        <f t="shared" si="448"/>
        <v>0</v>
      </c>
      <c r="CW90" s="38">
        <f t="shared" si="449"/>
        <v>0</v>
      </c>
      <c r="CX90" s="37" t="str">
        <f>'07_Values'!Z90</f>
        <v>N</v>
      </c>
      <c r="CY90" s="31">
        <f>VLOOKUP('07_Values'!Z90,AUX_Variables!$B$12:$D$16,3,FALSE)</f>
        <v>0</v>
      </c>
      <c r="CZ90" s="31">
        <f t="shared" si="450"/>
        <v>0</v>
      </c>
      <c r="DA90" s="38">
        <f t="shared" si="451"/>
        <v>0</v>
      </c>
      <c r="DB90" s="37" t="str">
        <f>'07_Values'!AA90</f>
        <v>N</v>
      </c>
      <c r="DC90" s="31">
        <f>VLOOKUP('07_Values'!AA90,AUX_Variables!$B$12:$D$16,3,FALSE)</f>
        <v>0</v>
      </c>
      <c r="DD90" s="31">
        <f t="shared" si="452"/>
        <v>0</v>
      </c>
      <c r="DE90" s="38">
        <f t="shared" si="453"/>
        <v>0</v>
      </c>
      <c r="DF90" s="37" t="str">
        <f>'07_Values'!AB90</f>
        <v>N</v>
      </c>
      <c r="DG90" s="31">
        <f>VLOOKUP('07_Values'!AB90,AUX_Variables!$B$12:$D$16,3,FALSE)</f>
        <v>0</v>
      </c>
      <c r="DH90" s="31">
        <f t="shared" si="454"/>
        <v>0</v>
      </c>
      <c r="DI90" s="38">
        <f t="shared" si="455"/>
        <v>0</v>
      </c>
      <c r="DJ90" s="37" t="str">
        <f>'07_Values'!AC90</f>
        <v>N</v>
      </c>
      <c r="DK90" s="31">
        <f>VLOOKUP('07_Values'!AC90,AUX_Variables!$B$12:$D$16,3,FALSE)</f>
        <v>0</v>
      </c>
      <c r="DL90" s="31">
        <f t="shared" si="456"/>
        <v>0</v>
      </c>
      <c r="DM90" s="38">
        <f t="shared" si="457"/>
        <v>0</v>
      </c>
      <c r="DN90" s="37" t="str">
        <f>'07_Values'!AD90</f>
        <v>N</v>
      </c>
      <c r="DO90" s="31">
        <f>VLOOKUP('07_Values'!AD90,AUX_Variables!$B$12:$D$16,3,FALSE)</f>
        <v>0</v>
      </c>
      <c r="DP90" s="31">
        <f t="shared" si="458"/>
        <v>0</v>
      </c>
      <c r="DQ90" s="38">
        <f t="shared" si="459"/>
        <v>0</v>
      </c>
    </row>
    <row r="91" spans="1:121" s="151" customFormat="1" ht="12.75" x14ac:dyDescent="0.2">
      <c r="A91" s="176"/>
      <c r="B91" s="165" t="str">
        <f>'02_Business Proc. Req.'!C27</f>
        <v>Access</v>
      </c>
      <c r="C91" s="172"/>
      <c r="D91" s="168">
        <v>0.14280000000000001</v>
      </c>
      <c r="E91" s="166">
        <f>D91*$C$135</f>
        <v>5.7120000000000004E-2</v>
      </c>
      <c r="F91" s="172"/>
      <c r="G91" s="172"/>
      <c r="H91" s="168">
        <f>SUM(H92:H92)</f>
        <v>0</v>
      </c>
      <c r="I91" s="168">
        <f>SUM(I92:I92)</f>
        <v>0</v>
      </c>
      <c r="J91" s="179"/>
      <c r="K91" s="172"/>
      <c r="L91" s="168">
        <f>SUM(L92:L92)</f>
        <v>0</v>
      </c>
      <c r="M91" s="168">
        <f>SUM(M92:M92)</f>
        <v>0</v>
      </c>
      <c r="N91" s="172"/>
      <c r="O91" s="172"/>
      <c r="P91" s="168">
        <f>SUM(P92:P92)</f>
        <v>0</v>
      </c>
      <c r="Q91" s="168">
        <f>SUM(Q92:Q92)</f>
        <v>0</v>
      </c>
      <c r="R91" s="172"/>
      <c r="S91" s="172"/>
      <c r="T91" s="168">
        <f>SUM(T92:T92)</f>
        <v>0</v>
      </c>
      <c r="U91" s="168">
        <f>SUM(U92:U92)</f>
        <v>0</v>
      </c>
      <c r="V91" s="172"/>
      <c r="W91" s="172"/>
      <c r="X91" s="168">
        <f>SUM(X92:X92)</f>
        <v>0</v>
      </c>
      <c r="Y91" s="168">
        <f>SUM(Y92:Y92)</f>
        <v>0</v>
      </c>
      <c r="Z91" s="172"/>
      <c r="AA91" s="172"/>
      <c r="AB91" s="168">
        <f>SUM(AB92:AB92)</f>
        <v>0</v>
      </c>
      <c r="AC91" s="168">
        <f>SUM(AC92:AC92)</f>
        <v>0</v>
      </c>
      <c r="AD91" s="172"/>
      <c r="AE91" s="172"/>
      <c r="AF91" s="168">
        <f>SUM(AF92:AF92)</f>
        <v>0</v>
      </c>
      <c r="AG91" s="168">
        <f>SUM(AG92:AG92)</f>
        <v>0</v>
      </c>
      <c r="AH91" s="172"/>
      <c r="AI91" s="172"/>
      <c r="AJ91" s="168">
        <f>SUM(AJ92:AJ92)</f>
        <v>0</v>
      </c>
      <c r="AK91" s="168">
        <f>SUM(AK92:AK92)</f>
        <v>0</v>
      </c>
      <c r="AL91" s="172"/>
      <c r="AM91" s="172"/>
      <c r="AN91" s="168">
        <f>SUM(AN92:AN92)</f>
        <v>0</v>
      </c>
      <c r="AO91" s="168">
        <f>SUM(AO92:AO92)</f>
        <v>0</v>
      </c>
      <c r="AP91" s="172"/>
      <c r="AQ91" s="172"/>
      <c r="AR91" s="168">
        <f>SUM(AR92:AR92)</f>
        <v>0</v>
      </c>
      <c r="AS91" s="168">
        <f>SUM(AS92:AS92)</f>
        <v>0</v>
      </c>
      <c r="AT91" s="172"/>
      <c r="AU91" s="172"/>
      <c r="AV91" s="168">
        <f>SUM(AV92:AV92)</f>
        <v>0</v>
      </c>
      <c r="AW91" s="168">
        <f>SUM(AW92:AW92)</f>
        <v>0</v>
      </c>
      <c r="AX91" s="172"/>
      <c r="AY91" s="172"/>
      <c r="AZ91" s="168">
        <f>SUM(AZ92:AZ92)</f>
        <v>0</v>
      </c>
      <c r="BA91" s="168">
        <f>SUM(BA92:BA92)</f>
        <v>0</v>
      </c>
      <c r="BB91" s="172"/>
      <c r="BC91" s="172"/>
      <c r="BD91" s="168">
        <f>SUM(BD92:BD92)</f>
        <v>0</v>
      </c>
      <c r="BE91" s="168">
        <f>SUM(BE92:BE92)</f>
        <v>0</v>
      </c>
      <c r="BF91" s="172"/>
      <c r="BG91" s="172"/>
      <c r="BH91" s="168">
        <f>SUM(BH92:BH92)</f>
        <v>0</v>
      </c>
      <c r="BI91" s="168">
        <f>SUM(BI92:BI92)</f>
        <v>0</v>
      </c>
      <c r="BJ91" s="172"/>
      <c r="BK91" s="172"/>
      <c r="BL91" s="168">
        <f>SUM(BL92:BL92)</f>
        <v>0.23333333333333331</v>
      </c>
      <c r="BM91" s="168">
        <f>SUM(BM92:BM92)</f>
        <v>1.3999999999999997E-2</v>
      </c>
      <c r="BN91" s="172"/>
      <c r="BO91" s="172"/>
      <c r="BP91" s="168">
        <f>SUM(BP92:BP92)</f>
        <v>0.23333333333333331</v>
      </c>
      <c r="BQ91" s="168">
        <f>SUM(BQ92:BQ92)</f>
        <v>1.3999999999999997E-2</v>
      </c>
      <c r="BR91" s="172"/>
      <c r="BS91" s="172"/>
      <c r="BT91" s="168">
        <f>SUM(BT92:BT92)</f>
        <v>0.23333333333333331</v>
      </c>
      <c r="BU91" s="168">
        <f>SUM(BU92:BU92)</f>
        <v>1.3999999999999997E-2</v>
      </c>
      <c r="BV91" s="172"/>
      <c r="BW91" s="172"/>
      <c r="BX91" s="168">
        <f>SUM(BX92:BX92)</f>
        <v>0.23333333333333331</v>
      </c>
      <c r="BY91" s="168">
        <f>SUM(BY92:BY92)</f>
        <v>1.3999999999999997E-2</v>
      </c>
      <c r="BZ91" s="172"/>
      <c r="CA91" s="172"/>
      <c r="CB91" s="168">
        <f>SUM(CB92:CB92)</f>
        <v>0.23333333333333331</v>
      </c>
      <c r="CC91" s="168">
        <f>SUM(CC92:CC92)</f>
        <v>1.3999999999999997E-2</v>
      </c>
      <c r="CD91" s="172"/>
      <c r="CE91" s="172"/>
      <c r="CF91" s="168">
        <f>SUM(CF92:CF92)</f>
        <v>0.23333333333333331</v>
      </c>
      <c r="CG91" s="168">
        <f>SUM(CG92:CG92)</f>
        <v>1.3999999999999997E-2</v>
      </c>
      <c r="CH91" s="172"/>
      <c r="CI91" s="172"/>
      <c r="CJ91" s="168">
        <f>SUM(CJ92:CJ92)</f>
        <v>0.33333333333333331</v>
      </c>
      <c r="CK91" s="168">
        <f>SUM(CK92:CK92)</f>
        <v>1.9999999999999997E-2</v>
      </c>
      <c r="CL91" s="172"/>
      <c r="CM91" s="172"/>
      <c r="CN91" s="168">
        <f>SUM(CN92:CN92)</f>
        <v>0.33333333333333331</v>
      </c>
      <c r="CO91" s="168">
        <f>SUM(CO92:CO92)</f>
        <v>1.9999999999999997E-2</v>
      </c>
      <c r="CP91" s="172"/>
      <c r="CQ91" s="172"/>
      <c r="CR91" s="168">
        <f>SUM(CR92:CR92)</f>
        <v>0.33333333333333331</v>
      </c>
      <c r="CS91" s="168">
        <f>SUM(CS92:CS92)</f>
        <v>1.9999999999999997E-2</v>
      </c>
      <c r="CT91" s="172"/>
      <c r="CU91" s="172"/>
      <c r="CV91" s="168">
        <f>SUM(CV92:CV92)</f>
        <v>0</v>
      </c>
      <c r="CW91" s="168">
        <f>SUM(CW92:CW92)</f>
        <v>0</v>
      </c>
      <c r="CX91" s="172"/>
      <c r="CY91" s="172"/>
      <c r="CZ91" s="168">
        <f>SUM(CZ92:CZ92)</f>
        <v>0</v>
      </c>
      <c r="DA91" s="168">
        <f>SUM(DA92:DA92)</f>
        <v>0</v>
      </c>
      <c r="DB91" s="172"/>
      <c r="DC91" s="172"/>
      <c r="DD91" s="168">
        <f>SUM(DD92:DD92)</f>
        <v>0</v>
      </c>
      <c r="DE91" s="168">
        <f>SUM(DE92:DE92)</f>
        <v>0</v>
      </c>
      <c r="DF91" s="172"/>
      <c r="DG91" s="172"/>
      <c r="DH91" s="168">
        <f>SUM(DH92:DH92)</f>
        <v>0</v>
      </c>
      <c r="DI91" s="168">
        <f>SUM(DI92:DI92)</f>
        <v>0</v>
      </c>
      <c r="DJ91" s="172"/>
      <c r="DK91" s="172"/>
      <c r="DL91" s="168">
        <f>SUM(DL92:DL92)</f>
        <v>0</v>
      </c>
      <c r="DM91" s="168">
        <f>SUM(DM92:DM92)</f>
        <v>0</v>
      </c>
      <c r="DN91" s="172"/>
      <c r="DO91" s="172"/>
      <c r="DP91" s="168">
        <f>SUM(DP92:DP92)</f>
        <v>0</v>
      </c>
      <c r="DQ91" s="168">
        <f>SUM(DQ92:DQ92)</f>
        <v>0</v>
      </c>
    </row>
    <row r="92" spans="1:121" s="151" customFormat="1" ht="12.75" x14ac:dyDescent="0.2">
      <c r="A92" s="176"/>
      <c r="B92" s="136" t="str">
        <f>'02_Business Proc. Req.'!C28</f>
        <v>Open Data Publication</v>
      </c>
      <c r="C92" s="33">
        <f>'02_Business Proc. Req.'!F28</f>
        <v>3</v>
      </c>
      <c r="D92" s="31">
        <f>C92/SUM($C$92:$C$94)</f>
        <v>0.33333333333333331</v>
      </c>
      <c r="E92" s="40">
        <f t="shared" si="223"/>
        <v>1.9999999999999997E-2</v>
      </c>
      <c r="F92" s="37" t="str">
        <f>'07_Values'!B92</f>
        <v>N</v>
      </c>
      <c r="G92" s="31">
        <f>VLOOKUP('07_Values'!B92,AUX_Variables!$B$12:$D$16,3,FALSE)</f>
        <v>0</v>
      </c>
      <c r="H92" s="31">
        <f t="shared" ref="H92" si="460">$D92*G92</f>
        <v>0</v>
      </c>
      <c r="I92" s="38">
        <f t="shared" ref="I92" si="461">G92*$E92</f>
        <v>0</v>
      </c>
      <c r="J92" s="37" t="str">
        <f>'07_Values'!C92</f>
        <v>Y</v>
      </c>
      <c r="K92" s="31">
        <f>VLOOKUP('07_Values'!F92,AUX_Variables!$B$12:$D$16,3,FALSE)</f>
        <v>0</v>
      </c>
      <c r="L92" s="31">
        <f t="shared" ref="L92" si="462">$D92*K92</f>
        <v>0</v>
      </c>
      <c r="M92" s="38">
        <f t="shared" ref="M92" si="463">K92*$E92</f>
        <v>0</v>
      </c>
      <c r="N92" s="37" t="str">
        <f>'07_Values'!D92</f>
        <v>N</v>
      </c>
      <c r="O92" s="31">
        <f>VLOOKUP('07_Values'!D92,AUX_Variables!$B$12:$D$16,3,FALSE)</f>
        <v>0</v>
      </c>
      <c r="P92" s="31">
        <f>$D92*O92</f>
        <v>0</v>
      </c>
      <c r="Q92" s="38">
        <f>O92*$E92</f>
        <v>0</v>
      </c>
      <c r="R92" s="37" t="str">
        <f>'07_Values'!E92</f>
        <v>N</v>
      </c>
      <c r="S92" s="31">
        <f>VLOOKUP('07_Values'!E92,AUX_Variables!$B$12:$D$16,3,FALSE)</f>
        <v>0</v>
      </c>
      <c r="T92" s="31">
        <f t="shared" ref="T92" si="464">$D92*S92</f>
        <v>0</v>
      </c>
      <c r="U92" s="38">
        <f t="shared" ref="U92" si="465">S92*$E92</f>
        <v>0</v>
      </c>
      <c r="V92" s="37" t="str">
        <f>'07_Values'!F92</f>
        <v>N</v>
      </c>
      <c r="W92" s="31">
        <f>VLOOKUP('07_Values'!F92,AUX_Variables!$B$12:$D$16,3,FALSE)</f>
        <v>0</v>
      </c>
      <c r="X92" s="31">
        <f t="shared" ref="X92" si="466">$D92*W92</f>
        <v>0</v>
      </c>
      <c r="Y92" s="38">
        <f t="shared" ref="Y92" si="467">W92*$E92</f>
        <v>0</v>
      </c>
      <c r="Z92" s="37" t="str">
        <f>'07_Values'!G92</f>
        <v>N</v>
      </c>
      <c r="AA92" s="31">
        <f>VLOOKUP('07_Values'!G92,AUX_Variables!$B$12:$D$16,3,FALSE)</f>
        <v>0</v>
      </c>
      <c r="AB92" s="31">
        <f t="shared" ref="AB92" si="468">$D92*AA92</f>
        <v>0</v>
      </c>
      <c r="AC92" s="38">
        <f t="shared" ref="AC92" si="469">AA92*$E92</f>
        <v>0</v>
      </c>
      <c r="AD92" s="37" t="str">
        <f>'07_Values'!H92</f>
        <v>N</v>
      </c>
      <c r="AE92" s="31">
        <f>VLOOKUP('07_Values'!H92,AUX_Variables!$B$12:$D$16,3,FALSE)</f>
        <v>0</v>
      </c>
      <c r="AF92" s="31">
        <f t="shared" ref="AF92" si="470">$D92*AE92</f>
        <v>0</v>
      </c>
      <c r="AG92" s="38">
        <f t="shared" ref="AG92" si="471">AE92*$E92</f>
        <v>0</v>
      </c>
      <c r="AH92" s="37" t="str">
        <f>'07_Values'!I92</f>
        <v>N</v>
      </c>
      <c r="AI92" s="31">
        <f>VLOOKUP('07_Values'!I92,AUX_Variables!$B$12:$D$16,3,FALSE)</f>
        <v>0</v>
      </c>
      <c r="AJ92" s="31">
        <f t="shared" ref="AJ92:AJ94" si="472">$D92*AI92</f>
        <v>0</v>
      </c>
      <c r="AK92" s="38">
        <f t="shared" ref="AK92:AK94" si="473">AI92*$E92</f>
        <v>0</v>
      </c>
      <c r="AL92" s="37" t="str">
        <f>'07_Values'!J92</f>
        <v>N</v>
      </c>
      <c r="AM92" s="31">
        <f>VLOOKUP('07_Values'!J92,AUX_Variables!$B$12:$D$16,3,FALSE)</f>
        <v>0</v>
      </c>
      <c r="AN92" s="31">
        <f t="shared" ref="AN92" si="474">$D92*AM92</f>
        <v>0</v>
      </c>
      <c r="AO92" s="38">
        <f t="shared" ref="AO92" si="475">AM92*$E92</f>
        <v>0</v>
      </c>
      <c r="AP92" s="37" t="str">
        <f>'07_Values'!K92</f>
        <v>N</v>
      </c>
      <c r="AQ92" s="31">
        <f>VLOOKUP('07_Values'!K92,AUX_Variables!$B$12:$D$16,3,FALSE)</f>
        <v>0</v>
      </c>
      <c r="AR92" s="31">
        <f t="shared" ref="AR92" si="476">$D92*AQ92</f>
        <v>0</v>
      </c>
      <c r="AS92" s="38">
        <f t="shared" ref="AS92" si="477">AQ92*$E92</f>
        <v>0</v>
      </c>
      <c r="AT92" s="37" t="str">
        <f>'07_Values'!L92</f>
        <v>N</v>
      </c>
      <c r="AU92" s="31">
        <f>VLOOKUP('07_Values'!L92,AUX_Variables!$B$12:$D$16,3,FALSE)</f>
        <v>0</v>
      </c>
      <c r="AV92" s="31">
        <f t="shared" ref="AV92" si="478">$D92*AU92</f>
        <v>0</v>
      </c>
      <c r="AW92" s="38">
        <f t="shared" ref="AW92" si="479">AU92*$E92</f>
        <v>0</v>
      </c>
      <c r="AX92" s="37" t="str">
        <f>'07_Values'!M92</f>
        <v>N</v>
      </c>
      <c r="AY92" s="31">
        <f>VLOOKUP('07_Values'!M92,AUX_Variables!$B$12:$D$16,3,FALSE)</f>
        <v>0</v>
      </c>
      <c r="AZ92" s="31">
        <f t="shared" ref="AZ92" si="480">$D92*AY92</f>
        <v>0</v>
      </c>
      <c r="BA92" s="38">
        <f t="shared" ref="BA92" si="481">AY92*$E92</f>
        <v>0</v>
      </c>
      <c r="BB92" s="37" t="str">
        <f>'07_Values'!N92</f>
        <v>N</v>
      </c>
      <c r="BC92" s="31">
        <f>VLOOKUP('07_Values'!N92,AUX_Variables!$B$12:$D$16,3,FALSE)</f>
        <v>0</v>
      </c>
      <c r="BD92" s="31">
        <f t="shared" ref="BD92" si="482">$D92*BC92</f>
        <v>0</v>
      </c>
      <c r="BE92" s="38">
        <f t="shared" ref="BE92" si="483">BC92*$E92</f>
        <v>0</v>
      </c>
      <c r="BF92" s="37" t="str">
        <f>'07_Values'!O92</f>
        <v>N</v>
      </c>
      <c r="BG92" s="31">
        <f>VLOOKUP('07_Values'!O92,AUX_Variables!$B$12:$D$16,3,FALSE)</f>
        <v>0</v>
      </c>
      <c r="BH92" s="31">
        <f t="shared" ref="BH92" si="484">$D92*BG92</f>
        <v>0</v>
      </c>
      <c r="BI92" s="38">
        <f t="shared" ref="BI92" si="485">BG92*$E92</f>
        <v>0</v>
      </c>
      <c r="BJ92" s="37" t="str">
        <f>'07_Values'!P92</f>
        <v>A</v>
      </c>
      <c r="BK92" s="31">
        <f>VLOOKUP('07_Values'!P92,AUX_Variables!$B$12:$D$16,3,FALSE)</f>
        <v>0.7</v>
      </c>
      <c r="BL92" s="31">
        <f t="shared" ref="BL92" si="486">$D92*BK92</f>
        <v>0.23333333333333331</v>
      </c>
      <c r="BM92" s="38">
        <f t="shared" ref="BM92" si="487">BK92*$E92</f>
        <v>1.3999999999999997E-2</v>
      </c>
      <c r="BN92" s="37" t="str">
        <f>'07_Values'!Q92</f>
        <v>A</v>
      </c>
      <c r="BO92" s="31">
        <f>VLOOKUP('07_Values'!Q92,AUX_Variables!$B$12:$D$16,3,FALSE)</f>
        <v>0.7</v>
      </c>
      <c r="BP92" s="31">
        <f t="shared" ref="BP92" si="488">$D92*BO92</f>
        <v>0.23333333333333331</v>
      </c>
      <c r="BQ92" s="38">
        <f t="shared" ref="BQ92" si="489">BO92*$E92</f>
        <v>1.3999999999999997E-2</v>
      </c>
      <c r="BR92" s="37" t="str">
        <f>'07_Values'!R92</f>
        <v>A</v>
      </c>
      <c r="BS92" s="31">
        <f>VLOOKUP('07_Values'!R92,AUX_Variables!$B$12:$D$16,3,FALSE)</f>
        <v>0.7</v>
      </c>
      <c r="BT92" s="31">
        <f t="shared" ref="BT92" si="490">$D92*BS92</f>
        <v>0.23333333333333331</v>
      </c>
      <c r="BU92" s="38">
        <f t="shared" ref="BU92" si="491">BS92*$E92</f>
        <v>1.3999999999999997E-2</v>
      </c>
      <c r="BV92" s="37" t="str">
        <f>'07_Values'!S92</f>
        <v>A</v>
      </c>
      <c r="BW92" s="31">
        <f>VLOOKUP('07_Values'!S92,AUX_Variables!$B$12:$D$16,3,FALSE)</f>
        <v>0.7</v>
      </c>
      <c r="BX92" s="31">
        <f t="shared" ref="BX92" si="492">$D92*BW92</f>
        <v>0.23333333333333331</v>
      </c>
      <c r="BY92" s="38">
        <f t="shared" ref="BY92" si="493">BW92*$E92</f>
        <v>1.3999999999999997E-2</v>
      </c>
      <c r="BZ92" s="37" t="str">
        <f>'07_Values'!T92</f>
        <v>A</v>
      </c>
      <c r="CA92" s="31">
        <f>VLOOKUP('07_Values'!T92,AUX_Variables!$B$12:$D$16,3,FALSE)</f>
        <v>0.7</v>
      </c>
      <c r="CB92" s="31">
        <f t="shared" ref="CB92" si="494">$D92*CA92</f>
        <v>0.23333333333333331</v>
      </c>
      <c r="CC92" s="38">
        <f t="shared" ref="CC92" si="495">CA92*$E92</f>
        <v>1.3999999999999997E-2</v>
      </c>
      <c r="CD92" s="37" t="str">
        <f>'07_Values'!U92</f>
        <v>A</v>
      </c>
      <c r="CE92" s="31">
        <f>VLOOKUP('07_Values'!U92,AUX_Variables!$B$12:$D$16,3,FALSE)</f>
        <v>0.7</v>
      </c>
      <c r="CF92" s="31">
        <f t="shared" ref="CF92:CF94" si="496">$D92*CE92</f>
        <v>0.23333333333333331</v>
      </c>
      <c r="CG92" s="38">
        <f t="shared" ref="CG92:CG94" si="497">CE92*$E92</f>
        <v>1.3999999999999997E-2</v>
      </c>
      <c r="CH92" s="37" t="str">
        <f>'07_Values'!V92</f>
        <v>Y</v>
      </c>
      <c r="CI92" s="31">
        <f>VLOOKUP('07_Values'!V92,AUX_Variables!$B$12:$D$16,3,FALSE)</f>
        <v>1</v>
      </c>
      <c r="CJ92" s="31">
        <f t="shared" ref="CJ92" si="498">$D92*CI92</f>
        <v>0.33333333333333331</v>
      </c>
      <c r="CK92" s="38">
        <f t="shared" ref="CK92" si="499">CI92*$E92</f>
        <v>1.9999999999999997E-2</v>
      </c>
      <c r="CL92" s="37" t="str">
        <f>'07_Values'!W92</f>
        <v>Y</v>
      </c>
      <c r="CM92" s="31">
        <f>VLOOKUP('07_Values'!W92,AUX_Variables!$B$12:$D$16,3,FALSE)</f>
        <v>1</v>
      </c>
      <c r="CN92" s="31">
        <f t="shared" ref="CN92" si="500">$D92*CM92</f>
        <v>0.33333333333333331</v>
      </c>
      <c r="CO92" s="38">
        <f t="shared" ref="CO92" si="501">CM92*$E92</f>
        <v>1.9999999999999997E-2</v>
      </c>
      <c r="CP92" s="37" t="str">
        <f>'07_Values'!X92</f>
        <v>Y</v>
      </c>
      <c r="CQ92" s="31">
        <f>VLOOKUP('07_Values'!X92,AUX_Variables!$B$12:$D$16,3,FALSE)</f>
        <v>1</v>
      </c>
      <c r="CR92" s="31">
        <f t="shared" ref="CR92" si="502">$D92*CQ92</f>
        <v>0.33333333333333331</v>
      </c>
      <c r="CS92" s="38">
        <f t="shared" ref="CS92" si="503">CQ92*$E92</f>
        <v>1.9999999999999997E-2</v>
      </c>
      <c r="CT92" s="37" t="str">
        <f>'07_Values'!Y92</f>
        <v>N</v>
      </c>
      <c r="CU92" s="31">
        <f>VLOOKUP('07_Values'!Y92,AUX_Variables!$B$12:$D$16,3,FALSE)</f>
        <v>0</v>
      </c>
      <c r="CV92" s="31">
        <f t="shared" ref="CV92" si="504">$D92*CU92</f>
        <v>0</v>
      </c>
      <c r="CW92" s="38">
        <f t="shared" ref="CW92" si="505">CU92*$E92</f>
        <v>0</v>
      </c>
      <c r="CX92" s="37" t="str">
        <f>'07_Values'!Z92</f>
        <v>N</v>
      </c>
      <c r="CY92" s="31">
        <f>VLOOKUP('07_Values'!Z92,AUX_Variables!$B$12:$D$16,3,FALSE)</f>
        <v>0</v>
      </c>
      <c r="CZ92" s="31">
        <f t="shared" ref="CZ92" si="506">$D92*CY92</f>
        <v>0</v>
      </c>
      <c r="DA92" s="38">
        <f t="shared" ref="DA92" si="507">CY92*$E92</f>
        <v>0</v>
      </c>
      <c r="DB92" s="37" t="str">
        <f>'07_Values'!AA92</f>
        <v>N</v>
      </c>
      <c r="DC92" s="31">
        <f>VLOOKUP('07_Values'!AA92,AUX_Variables!$B$12:$D$16,3,FALSE)</f>
        <v>0</v>
      </c>
      <c r="DD92" s="31">
        <f t="shared" ref="DD92" si="508">$D92*DC92</f>
        <v>0</v>
      </c>
      <c r="DE92" s="38">
        <f t="shared" ref="DE92" si="509">DC92*$E92</f>
        <v>0</v>
      </c>
      <c r="DF92" s="37" t="str">
        <f>'07_Values'!AB92</f>
        <v>N</v>
      </c>
      <c r="DG92" s="31">
        <f>VLOOKUP('07_Values'!AB92,AUX_Variables!$B$12:$D$16,3,FALSE)</f>
        <v>0</v>
      </c>
      <c r="DH92" s="31">
        <f t="shared" ref="DH92" si="510">$D92*DG92</f>
        <v>0</v>
      </c>
      <c r="DI92" s="38">
        <f t="shared" ref="DI92" si="511">DG92*$E92</f>
        <v>0</v>
      </c>
      <c r="DJ92" s="37" t="str">
        <f>'07_Values'!AC92</f>
        <v>N</v>
      </c>
      <c r="DK92" s="31">
        <f>VLOOKUP('07_Values'!AC92,AUX_Variables!$B$12:$D$16,3,FALSE)</f>
        <v>0</v>
      </c>
      <c r="DL92" s="31">
        <f t="shared" ref="DL92" si="512">$D92*DK92</f>
        <v>0</v>
      </c>
      <c r="DM92" s="38">
        <f t="shared" ref="DM92" si="513">DK92*$E92</f>
        <v>0</v>
      </c>
      <c r="DN92" s="37" t="str">
        <f>'07_Values'!AD92</f>
        <v>N</v>
      </c>
      <c r="DO92" s="31">
        <f>VLOOKUP('07_Values'!AD92,AUX_Variables!$B$12:$D$16,3,FALSE)</f>
        <v>0</v>
      </c>
      <c r="DP92" s="31">
        <f t="shared" ref="DP92" si="514">$D92*DO92</f>
        <v>0</v>
      </c>
      <c r="DQ92" s="38">
        <f t="shared" ref="DQ92" si="515">DO92*$E92</f>
        <v>0</v>
      </c>
    </row>
    <row r="93" spans="1:121" s="151" customFormat="1" ht="12.75" x14ac:dyDescent="0.2">
      <c r="A93" s="176"/>
      <c r="B93" s="136" t="str">
        <f>'02_Business Proc. Req.'!C29</f>
        <v>Standard Publication</v>
      </c>
      <c r="C93" s="33">
        <f>'02_Business Proc. Req.'!F29</f>
        <v>3</v>
      </c>
      <c r="D93" s="31">
        <f>C93/SUM($C$92:$C$94)</f>
        <v>0.33333333333333331</v>
      </c>
      <c r="E93" s="40">
        <f t="shared" ref="E93:E94" si="516">D93*$E$8</f>
        <v>1.9999999999999997E-2</v>
      </c>
      <c r="F93" s="37" t="str">
        <f>'07_Values'!B93</f>
        <v>A</v>
      </c>
      <c r="G93" s="31">
        <f>VLOOKUP('07_Values'!B93,AUX_Variables!$B$12:$D$16,3,FALSE)</f>
        <v>0.7</v>
      </c>
      <c r="H93" s="31">
        <f t="shared" ref="H93:H94" si="517">$D93*G93</f>
        <v>0.23333333333333331</v>
      </c>
      <c r="I93" s="38">
        <f t="shared" ref="I93:I94" si="518">G93*$E93</f>
        <v>1.3999999999999997E-2</v>
      </c>
      <c r="J93" s="37" t="str">
        <f>'07_Values'!C93</f>
        <v>Y</v>
      </c>
      <c r="K93" s="31">
        <f>VLOOKUP('07_Values'!F93,AUX_Variables!$B$12:$D$16,3,FALSE)</f>
        <v>0.7</v>
      </c>
      <c r="L93" s="31">
        <f t="shared" ref="L93:L94" si="519">$D93*K93</f>
        <v>0.23333333333333331</v>
      </c>
      <c r="M93" s="38">
        <f t="shared" ref="M93:M94" si="520">K93*$E93</f>
        <v>1.3999999999999997E-2</v>
      </c>
      <c r="N93" s="37" t="str">
        <f>'07_Values'!D93</f>
        <v>A</v>
      </c>
      <c r="O93" s="31">
        <f>VLOOKUP('07_Values'!D93,AUX_Variables!$B$12:$D$16,3,FALSE)</f>
        <v>0.7</v>
      </c>
      <c r="P93" s="31">
        <f>$D93*O93</f>
        <v>0.23333333333333331</v>
      </c>
      <c r="Q93" s="38">
        <f>O93*$E93</f>
        <v>1.3999999999999997E-2</v>
      </c>
      <c r="R93" s="37" t="str">
        <f>'07_Values'!E93</f>
        <v>A</v>
      </c>
      <c r="S93" s="31">
        <f>VLOOKUP('07_Values'!E93,AUX_Variables!$B$12:$D$16,3,FALSE)</f>
        <v>0.7</v>
      </c>
      <c r="T93" s="31">
        <f t="shared" ref="T93:T94" si="521">$D93*S93</f>
        <v>0.23333333333333331</v>
      </c>
      <c r="U93" s="38">
        <f t="shared" ref="U93:U94" si="522">S93*$E93</f>
        <v>1.3999999999999997E-2</v>
      </c>
      <c r="V93" s="37" t="str">
        <f>'07_Values'!F93</f>
        <v>A</v>
      </c>
      <c r="W93" s="31">
        <f>VLOOKUP('07_Values'!F93,AUX_Variables!$B$12:$D$16,3,FALSE)</f>
        <v>0.7</v>
      </c>
      <c r="X93" s="31">
        <f t="shared" ref="X93:X94" si="523">$D93*W93</f>
        <v>0.23333333333333331</v>
      </c>
      <c r="Y93" s="38">
        <f t="shared" ref="Y93:Y94" si="524">W93*$E93</f>
        <v>1.3999999999999997E-2</v>
      </c>
      <c r="Z93" s="37" t="str">
        <f>'07_Values'!G93</f>
        <v>A</v>
      </c>
      <c r="AA93" s="31">
        <f>VLOOKUP('07_Values'!G93,AUX_Variables!$B$12:$D$16,3,FALSE)</f>
        <v>0.7</v>
      </c>
      <c r="AB93" s="31">
        <f t="shared" ref="AB93:AB94" si="525">$D93*AA93</f>
        <v>0.23333333333333331</v>
      </c>
      <c r="AC93" s="38">
        <f t="shared" ref="AC93:AC94" si="526">AA93*$E93</f>
        <v>1.3999999999999997E-2</v>
      </c>
      <c r="AD93" s="37" t="str">
        <f>'07_Values'!H93</f>
        <v>A</v>
      </c>
      <c r="AE93" s="31">
        <f>VLOOKUP('07_Values'!H93,AUX_Variables!$B$12:$D$16,3,FALSE)</f>
        <v>0.7</v>
      </c>
      <c r="AF93" s="31">
        <f t="shared" ref="AF93:AF94" si="527">$D93*AE93</f>
        <v>0.23333333333333331</v>
      </c>
      <c r="AG93" s="38">
        <f t="shared" ref="AG93:AG94" si="528">AE93*$E93</f>
        <v>1.3999999999999997E-2</v>
      </c>
      <c r="AH93" s="37" t="str">
        <f>'07_Values'!I93</f>
        <v>N</v>
      </c>
      <c r="AI93" s="31">
        <f>VLOOKUP('07_Values'!I93,AUX_Variables!$B$12:$D$16,3,FALSE)</f>
        <v>0</v>
      </c>
      <c r="AJ93" s="31">
        <f t="shared" si="472"/>
        <v>0</v>
      </c>
      <c r="AK93" s="38">
        <f t="shared" si="473"/>
        <v>0</v>
      </c>
      <c r="AL93" s="37" t="str">
        <f>'07_Values'!J93</f>
        <v>N</v>
      </c>
      <c r="AM93" s="31">
        <f>VLOOKUP('07_Values'!J93,AUX_Variables!$B$12:$D$16,3,FALSE)</f>
        <v>0</v>
      </c>
      <c r="AN93" s="31">
        <f t="shared" ref="AN93:AN94" si="529">$D93*AM93</f>
        <v>0</v>
      </c>
      <c r="AO93" s="38">
        <f t="shared" ref="AO93:AO94" si="530">AM93*$E93</f>
        <v>0</v>
      </c>
      <c r="AP93" s="37" t="str">
        <f>'07_Values'!K93</f>
        <v>N</v>
      </c>
      <c r="AQ93" s="31">
        <f>VLOOKUP('07_Values'!K93,AUX_Variables!$B$12:$D$16,3,FALSE)</f>
        <v>0</v>
      </c>
      <c r="AR93" s="31">
        <f t="shared" ref="AR93:AR94" si="531">$D93*AQ93</f>
        <v>0</v>
      </c>
      <c r="AS93" s="38">
        <f t="shared" ref="AS93:AS94" si="532">AQ93*$E93</f>
        <v>0</v>
      </c>
      <c r="AT93" s="37" t="str">
        <f>'07_Values'!L93</f>
        <v>N</v>
      </c>
      <c r="AU93" s="31">
        <f>VLOOKUP('07_Values'!L93,AUX_Variables!$B$12:$D$16,3,FALSE)</f>
        <v>0</v>
      </c>
      <c r="AV93" s="31">
        <f t="shared" ref="AV93:AV94" si="533">$D93*AU93</f>
        <v>0</v>
      </c>
      <c r="AW93" s="38">
        <f t="shared" ref="AW93:AW94" si="534">AU93*$E93</f>
        <v>0</v>
      </c>
      <c r="AX93" s="37" t="str">
        <f>'07_Values'!M93</f>
        <v>N</v>
      </c>
      <c r="AY93" s="31">
        <f>VLOOKUP('07_Values'!M93,AUX_Variables!$B$12:$D$16,3,FALSE)</f>
        <v>0</v>
      </c>
      <c r="AZ93" s="31">
        <f t="shared" ref="AZ93:AZ94" si="535">$D93*AY93</f>
        <v>0</v>
      </c>
      <c r="BA93" s="38">
        <f t="shared" ref="BA93:BA94" si="536">AY93*$E93</f>
        <v>0</v>
      </c>
      <c r="BB93" s="37" t="str">
        <f>'07_Values'!N93</f>
        <v>A</v>
      </c>
      <c r="BC93" s="31">
        <f>VLOOKUP('07_Values'!N93,AUX_Variables!$B$12:$D$16,3,FALSE)</f>
        <v>0.7</v>
      </c>
      <c r="BD93" s="31">
        <f t="shared" ref="BD93:BD94" si="537">$D93*BC93</f>
        <v>0.23333333333333331</v>
      </c>
      <c r="BE93" s="38">
        <f t="shared" ref="BE93:BE94" si="538">BC93*$E93</f>
        <v>1.3999999999999997E-2</v>
      </c>
      <c r="BF93" s="37" t="str">
        <f>'07_Values'!O93</f>
        <v>A</v>
      </c>
      <c r="BG93" s="31">
        <f>VLOOKUP('07_Values'!O93,AUX_Variables!$B$12:$D$16,3,FALSE)</f>
        <v>0.7</v>
      </c>
      <c r="BH93" s="31">
        <f t="shared" ref="BH93:BH94" si="539">$D93*BG93</f>
        <v>0.23333333333333331</v>
      </c>
      <c r="BI93" s="38">
        <f t="shared" ref="BI93:BI94" si="540">BG93*$E93</f>
        <v>1.3999999999999997E-2</v>
      </c>
      <c r="BJ93" s="37" t="str">
        <f>'07_Values'!P93</f>
        <v>Y</v>
      </c>
      <c r="BK93" s="31">
        <f>VLOOKUP('07_Values'!P93,AUX_Variables!$B$12:$D$16,3,FALSE)</f>
        <v>1</v>
      </c>
      <c r="BL93" s="31">
        <f t="shared" ref="BL93:BL94" si="541">$D93*BK93</f>
        <v>0.33333333333333331</v>
      </c>
      <c r="BM93" s="38">
        <f t="shared" ref="BM93:BM94" si="542">BK93*$E93</f>
        <v>1.9999999999999997E-2</v>
      </c>
      <c r="BN93" s="37" t="str">
        <f>'07_Values'!Q93</f>
        <v>Y</v>
      </c>
      <c r="BO93" s="31">
        <f>VLOOKUP('07_Values'!Q93,AUX_Variables!$B$12:$D$16,3,FALSE)</f>
        <v>1</v>
      </c>
      <c r="BP93" s="31">
        <f t="shared" ref="BP93:BP94" si="543">$D93*BO93</f>
        <v>0.33333333333333331</v>
      </c>
      <c r="BQ93" s="38">
        <f t="shared" ref="BQ93:BQ94" si="544">BO93*$E93</f>
        <v>1.9999999999999997E-2</v>
      </c>
      <c r="BR93" s="37" t="str">
        <f>'07_Values'!R93</f>
        <v>A</v>
      </c>
      <c r="BS93" s="31">
        <f>VLOOKUP('07_Values'!R93,AUX_Variables!$B$12:$D$16,3,FALSE)</f>
        <v>0.7</v>
      </c>
      <c r="BT93" s="31">
        <f t="shared" ref="BT93:BT94" si="545">$D93*BS93</f>
        <v>0.23333333333333331</v>
      </c>
      <c r="BU93" s="38">
        <f t="shared" ref="BU93:BU94" si="546">BS93*$E93</f>
        <v>1.3999999999999997E-2</v>
      </c>
      <c r="BV93" s="37" t="str">
        <f>'07_Values'!S93</f>
        <v>A</v>
      </c>
      <c r="BW93" s="31">
        <f>VLOOKUP('07_Values'!S93,AUX_Variables!$B$12:$D$16,3,FALSE)</f>
        <v>0.7</v>
      </c>
      <c r="BX93" s="31">
        <f t="shared" ref="BX93:BX94" si="547">$D93*BW93</f>
        <v>0.23333333333333331</v>
      </c>
      <c r="BY93" s="38">
        <f t="shared" ref="BY93:BY94" si="548">BW93*$E93</f>
        <v>1.3999999999999997E-2</v>
      </c>
      <c r="BZ93" s="37" t="str">
        <f>'07_Values'!T93</f>
        <v>A</v>
      </c>
      <c r="CA93" s="31">
        <f>VLOOKUP('07_Values'!T93,AUX_Variables!$B$12:$D$16,3,FALSE)</f>
        <v>0.7</v>
      </c>
      <c r="CB93" s="31">
        <f t="shared" ref="CB93:CB94" si="549">$D93*CA93</f>
        <v>0.23333333333333331</v>
      </c>
      <c r="CC93" s="38">
        <f t="shared" ref="CC93:CC94" si="550">CA93*$E93</f>
        <v>1.3999999999999997E-2</v>
      </c>
      <c r="CD93" s="37" t="str">
        <f>'07_Values'!U93</f>
        <v>A</v>
      </c>
      <c r="CE93" s="31">
        <f>VLOOKUP('07_Values'!U93,AUX_Variables!$B$12:$D$16,3,FALSE)</f>
        <v>0.7</v>
      </c>
      <c r="CF93" s="31">
        <f t="shared" si="496"/>
        <v>0.23333333333333331</v>
      </c>
      <c r="CG93" s="38">
        <f t="shared" si="497"/>
        <v>1.3999999999999997E-2</v>
      </c>
      <c r="CH93" s="37" t="str">
        <f>'07_Values'!V93</f>
        <v>Y</v>
      </c>
      <c r="CI93" s="31">
        <f>VLOOKUP('07_Values'!V93,AUX_Variables!$B$12:$D$16,3,FALSE)</f>
        <v>1</v>
      </c>
      <c r="CJ93" s="31">
        <f t="shared" ref="CJ93:CJ94" si="551">$D93*CI93</f>
        <v>0.33333333333333331</v>
      </c>
      <c r="CK93" s="38">
        <f t="shared" ref="CK93:CK94" si="552">CI93*$E93</f>
        <v>1.9999999999999997E-2</v>
      </c>
      <c r="CL93" s="37" t="str">
        <f>'07_Values'!W93</f>
        <v>Y</v>
      </c>
      <c r="CM93" s="31">
        <f>VLOOKUP('07_Values'!W93,AUX_Variables!$B$12:$D$16,3,FALSE)</f>
        <v>1</v>
      </c>
      <c r="CN93" s="31">
        <f t="shared" ref="CN93:CN94" si="553">$D93*CM93</f>
        <v>0.33333333333333331</v>
      </c>
      <c r="CO93" s="38">
        <f t="shared" ref="CO93:CO94" si="554">CM93*$E93</f>
        <v>1.9999999999999997E-2</v>
      </c>
      <c r="CP93" s="37" t="str">
        <f>'07_Values'!X93</f>
        <v>Y</v>
      </c>
      <c r="CQ93" s="31">
        <f>VLOOKUP('07_Values'!X93,AUX_Variables!$B$12:$D$16,3,FALSE)</f>
        <v>1</v>
      </c>
      <c r="CR93" s="31">
        <f t="shared" ref="CR93:CR94" si="555">$D93*CQ93</f>
        <v>0.33333333333333331</v>
      </c>
      <c r="CS93" s="38">
        <f t="shared" ref="CS93:CS94" si="556">CQ93*$E93</f>
        <v>1.9999999999999997E-2</v>
      </c>
      <c r="CT93" s="37" t="str">
        <f>'07_Values'!Y93</f>
        <v>N</v>
      </c>
      <c r="CU93" s="31">
        <f>VLOOKUP('07_Values'!Y93,AUX_Variables!$B$12:$D$16,3,FALSE)</f>
        <v>0</v>
      </c>
      <c r="CV93" s="31">
        <f t="shared" ref="CV93:CV94" si="557">$D93*CU93</f>
        <v>0</v>
      </c>
      <c r="CW93" s="38">
        <f t="shared" ref="CW93:CW94" si="558">CU93*$E93</f>
        <v>0</v>
      </c>
      <c r="CX93" s="37" t="str">
        <f>'07_Values'!Z93</f>
        <v>N</v>
      </c>
      <c r="CY93" s="31">
        <f>VLOOKUP('07_Values'!Z93,AUX_Variables!$B$12:$D$16,3,FALSE)</f>
        <v>0</v>
      </c>
      <c r="CZ93" s="31">
        <f t="shared" ref="CZ93:CZ94" si="559">$D93*CY93</f>
        <v>0</v>
      </c>
      <c r="DA93" s="38">
        <f t="shared" ref="DA93:DA94" si="560">CY93*$E93</f>
        <v>0</v>
      </c>
      <c r="DB93" s="37" t="str">
        <f>'07_Values'!AA93</f>
        <v>N</v>
      </c>
      <c r="DC93" s="31">
        <f>VLOOKUP('07_Values'!AA93,AUX_Variables!$B$12:$D$16,3,FALSE)</f>
        <v>0</v>
      </c>
      <c r="DD93" s="31">
        <f t="shared" ref="DD93:DD94" si="561">$D93*DC93</f>
        <v>0</v>
      </c>
      <c r="DE93" s="38">
        <f t="shared" ref="DE93:DE94" si="562">DC93*$E93</f>
        <v>0</v>
      </c>
      <c r="DF93" s="37" t="str">
        <f>'07_Values'!AB93</f>
        <v>N</v>
      </c>
      <c r="DG93" s="31">
        <f>VLOOKUP('07_Values'!AB93,AUX_Variables!$B$12:$D$16,3,FALSE)</f>
        <v>0</v>
      </c>
      <c r="DH93" s="31">
        <f t="shared" ref="DH93:DH94" si="563">$D93*DG93</f>
        <v>0</v>
      </c>
      <c r="DI93" s="38">
        <f t="shared" ref="DI93:DI94" si="564">DG93*$E93</f>
        <v>0</v>
      </c>
      <c r="DJ93" s="37" t="str">
        <f>'07_Values'!AC93</f>
        <v>N</v>
      </c>
      <c r="DK93" s="31">
        <f>VLOOKUP('07_Values'!AC93,AUX_Variables!$B$12:$D$16,3,FALSE)</f>
        <v>0</v>
      </c>
      <c r="DL93" s="31">
        <f t="shared" ref="DL93:DL94" si="565">$D93*DK93</f>
        <v>0</v>
      </c>
      <c r="DM93" s="38">
        <f t="shared" ref="DM93:DM94" si="566">DK93*$E93</f>
        <v>0</v>
      </c>
      <c r="DN93" s="37" t="str">
        <f>'07_Values'!AD93</f>
        <v>N</v>
      </c>
      <c r="DO93" s="31">
        <f>VLOOKUP('07_Values'!AD93,AUX_Variables!$B$12:$D$16,3,FALSE)</f>
        <v>0</v>
      </c>
      <c r="DP93" s="31">
        <f t="shared" ref="DP93:DP94" si="567">$D93*DO93</f>
        <v>0</v>
      </c>
      <c r="DQ93" s="38">
        <f t="shared" ref="DQ93:DQ94" si="568">DO93*$E93</f>
        <v>0</v>
      </c>
    </row>
    <row r="94" spans="1:121" s="151" customFormat="1" ht="12.75" x14ac:dyDescent="0.2">
      <c r="A94" s="176"/>
      <c r="B94" s="136" t="str">
        <f>'02_Business Proc. Req.'!C30</f>
        <v>Reading Room</v>
      </c>
      <c r="C94" s="33">
        <f>'02_Business Proc. Req.'!F30</f>
        <v>3</v>
      </c>
      <c r="D94" s="31">
        <f>C94/SUM($C$92:$C$94)</f>
        <v>0.33333333333333331</v>
      </c>
      <c r="E94" s="40">
        <f t="shared" si="516"/>
        <v>1.9999999999999997E-2</v>
      </c>
      <c r="F94" s="37" t="str">
        <f>'07_Values'!B94</f>
        <v>NA</v>
      </c>
      <c r="G94" s="31">
        <f>VLOOKUP('07_Values'!B94,AUX_Variables!$B$12:$D$16,3,FALSE)</f>
        <v>0</v>
      </c>
      <c r="H94" s="31">
        <f t="shared" si="517"/>
        <v>0</v>
      </c>
      <c r="I94" s="38">
        <f t="shared" si="518"/>
        <v>0</v>
      </c>
      <c r="J94" s="37" t="str">
        <f>'07_Values'!C94</f>
        <v>N</v>
      </c>
      <c r="K94" s="31">
        <f>VLOOKUP('07_Values'!F94,AUX_Variables!$B$12:$D$16,3,FALSE)</f>
        <v>0</v>
      </c>
      <c r="L94" s="31">
        <f t="shared" si="519"/>
        <v>0</v>
      </c>
      <c r="M94" s="38">
        <f t="shared" si="520"/>
        <v>0</v>
      </c>
      <c r="N94" s="37" t="str">
        <f>'07_Values'!D94</f>
        <v>NA</v>
      </c>
      <c r="O94" s="31">
        <f>VLOOKUP('07_Values'!D94,AUX_Variables!$B$12:$D$16,3,FALSE)</f>
        <v>0</v>
      </c>
      <c r="P94" s="31">
        <f>$D94*O94</f>
        <v>0</v>
      </c>
      <c r="Q94" s="38">
        <f>O94*$E94</f>
        <v>0</v>
      </c>
      <c r="R94" s="37" t="str">
        <f>'07_Values'!E94</f>
        <v>NA</v>
      </c>
      <c r="S94" s="31">
        <f>VLOOKUP('07_Values'!E94,AUX_Variables!$B$12:$D$16,3,FALSE)</f>
        <v>0</v>
      </c>
      <c r="T94" s="31">
        <f t="shared" si="521"/>
        <v>0</v>
      </c>
      <c r="U94" s="38">
        <f t="shared" si="522"/>
        <v>0</v>
      </c>
      <c r="V94" s="37" t="str">
        <f>'07_Values'!F94</f>
        <v>NA</v>
      </c>
      <c r="W94" s="31">
        <f>VLOOKUP('07_Values'!F94,AUX_Variables!$B$12:$D$16,3,FALSE)</f>
        <v>0</v>
      </c>
      <c r="X94" s="31">
        <f t="shared" si="523"/>
        <v>0</v>
      </c>
      <c r="Y94" s="38">
        <f t="shared" si="524"/>
        <v>0</v>
      </c>
      <c r="Z94" s="37" t="str">
        <f>'07_Values'!G94</f>
        <v>NA</v>
      </c>
      <c r="AA94" s="31">
        <f>VLOOKUP('07_Values'!G94,AUX_Variables!$B$12:$D$16,3,FALSE)</f>
        <v>0</v>
      </c>
      <c r="AB94" s="31">
        <f t="shared" si="525"/>
        <v>0</v>
      </c>
      <c r="AC94" s="38">
        <f t="shared" si="526"/>
        <v>0</v>
      </c>
      <c r="AD94" s="37" t="str">
        <f>'07_Values'!H94</f>
        <v>NA</v>
      </c>
      <c r="AE94" s="31">
        <f>VLOOKUP('07_Values'!H94,AUX_Variables!$B$12:$D$16,3,FALSE)</f>
        <v>0</v>
      </c>
      <c r="AF94" s="31">
        <f t="shared" si="527"/>
        <v>0</v>
      </c>
      <c r="AG94" s="38">
        <f t="shared" si="528"/>
        <v>0</v>
      </c>
      <c r="AH94" s="37" t="str">
        <f>'07_Values'!I94</f>
        <v>NA</v>
      </c>
      <c r="AI94" s="31">
        <f>VLOOKUP('07_Values'!I94,AUX_Variables!$B$12:$D$16,3,FALSE)</f>
        <v>0</v>
      </c>
      <c r="AJ94" s="31">
        <f t="shared" si="472"/>
        <v>0</v>
      </c>
      <c r="AK94" s="38">
        <f t="shared" si="473"/>
        <v>0</v>
      </c>
      <c r="AL94" s="37" t="str">
        <f>'07_Values'!J94</f>
        <v>N</v>
      </c>
      <c r="AM94" s="31">
        <f>VLOOKUP('07_Values'!J94,AUX_Variables!$B$12:$D$16,3,FALSE)</f>
        <v>0</v>
      </c>
      <c r="AN94" s="31">
        <f t="shared" si="529"/>
        <v>0</v>
      </c>
      <c r="AO94" s="38">
        <f t="shared" si="530"/>
        <v>0</v>
      </c>
      <c r="AP94" s="37" t="str">
        <f>'07_Values'!K94</f>
        <v>N</v>
      </c>
      <c r="AQ94" s="31">
        <f>VLOOKUP('07_Values'!K94,AUX_Variables!$B$12:$D$16,3,FALSE)</f>
        <v>0</v>
      </c>
      <c r="AR94" s="31">
        <f t="shared" si="531"/>
        <v>0</v>
      </c>
      <c r="AS94" s="38">
        <f t="shared" si="532"/>
        <v>0</v>
      </c>
      <c r="AT94" s="37" t="str">
        <f>'07_Values'!L94</f>
        <v>N</v>
      </c>
      <c r="AU94" s="31">
        <f>VLOOKUP('07_Values'!L94,AUX_Variables!$B$12:$D$16,3,FALSE)</f>
        <v>0</v>
      </c>
      <c r="AV94" s="31">
        <f t="shared" si="533"/>
        <v>0</v>
      </c>
      <c r="AW94" s="38">
        <f t="shared" si="534"/>
        <v>0</v>
      </c>
      <c r="AX94" s="37" t="str">
        <f>'07_Values'!M94</f>
        <v>N</v>
      </c>
      <c r="AY94" s="31">
        <f>VLOOKUP('07_Values'!M94,AUX_Variables!$B$12:$D$16,3,FALSE)</f>
        <v>0</v>
      </c>
      <c r="AZ94" s="31">
        <f t="shared" si="535"/>
        <v>0</v>
      </c>
      <c r="BA94" s="38">
        <f t="shared" si="536"/>
        <v>0</v>
      </c>
      <c r="BB94" s="37" t="str">
        <f>'07_Values'!N94</f>
        <v>N</v>
      </c>
      <c r="BC94" s="31">
        <f>VLOOKUP('07_Values'!N94,AUX_Variables!$B$12:$D$16,3,FALSE)</f>
        <v>0</v>
      </c>
      <c r="BD94" s="31">
        <f t="shared" si="537"/>
        <v>0</v>
      </c>
      <c r="BE94" s="38">
        <f t="shared" si="538"/>
        <v>0</v>
      </c>
      <c r="BF94" s="37" t="str">
        <f>'07_Values'!O94</f>
        <v>N</v>
      </c>
      <c r="BG94" s="31">
        <f>VLOOKUP('07_Values'!O94,AUX_Variables!$B$12:$D$16,3,FALSE)</f>
        <v>0</v>
      </c>
      <c r="BH94" s="31">
        <f t="shared" si="539"/>
        <v>0</v>
      </c>
      <c r="BI94" s="38">
        <f t="shared" si="540"/>
        <v>0</v>
      </c>
      <c r="BJ94" s="37" t="str">
        <f>'07_Values'!P94</f>
        <v>N</v>
      </c>
      <c r="BK94" s="31">
        <f>VLOOKUP('07_Values'!P94,AUX_Variables!$B$12:$D$16,3,FALSE)</f>
        <v>0</v>
      </c>
      <c r="BL94" s="31">
        <f t="shared" si="541"/>
        <v>0</v>
      </c>
      <c r="BM94" s="38">
        <f t="shared" si="542"/>
        <v>0</v>
      </c>
      <c r="BN94" s="37" t="str">
        <f>'07_Values'!Q94</f>
        <v>N</v>
      </c>
      <c r="BO94" s="31">
        <f>VLOOKUP('07_Values'!Q94,AUX_Variables!$B$12:$D$16,3,FALSE)</f>
        <v>0</v>
      </c>
      <c r="BP94" s="31">
        <f t="shared" si="543"/>
        <v>0</v>
      </c>
      <c r="BQ94" s="38">
        <f t="shared" si="544"/>
        <v>0</v>
      </c>
      <c r="BR94" s="37" t="str">
        <f>'07_Values'!R94</f>
        <v>N</v>
      </c>
      <c r="BS94" s="31">
        <f>VLOOKUP('07_Values'!R94,AUX_Variables!$B$12:$D$16,3,FALSE)</f>
        <v>0</v>
      </c>
      <c r="BT94" s="31">
        <f t="shared" si="545"/>
        <v>0</v>
      </c>
      <c r="BU94" s="38">
        <f t="shared" si="546"/>
        <v>0</v>
      </c>
      <c r="BV94" s="37" t="str">
        <f>'07_Values'!S94</f>
        <v>NA</v>
      </c>
      <c r="BW94" s="31">
        <f>VLOOKUP('07_Values'!S94,AUX_Variables!$B$12:$D$16,3,FALSE)</f>
        <v>0</v>
      </c>
      <c r="BX94" s="31">
        <f t="shared" si="547"/>
        <v>0</v>
      </c>
      <c r="BY94" s="38">
        <f t="shared" si="548"/>
        <v>0</v>
      </c>
      <c r="BZ94" s="37" t="str">
        <f>'07_Values'!T94</f>
        <v>NA</v>
      </c>
      <c r="CA94" s="31">
        <f>VLOOKUP('07_Values'!T94,AUX_Variables!$B$12:$D$16,3,FALSE)</f>
        <v>0</v>
      </c>
      <c r="CB94" s="31">
        <f t="shared" si="549"/>
        <v>0</v>
      </c>
      <c r="CC94" s="38">
        <f t="shared" si="550"/>
        <v>0</v>
      </c>
      <c r="CD94" s="37" t="str">
        <f>'07_Values'!U94</f>
        <v>NA</v>
      </c>
      <c r="CE94" s="31">
        <f>VLOOKUP('07_Values'!U94,AUX_Variables!$B$12:$D$16,3,FALSE)</f>
        <v>0</v>
      </c>
      <c r="CF94" s="31">
        <f t="shared" si="496"/>
        <v>0</v>
      </c>
      <c r="CG94" s="38">
        <f t="shared" si="497"/>
        <v>0</v>
      </c>
      <c r="CH94" s="37" t="str">
        <f>'07_Values'!V94</f>
        <v>NA</v>
      </c>
      <c r="CI94" s="31">
        <f>VLOOKUP('07_Values'!V94,AUX_Variables!$B$12:$D$16,3,FALSE)</f>
        <v>0</v>
      </c>
      <c r="CJ94" s="31">
        <f t="shared" si="551"/>
        <v>0</v>
      </c>
      <c r="CK94" s="38">
        <f t="shared" si="552"/>
        <v>0</v>
      </c>
      <c r="CL94" s="37" t="str">
        <f>'07_Values'!W94</f>
        <v>NA</v>
      </c>
      <c r="CM94" s="31">
        <f>VLOOKUP('07_Values'!W94,AUX_Variables!$B$12:$D$16,3,FALSE)</f>
        <v>0</v>
      </c>
      <c r="CN94" s="31">
        <f t="shared" si="553"/>
        <v>0</v>
      </c>
      <c r="CO94" s="38">
        <f t="shared" si="554"/>
        <v>0</v>
      </c>
      <c r="CP94" s="37" t="str">
        <f>'07_Values'!X94</f>
        <v>NA</v>
      </c>
      <c r="CQ94" s="31">
        <f>VLOOKUP('07_Values'!X94,AUX_Variables!$B$12:$D$16,3,FALSE)</f>
        <v>0</v>
      </c>
      <c r="CR94" s="31">
        <f t="shared" si="555"/>
        <v>0</v>
      </c>
      <c r="CS94" s="38">
        <f t="shared" si="556"/>
        <v>0</v>
      </c>
      <c r="CT94" s="37" t="str">
        <f>'07_Values'!Y94</f>
        <v>N</v>
      </c>
      <c r="CU94" s="31">
        <f>VLOOKUP('07_Values'!Y94,AUX_Variables!$B$12:$D$16,3,FALSE)</f>
        <v>0</v>
      </c>
      <c r="CV94" s="31">
        <f t="shared" si="557"/>
        <v>0</v>
      </c>
      <c r="CW94" s="38">
        <f t="shared" si="558"/>
        <v>0</v>
      </c>
      <c r="CX94" s="37" t="str">
        <f>'07_Values'!Z94</f>
        <v>N</v>
      </c>
      <c r="CY94" s="31">
        <f>VLOOKUP('07_Values'!Z94,AUX_Variables!$B$12:$D$16,3,FALSE)</f>
        <v>0</v>
      </c>
      <c r="CZ94" s="31">
        <f t="shared" si="559"/>
        <v>0</v>
      </c>
      <c r="DA94" s="38">
        <f t="shared" si="560"/>
        <v>0</v>
      </c>
      <c r="DB94" s="37" t="str">
        <f>'07_Values'!AA94</f>
        <v>N</v>
      </c>
      <c r="DC94" s="31">
        <f>VLOOKUP('07_Values'!AA94,AUX_Variables!$B$12:$D$16,3,FALSE)</f>
        <v>0</v>
      </c>
      <c r="DD94" s="31">
        <f t="shared" si="561"/>
        <v>0</v>
      </c>
      <c r="DE94" s="38">
        <f t="shared" si="562"/>
        <v>0</v>
      </c>
      <c r="DF94" s="37" t="str">
        <f>'07_Values'!AB94</f>
        <v>N</v>
      </c>
      <c r="DG94" s="31">
        <f>VLOOKUP('07_Values'!AB94,AUX_Variables!$B$12:$D$16,3,FALSE)</f>
        <v>0</v>
      </c>
      <c r="DH94" s="31">
        <f t="shared" si="563"/>
        <v>0</v>
      </c>
      <c r="DI94" s="38">
        <f t="shared" si="564"/>
        <v>0</v>
      </c>
      <c r="DJ94" s="37" t="str">
        <f>'07_Values'!AC94</f>
        <v>N</v>
      </c>
      <c r="DK94" s="31">
        <f>VLOOKUP('07_Values'!AC94,AUX_Variables!$B$12:$D$16,3,FALSE)</f>
        <v>0</v>
      </c>
      <c r="DL94" s="31">
        <f t="shared" si="565"/>
        <v>0</v>
      </c>
      <c r="DM94" s="38">
        <f t="shared" si="566"/>
        <v>0</v>
      </c>
      <c r="DN94" s="37" t="str">
        <f>'07_Values'!AD94</f>
        <v>N</v>
      </c>
      <c r="DO94" s="31">
        <f>VLOOKUP('07_Values'!AD94,AUX_Variables!$B$12:$D$16,3,FALSE)</f>
        <v>0</v>
      </c>
      <c r="DP94" s="31">
        <f t="shared" si="567"/>
        <v>0</v>
      </c>
      <c r="DQ94" s="38">
        <f t="shared" si="568"/>
        <v>0</v>
      </c>
    </row>
    <row r="95" spans="1:121" s="151" customFormat="1" ht="12.75" x14ac:dyDescent="0.2">
      <c r="A95" s="176"/>
      <c r="B95" s="165" t="str">
        <f>'02_Business Proc. Req.'!C31</f>
        <v>Consultation</v>
      </c>
      <c r="C95" s="172"/>
      <c r="D95" s="168">
        <v>0.14280000000000001</v>
      </c>
      <c r="E95" s="166">
        <f>D95*$C$135</f>
        <v>5.7120000000000004E-2</v>
      </c>
      <c r="F95" s="172"/>
      <c r="G95" s="172"/>
      <c r="H95" s="168">
        <f>SUM(H96:H96)</f>
        <v>1</v>
      </c>
      <c r="I95" s="168">
        <f>SUM(I96:I96)</f>
        <v>0.06</v>
      </c>
      <c r="J95" s="179"/>
      <c r="K95" s="172"/>
      <c r="L95" s="168">
        <f>SUM(L96:L96)</f>
        <v>1</v>
      </c>
      <c r="M95" s="168">
        <f>SUM(M96:M96)</f>
        <v>0.06</v>
      </c>
      <c r="N95" s="172"/>
      <c r="O95" s="172"/>
      <c r="P95" s="168">
        <f>SUM(P96:P96)</f>
        <v>1</v>
      </c>
      <c r="Q95" s="168">
        <f>SUM(Q96:Q96)</f>
        <v>0.06</v>
      </c>
      <c r="R95" s="172"/>
      <c r="S95" s="172"/>
      <c r="T95" s="168">
        <f>SUM(T96:T96)</f>
        <v>1</v>
      </c>
      <c r="U95" s="168">
        <f>SUM(U96:U96)</f>
        <v>0.06</v>
      </c>
      <c r="V95" s="172"/>
      <c r="W95" s="172"/>
      <c r="X95" s="168">
        <f>SUM(X96:X96)</f>
        <v>1</v>
      </c>
      <c r="Y95" s="168">
        <f>SUM(Y96:Y96)</f>
        <v>0.06</v>
      </c>
      <c r="Z95" s="172"/>
      <c r="AA95" s="172"/>
      <c r="AB95" s="168">
        <f>SUM(AB96:AB96)</f>
        <v>1</v>
      </c>
      <c r="AC95" s="168">
        <f>SUM(AC96:AC96)</f>
        <v>0.06</v>
      </c>
      <c r="AD95" s="172"/>
      <c r="AE95" s="172"/>
      <c r="AF95" s="168">
        <f>SUM(AF96:AF96)</f>
        <v>1</v>
      </c>
      <c r="AG95" s="168">
        <f>SUM(AG96:AG96)</f>
        <v>0.06</v>
      </c>
      <c r="AH95" s="172"/>
      <c r="AI95" s="172"/>
      <c r="AJ95" s="168">
        <f>SUM(AJ96:AJ96)</f>
        <v>1</v>
      </c>
      <c r="AK95" s="168">
        <f>SUM(AK96:AK96)</f>
        <v>0.06</v>
      </c>
      <c r="AL95" s="172"/>
      <c r="AM95" s="172"/>
      <c r="AN95" s="168">
        <f>SUM(AN96:AN96)</f>
        <v>0</v>
      </c>
      <c r="AO95" s="168">
        <f>SUM(AO96:AO96)</f>
        <v>0</v>
      </c>
      <c r="AP95" s="172"/>
      <c r="AQ95" s="172"/>
      <c r="AR95" s="168">
        <f>SUM(AR96:AR96)</f>
        <v>0</v>
      </c>
      <c r="AS95" s="168">
        <f>SUM(AS96:AS96)</f>
        <v>0</v>
      </c>
      <c r="AT95" s="172"/>
      <c r="AU95" s="172"/>
      <c r="AV95" s="168">
        <f>SUM(AV96:AV96)</f>
        <v>0</v>
      </c>
      <c r="AW95" s="168">
        <f>SUM(AW96:AW96)</f>
        <v>0</v>
      </c>
      <c r="AX95" s="172"/>
      <c r="AY95" s="172"/>
      <c r="AZ95" s="168">
        <f>SUM(AZ96:AZ96)</f>
        <v>0</v>
      </c>
      <c r="BA95" s="168">
        <f>SUM(BA96:BA96)</f>
        <v>0</v>
      </c>
      <c r="BB95" s="172"/>
      <c r="BC95" s="172"/>
      <c r="BD95" s="168">
        <f>SUM(BD96:BD96)</f>
        <v>0</v>
      </c>
      <c r="BE95" s="168">
        <f>SUM(BE96:BE96)</f>
        <v>0</v>
      </c>
      <c r="BF95" s="172"/>
      <c r="BG95" s="172"/>
      <c r="BH95" s="168">
        <f>SUM(BH96:BH96)</f>
        <v>0</v>
      </c>
      <c r="BI95" s="168">
        <f>SUM(BI96:BI96)</f>
        <v>0</v>
      </c>
      <c r="BJ95" s="172"/>
      <c r="BK95" s="172"/>
      <c r="BL95" s="168">
        <f>SUM(BL96:BL96)</f>
        <v>0.7</v>
      </c>
      <c r="BM95" s="168">
        <f>SUM(BM96:BM96)</f>
        <v>4.1999999999999996E-2</v>
      </c>
      <c r="BN95" s="172"/>
      <c r="BO95" s="172"/>
      <c r="BP95" s="168">
        <f>SUM(BP96:BP96)</f>
        <v>0.7</v>
      </c>
      <c r="BQ95" s="168">
        <f>SUM(BQ96:BQ96)</f>
        <v>4.1999999999999996E-2</v>
      </c>
      <c r="BR95" s="172"/>
      <c r="BS95" s="172"/>
      <c r="BT95" s="168">
        <f>SUM(BT96:BT96)</f>
        <v>1</v>
      </c>
      <c r="BU95" s="168">
        <f>SUM(BU96:BU96)</f>
        <v>0.06</v>
      </c>
      <c r="BV95" s="172"/>
      <c r="BW95" s="172"/>
      <c r="BX95" s="168">
        <f>SUM(BX96:BX96)</f>
        <v>1</v>
      </c>
      <c r="BY95" s="168">
        <f>SUM(BY96:BY96)</f>
        <v>0.06</v>
      </c>
      <c r="BZ95" s="172"/>
      <c r="CA95" s="172"/>
      <c r="CB95" s="168">
        <f>SUM(CB96:CB96)</f>
        <v>1</v>
      </c>
      <c r="CC95" s="168">
        <f>SUM(CC96:CC96)</f>
        <v>0.06</v>
      </c>
      <c r="CD95" s="172"/>
      <c r="CE95" s="172"/>
      <c r="CF95" s="168">
        <f>SUM(CF96:CF96)</f>
        <v>1</v>
      </c>
      <c r="CG95" s="168">
        <f>SUM(CG96:CG96)</f>
        <v>0.06</v>
      </c>
      <c r="CH95" s="172"/>
      <c r="CI95" s="172"/>
      <c r="CJ95" s="168">
        <f>SUM(CJ96:CJ96)</f>
        <v>1</v>
      </c>
      <c r="CK95" s="168">
        <f>SUM(CK96:CK96)</f>
        <v>0.06</v>
      </c>
      <c r="CL95" s="172"/>
      <c r="CM95" s="172"/>
      <c r="CN95" s="168">
        <f>SUM(CN96:CN96)</f>
        <v>1</v>
      </c>
      <c r="CO95" s="168">
        <f>SUM(CO96:CO96)</f>
        <v>0.06</v>
      </c>
      <c r="CP95" s="172"/>
      <c r="CQ95" s="172"/>
      <c r="CR95" s="168">
        <f>SUM(CR96:CR96)</f>
        <v>1</v>
      </c>
      <c r="CS95" s="168">
        <f>SUM(CS96:CS96)</f>
        <v>0.06</v>
      </c>
      <c r="CT95" s="172"/>
      <c r="CU95" s="172"/>
      <c r="CV95" s="168">
        <f>SUM(CV96:CV96)</f>
        <v>0</v>
      </c>
      <c r="CW95" s="168">
        <f>SUM(CW96:CW96)</f>
        <v>0</v>
      </c>
      <c r="CX95" s="172"/>
      <c r="CY95" s="172"/>
      <c r="CZ95" s="168">
        <f>SUM(CZ96:CZ96)</f>
        <v>0</v>
      </c>
      <c r="DA95" s="168">
        <f>SUM(DA96:DA96)</f>
        <v>0</v>
      </c>
      <c r="DB95" s="172"/>
      <c r="DC95" s="172"/>
      <c r="DD95" s="168">
        <f>SUM(DD96:DD96)</f>
        <v>0</v>
      </c>
      <c r="DE95" s="168">
        <f>SUM(DE96:DE96)</f>
        <v>0</v>
      </c>
      <c r="DF95" s="172"/>
      <c r="DG95" s="172"/>
      <c r="DH95" s="168">
        <f>SUM(DH96:DH96)</f>
        <v>0</v>
      </c>
      <c r="DI95" s="168">
        <f>SUM(DI96:DI96)</f>
        <v>0</v>
      </c>
      <c r="DJ95" s="172"/>
      <c r="DK95" s="172"/>
      <c r="DL95" s="168">
        <f>SUM(DL96:DL96)</f>
        <v>0</v>
      </c>
      <c r="DM95" s="168">
        <f>SUM(DM96:DM96)</f>
        <v>0</v>
      </c>
      <c r="DN95" s="172"/>
      <c r="DO95" s="172"/>
      <c r="DP95" s="168">
        <f>SUM(DP96:DP96)</f>
        <v>0</v>
      </c>
      <c r="DQ95" s="168">
        <f>SUM(DQ96:DQ96)</f>
        <v>0</v>
      </c>
    </row>
    <row r="96" spans="1:121" s="151" customFormat="1" ht="13.5" thickBot="1" x14ac:dyDescent="0.25">
      <c r="A96" s="176"/>
      <c r="B96" s="136" t="str">
        <f>'02_Business Proc. Req.'!C32</f>
        <v>Search &amp; Request</v>
      </c>
      <c r="C96" s="33">
        <f>'02_Business Proc. Req.'!F32</f>
        <v>3</v>
      </c>
      <c r="D96" s="31">
        <f>C96/SUM($C$96:$C$96)</f>
        <v>1</v>
      </c>
      <c r="E96" s="40">
        <f t="shared" si="223"/>
        <v>0.06</v>
      </c>
      <c r="F96" s="37" t="str">
        <f>'07_Values'!B96</f>
        <v>Y</v>
      </c>
      <c r="G96" s="31">
        <f>VLOOKUP('07_Values'!B96,AUX_Variables!$B$12:$D$16,3,FALSE)</f>
        <v>1</v>
      </c>
      <c r="H96" s="31">
        <f t="shared" ref="H96" si="569">$D96*G96</f>
        <v>1</v>
      </c>
      <c r="I96" s="38">
        <f t="shared" ref="I96" si="570">G96*$E96</f>
        <v>0.06</v>
      </c>
      <c r="J96" s="37" t="str">
        <f>'07_Values'!C96</f>
        <v>Y</v>
      </c>
      <c r="K96" s="31">
        <f>VLOOKUP('07_Values'!F96,AUX_Variables!$B$12:$D$16,3,FALSE)</f>
        <v>1</v>
      </c>
      <c r="L96" s="31">
        <f t="shared" ref="L96" si="571">$D96*K96</f>
        <v>1</v>
      </c>
      <c r="M96" s="38">
        <f t="shared" ref="M96" si="572">K96*$E96</f>
        <v>0.06</v>
      </c>
      <c r="N96" s="37" t="str">
        <f>'07_Values'!D96</f>
        <v>Y</v>
      </c>
      <c r="O96" s="31">
        <f>VLOOKUP('07_Values'!D96,AUX_Variables!$B$12:$D$16,3,FALSE)</f>
        <v>1</v>
      </c>
      <c r="P96" s="31">
        <f>$D96*O96</f>
        <v>1</v>
      </c>
      <c r="Q96" s="38">
        <f>O96*$E96</f>
        <v>0.06</v>
      </c>
      <c r="R96" s="37" t="str">
        <f>'07_Values'!E96</f>
        <v>Y</v>
      </c>
      <c r="S96" s="31">
        <f>VLOOKUP('07_Values'!E96,AUX_Variables!$B$12:$D$16,3,FALSE)</f>
        <v>1</v>
      </c>
      <c r="T96" s="31">
        <f t="shared" ref="T96" si="573">$D96*S96</f>
        <v>1</v>
      </c>
      <c r="U96" s="38">
        <f t="shared" ref="U96" si="574">S96*$E96</f>
        <v>0.06</v>
      </c>
      <c r="V96" s="37" t="str">
        <f>'07_Values'!F96</f>
        <v>Y</v>
      </c>
      <c r="W96" s="31">
        <f>VLOOKUP('07_Values'!F96,AUX_Variables!$B$12:$D$16,3,FALSE)</f>
        <v>1</v>
      </c>
      <c r="X96" s="31">
        <f t="shared" ref="X96" si="575">$D96*W96</f>
        <v>1</v>
      </c>
      <c r="Y96" s="38">
        <f t="shared" ref="Y96" si="576">W96*$E96</f>
        <v>0.06</v>
      </c>
      <c r="Z96" s="37" t="str">
        <f>'07_Values'!G96</f>
        <v>Y</v>
      </c>
      <c r="AA96" s="31">
        <f>VLOOKUP('07_Values'!G96,AUX_Variables!$B$12:$D$16,3,FALSE)</f>
        <v>1</v>
      </c>
      <c r="AB96" s="31">
        <f t="shared" ref="AB96" si="577">$D96*AA96</f>
        <v>1</v>
      </c>
      <c r="AC96" s="38">
        <f t="shared" ref="AC96" si="578">AA96*$E96</f>
        <v>0.06</v>
      </c>
      <c r="AD96" s="37" t="str">
        <f>'07_Values'!H96</f>
        <v>Y</v>
      </c>
      <c r="AE96" s="31">
        <f>VLOOKUP('07_Values'!H96,AUX_Variables!$B$12:$D$16,3,FALSE)</f>
        <v>1</v>
      </c>
      <c r="AF96" s="31">
        <f t="shared" ref="AF96" si="579">$D96*AE96</f>
        <v>1</v>
      </c>
      <c r="AG96" s="38">
        <f t="shared" ref="AG96" si="580">AE96*$E96</f>
        <v>0.06</v>
      </c>
      <c r="AH96" s="37" t="str">
        <f>'07_Values'!I96</f>
        <v>Y</v>
      </c>
      <c r="AI96" s="31">
        <f>VLOOKUP('07_Values'!I96,AUX_Variables!$B$12:$D$16,3,FALSE)</f>
        <v>1</v>
      </c>
      <c r="AJ96" s="31">
        <f t="shared" ref="AJ96" si="581">$D96*AI96</f>
        <v>1</v>
      </c>
      <c r="AK96" s="38">
        <f t="shared" ref="AK96" si="582">AI96*$E96</f>
        <v>0.06</v>
      </c>
      <c r="AL96" s="37" t="str">
        <f>'07_Values'!J96</f>
        <v>N</v>
      </c>
      <c r="AM96" s="31">
        <f>VLOOKUP('07_Values'!J96,AUX_Variables!$B$12:$D$16,3,FALSE)</f>
        <v>0</v>
      </c>
      <c r="AN96" s="31">
        <f t="shared" ref="AN96" si="583">$D96*AM96</f>
        <v>0</v>
      </c>
      <c r="AO96" s="38">
        <f t="shared" ref="AO96" si="584">AM96*$E96</f>
        <v>0</v>
      </c>
      <c r="AP96" s="37" t="str">
        <f>'07_Values'!K96</f>
        <v>N</v>
      </c>
      <c r="AQ96" s="31">
        <f>VLOOKUP('07_Values'!K96,AUX_Variables!$B$12:$D$16,3,FALSE)</f>
        <v>0</v>
      </c>
      <c r="AR96" s="31">
        <f t="shared" ref="AR96" si="585">$D96*AQ96</f>
        <v>0</v>
      </c>
      <c r="AS96" s="38">
        <f t="shared" ref="AS96" si="586">AQ96*$E96</f>
        <v>0</v>
      </c>
      <c r="AT96" s="37" t="str">
        <f>'07_Values'!L96</f>
        <v>N</v>
      </c>
      <c r="AU96" s="31">
        <f>VLOOKUP('07_Values'!L96,AUX_Variables!$B$12:$D$16,3,FALSE)</f>
        <v>0</v>
      </c>
      <c r="AV96" s="31">
        <f t="shared" ref="AV96" si="587">$D96*AU96</f>
        <v>0</v>
      </c>
      <c r="AW96" s="38">
        <f t="shared" ref="AW96" si="588">AU96*$E96</f>
        <v>0</v>
      </c>
      <c r="AX96" s="37" t="str">
        <f>'07_Values'!M96</f>
        <v>N</v>
      </c>
      <c r="AY96" s="31">
        <f>VLOOKUP('07_Values'!M96,AUX_Variables!$B$12:$D$16,3,FALSE)</f>
        <v>0</v>
      </c>
      <c r="AZ96" s="31">
        <f t="shared" ref="AZ96" si="589">$D96*AY96</f>
        <v>0</v>
      </c>
      <c r="BA96" s="38">
        <f t="shared" ref="BA96" si="590">AY96*$E96</f>
        <v>0</v>
      </c>
      <c r="BB96" s="37" t="str">
        <f>'07_Values'!N96</f>
        <v>N</v>
      </c>
      <c r="BC96" s="31">
        <f>VLOOKUP('07_Values'!N96,AUX_Variables!$B$12:$D$16,3,FALSE)</f>
        <v>0</v>
      </c>
      <c r="BD96" s="31">
        <f t="shared" ref="BD96" si="591">$D96*BC96</f>
        <v>0</v>
      </c>
      <c r="BE96" s="38">
        <f t="shared" ref="BE96" si="592">BC96*$E96</f>
        <v>0</v>
      </c>
      <c r="BF96" s="37" t="str">
        <f>'07_Values'!O96</f>
        <v>N</v>
      </c>
      <c r="BG96" s="31">
        <f>VLOOKUP('07_Values'!O96,AUX_Variables!$B$12:$D$16,3,FALSE)</f>
        <v>0</v>
      </c>
      <c r="BH96" s="31">
        <f t="shared" ref="BH96" si="593">$D96*BG96</f>
        <v>0</v>
      </c>
      <c r="BI96" s="38">
        <f t="shared" ref="BI96" si="594">BG96*$E96</f>
        <v>0</v>
      </c>
      <c r="BJ96" s="37" t="str">
        <f>'07_Values'!P96</f>
        <v>A</v>
      </c>
      <c r="BK96" s="31">
        <f>VLOOKUP('07_Values'!P96,AUX_Variables!$B$12:$D$16,3,FALSE)</f>
        <v>0.7</v>
      </c>
      <c r="BL96" s="31">
        <f t="shared" ref="BL96" si="595">$D96*BK96</f>
        <v>0.7</v>
      </c>
      <c r="BM96" s="38">
        <f t="shared" ref="BM96" si="596">BK96*$E96</f>
        <v>4.1999999999999996E-2</v>
      </c>
      <c r="BN96" s="37" t="str">
        <f>'07_Values'!Q96</f>
        <v>A</v>
      </c>
      <c r="BO96" s="31">
        <f>VLOOKUP('07_Values'!Q96,AUX_Variables!$B$12:$D$16,3,FALSE)</f>
        <v>0.7</v>
      </c>
      <c r="BP96" s="31">
        <f t="shared" ref="BP96" si="597">$D96*BO96</f>
        <v>0.7</v>
      </c>
      <c r="BQ96" s="38">
        <f t="shared" ref="BQ96" si="598">BO96*$E96</f>
        <v>4.1999999999999996E-2</v>
      </c>
      <c r="BR96" s="37" t="str">
        <f>'07_Values'!R96</f>
        <v>Y</v>
      </c>
      <c r="BS96" s="31">
        <f>VLOOKUP('07_Values'!R96,AUX_Variables!$B$12:$D$16,3,FALSE)</f>
        <v>1</v>
      </c>
      <c r="BT96" s="31">
        <f t="shared" ref="BT96" si="599">$D96*BS96</f>
        <v>1</v>
      </c>
      <c r="BU96" s="38">
        <f t="shared" ref="BU96" si="600">BS96*$E96</f>
        <v>0.06</v>
      </c>
      <c r="BV96" s="37" t="str">
        <f>'07_Values'!S96</f>
        <v>Y</v>
      </c>
      <c r="BW96" s="31">
        <f>VLOOKUP('07_Values'!S96,AUX_Variables!$B$12:$D$16,3,FALSE)</f>
        <v>1</v>
      </c>
      <c r="BX96" s="31">
        <f t="shared" ref="BX96" si="601">$D96*BW96</f>
        <v>1</v>
      </c>
      <c r="BY96" s="38">
        <f t="shared" ref="BY96" si="602">BW96*$E96</f>
        <v>0.06</v>
      </c>
      <c r="BZ96" s="37" t="str">
        <f>'07_Values'!T96</f>
        <v>Y</v>
      </c>
      <c r="CA96" s="31">
        <f>VLOOKUP('07_Values'!T96,AUX_Variables!$B$12:$D$16,3,FALSE)</f>
        <v>1</v>
      </c>
      <c r="CB96" s="31">
        <f t="shared" ref="CB96" si="603">$D96*CA96</f>
        <v>1</v>
      </c>
      <c r="CC96" s="38">
        <f t="shared" ref="CC96" si="604">CA96*$E96</f>
        <v>0.06</v>
      </c>
      <c r="CD96" s="37" t="str">
        <f>'07_Values'!U96</f>
        <v>Y</v>
      </c>
      <c r="CE96" s="31">
        <f>VLOOKUP('07_Values'!U96,AUX_Variables!$B$12:$D$16,3,FALSE)</f>
        <v>1</v>
      </c>
      <c r="CF96" s="31">
        <f t="shared" ref="CF96" si="605">$D96*CE96</f>
        <v>1</v>
      </c>
      <c r="CG96" s="38">
        <f t="shared" ref="CG96" si="606">CE96*$E96</f>
        <v>0.06</v>
      </c>
      <c r="CH96" s="37" t="str">
        <f>'07_Values'!V96</f>
        <v>Y</v>
      </c>
      <c r="CI96" s="31">
        <f>VLOOKUP('07_Values'!V96,AUX_Variables!$B$12:$D$16,3,FALSE)</f>
        <v>1</v>
      </c>
      <c r="CJ96" s="31">
        <f t="shared" ref="CJ96" si="607">$D96*CI96</f>
        <v>1</v>
      </c>
      <c r="CK96" s="38">
        <f t="shared" ref="CK96" si="608">CI96*$E96</f>
        <v>0.06</v>
      </c>
      <c r="CL96" s="37" t="str">
        <f>'07_Values'!W96</f>
        <v>Y</v>
      </c>
      <c r="CM96" s="31">
        <f>VLOOKUP('07_Values'!W96,AUX_Variables!$B$12:$D$16,3,FALSE)</f>
        <v>1</v>
      </c>
      <c r="CN96" s="31">
        <f t="shared" ref="CN96" si="609">$D96*CM96</f>
        <v>1</v>
      </c>
      <c r="CO96" s="38">
        <f t="shared" ref="CO96" si="610">CM96*$E96</f>
        <v>0.06</v>
      </c>
      <c r="CP96" s="37" t="str">
        <f>'07_Values'!X96</f>
        <v>Y</v>
      </c>
      <c r="CQ96" s="31">
        <f>VLOOKUP('07_Values'!X96,AUX_Variables!$B$12:$D$16,3,FALSE)</f>
        <v>1</v>
      </c>
      <c r="CR96" s="31">
        <f t="shared" ref="CR96" si="611">$D96*CQ96</f>
        <v>1</v>
      </c>
      <c r="CS96" s="38">
        <f t="shared" ref="CS96" si="612">CQ96*$E96</f>
        <v>0.06</v>
      </c>
      <c r="CT96" s="37" t="str">
        <f>'07_Values'!Y96</f>
        <v>N</v>
      </c>
      <c r="CU96" s="31">
        <f>VLOOKUP('07_Values'!Y96,AUX_Variables!$B$12:$D$16,3,FALSE)</f>
        <v>0</v>
      </c>
      <c r="CV96" s="31">
        <f t="shared" ref="CV96" si="613">$D96*CU96</f>
        <v>0</v>
      </c>
      <c r="CW96" s="38">
        <f t="shared" ref="CW96" si="614">CU96*$E96</f>
        <v>0</v>
      </c>
      <c r="CX96" s="37" t="str">
        <f>'07_Values'!Z96</f>
        <v>N</v>
      </c>
      <c r="CY96" s="31">
        <f>VLOOKUP('07_Values'!Z96,AUX_Variables!$B$12:$D$16,3,FALSE)</f>
        <v>0</v>
      </c>
      <c r="CZ96" s="31">
        <f t="shared" ref="CZ96" si="615">$D96*CY96</f>
        <v>0</v>
      </c>
      <c r="DA96" s="38">
        <f t="shared" ref="DA96" si="616">CY96*$E96</f>
        <v>0</v>
      </c>
      <c r="DB96" s="37" t="str">
        <f>'07_Values'!AA96</f>
        <v>N</v>
      </c>
      <c r="DC96" s="31">
        <f>VLOOKUP('07_Values'!AA96,AUX_Variables!$B$12:$D$16,3,FALSE)</f>
        <v>0</v>
      </c>
      <c r="DD96" s="31">
        <f t="shared" ref="DD96" si="617">$D96*DC96</f>
        <v>0</v>
      </c>
      <c r="DE96" s="38">
        <f t="shared" ref="DE96" si="618">DC96*$E96</f>
        <v>0</v>
      </c>
      <c r="DF96" s="37" t="str">
        <f>'07_Values'!AB96</f>
        <v>N</v>
      </c>
      <c r="DG96" s="31">
        <f>VLOOKUP('07_Values'!AB96,AUX_Variables!$B$12:$D$16,3,FALSE)</f>
        <v>0</v>
      </c>
      <c r="DH96" s="31">
        <f t="shared" ref="DH96" si="619">$D96*DG96</f>
        <v>0</v>
      </c>
      <c r="DI96" s="38">
        <f t="shared" ref="DI96" si="620">DG96*$E96</f>
        <v>0</v>
      </c>
      <c r="DJ96" s="37" t="str">
        <f>'07_Values'!AC96</f>
        <v>N</v>
      </c>
      <c r="DK96" s="31">
        <f>VLOOKUP('07_Values'!AC96,AUX_Variables!$B$12:$D$16,3,FALSE)</f>
        <v>0</v>
      </c>
      <c r="DL96" s="31">
        <f t="shared" ref="DL96" si="621">$D96*DK96</f>
        <v>0</v>
      </c>
      <c r="DM96" s="38">
        <f t="shared" ref="DM96" si="622">DK96*$E96</f>
        <v>0</v>
      </c>
      <c r="DN96" s="37" t="str">
        <f>'07_Values'!AD96</f>
        <v>N</v>
      </c>
      <c r="DO96" s="31">
        <f>VLOOKUP('07_Values'!AD96,AUX_Variables!$B$12:$D$16,3,FALSE)</f>
        <v>0</v>
      </c>
      <c r="DP96" s="31">
        <f t="shared" ref="DP96" si="623">$D96*DO96</f>
        <v>0</v>
      </c>
      <c r="DQ96" s="38">
        <f t="shared" ref="DQ96" si="624">DO96*$E96</f>
        <v>0</v>
      </c>
    </row>
    <row r="97" spans="1:121" s="175" customFormat="1" ht="13.5" thickBot="1" x14ac:dyDescent="0.25">
      <c r="A97" s="173"/>
      <c r="B97" s="177" t="s">
        <v>52</v>
      </c>
      <c r="C97" s="45"/>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row>
    <row r="98" spans="1:121" s="178" customFormat="1" ht="12.75" x14ac:dyDescent="0.2">
      <c r="B98" s="165" t="str">
        <f>'03_Technical Req.'!C4</f>
        <v>Technical Interoperability</v>
      </c>
      <c r="C98" s="172"/>
      <c r="D98" s="168">
        <v>0.14280000000000001</v>
      </c>
      <c r="E98" s="166">
        <f>D98*$C$135</f>
        <v>5.7120000000000004E-2</v>
      </c>
      <c r="F98" s="172"/>
      <c r="G98" s="172"/>
      <c r="H98" s="168">
        <f>SUM(H99:H107)</f>
        <v>0.7222222222222221</v>
      </c>
      <c r="I98" s="168">
        <f>SUM(I99:I107)</f>
        <v>4.3333333333333335E-2</v>
      </c>
      <c r="J98" s="179"/>
      <c r="K98" s="172"/>
      <c r="L98" s="168">
        <f>SUM(L99:L107)</f>
        <v>0.28888888888888886</v>
      </c>
      <c r="M98" s="168">
        <f>SUM(M99:M107)</f>
        <v>1.7333333333333333E-2</v>
      </c>
      <c r="N98" s="172"/>
      <c r="O98" s="172"/>
      <c r="P98" s="168">
        <f>SUM(P99:P107)</f>
        <v>0.62222222222222212</v>
      </c>
      <c r="Q98" s="168">
        <f>SUM(Q99:Q107)</f>
        <v>3.7333333333333329E-2</v>
      </c>
      <c r="R98" s="172"/>
      <c r="S98" s="172"/>
      <c r="T98" s="168">
        <f>SUM(T99:T107)</f>
        <v>0.22222222222222221</v>
      </c>
      <c r="U98" s="168">
        <f>SUM(U99:U107)</f>
        <v>1.3333333333333332E-2</v>
      </c>
      <c r="V98" s="179"/>
      <c r="W98" s="172"/>
      <c r="X98" s="168">
        <f>SUM(X99:X107)</f>
        <v>0.28888888888888886</v>
      </c>
      <c r="Y98" s="168">
        <f>SUM(Y99:Y107)</f>
        <v>1.7333333333333333E-2</v>
      </c>
      <c r="Z98" s="172"/>
      <c r="AA98" s="172"/>
      <c r="AB98" s="168">
        <f>SUM(AB99:AB107)</f>
        <v>0.48888888888888882</v>
      </c>
      <c r="AC98" s="168">
        <f>SUM(AC99:AC107)</f>
        <v>2.9333333333333333E-2</v>
      </c>
      <c r="AD98" s="172"/>
      <c r="AE98" s="172"/>
      <c r="AF98" s="168">
        <f>SUM(AF99:AF107)</f>
        <v>0.6777777777777777</v>
      </c>
      <c r="AG98" s="168">
        <f>SUM(AG99:AG107)</f>
        <v>4.0666666666666663E-2</v>
      </c>
      <c r="AH98" s="172"/>
      <c r="AI98" s="172"/>
      <c r="AJ98" s="168">
        <f>SUM(AJ99:AJ107)</f>
        <v>0.7</v>
      </c>
      <c r="AK98" s="168">
        <f>SUM(AK99:AK107)</f>
        <v>4.1999999999999996E-2</v>
      </c>
      <c r="AL98" s="172"/>
      <c r="AM98" s="172"/>
      <c r="AN98" s="168">
        <f>SUM(AN99:AN107)</f>
        <v>7.7777777777777765E-2</v>
      </c>
      <c r="AO98" s="168">
        <f>SUM(AO99:AO107)</f>
        <v>4.6666666666666662E-3</v>
      </c>
      <c r="AP98" s="172"/>
      <c r="AQ98" s="172"/>
      <c r="AR98" s="168">
        <f>SUM(AR99:AR107)</f>
        <v>7.7777777777777765E-2</v>
      </c>
      <c r="AS98" s="168">
        <f>SUM(AS99:AS107)</f>
        <v>4.6666666666666662E-3</v>
      </c>
      <c r="AT98" s="172"/>
      <c r="AU98" s="172"/>
      <c r="AV98" s="168">
        <f>SUM(AV99:AV107)</f>
        <v>7.7777777777777765E-2</v>
      </c>
      <c r="AW98" s="168">
        <f>SUM(AW99:AW107)</f>
        <v>4.6666666666666662E-3</v>
      </c>
      <c r="AX98" s="172"/>
      <c r="AY98" s="172"/>
      <c r="AZ98" s="168">
        <f>SUM(AZ99:AZ103)</f>
        <v>0.1111111111111111</v>
      </c>
      <c r="BA98" s="168">
        <f>SUM(BA99:BA103)</f>
        <v>6.6666666666666662E-3</v>
      </c>
      <c r="BB98" s="172"/>
      <c r="BC98" s="172"/>
      <c r="BD98" s="168">
        <f>SUM(BD99:BD107)</f>
        <v>0</v>
      </c>
      <c r="BE98" s="168">
        <f>SUM(BE99:BE107)</f>
        <v>0</v>
      </c>
      <c r="BF98" s="172"/>
      <c r="BG98" s="172"/>
      <c r="BH98" s="168">
        <f>SUM(BH99:BH107)</f>
        <v>0</v>
      </c>
      <c r="BI98" s="168">
        <f>SUM(BI99:BI107)</f>
        <v>0</v>
      </c>
      <c r="BJ98" s="172"/>
      <c r="BK98" s="172"/>
      <c r="BL98" s="168">
        <f>SUM(BL99:BL103)</f>
        <v>0</v>
      </c>
      <c r="BM98" s="168">
        <f>SUM(BM99:BM103)</f>
        <v>0</v>
      </c>
      <c r="BN98" s="172"/>
      <c r="BO98" s="172"/>
      <c r="BP98" s="168">
        <f>SUM(BP99:BP107)</f>
        <v>0</v>
      </c>
      <c r="BQ98" s="168">
        <f>SUM(BQ99:BQ107)</f>
        <v>0</v>
      </c>
      <c r="BR98" s="172"/>
      <c r="BS98" s="172"/>
      <c r="BT98" s="168">
        <f>SUM(BT99:BT107)</f>
        <v>0.26666666666666661</v>
      </c>
      <c r="BU98" s="168">
        <f>SUM(BU99:BU107)</f>
        <v>1.6E-2</v>
      </c>
      <c r="BV98" s="172"/>
      <c r="BW98" s="172"/>
      <c r="BX98" s="168">
        <f>SUM(BX99:BX107)</f>
        <v>0.3</v>
      </c>
      <c r="BY98" s="168">
        <f>SUM(BY99:BY107)</f>
        <v>1.7999999999999999E-2</v>
      </c>
      <c r="BZ98" s="172"/>
      <c r="CA98" s="172"/>
      <c r="CB98" s="168">
        <f>SUM(CB99:CB107)</f>
        <v>0.48888888888888887</v>
      </c>
      <c r="CC98" s="168">
        <f>SUM(CC99:CC107)</f>
        <v>2.9333333333333329E-2</v>
      </c>
      <c r="CD98" s="172"/>
      <c r="CE98" s="172"/>
      <c r="CF98" s="168">
        <f>SUM(CF99:CF107)</f>
        <v>0.44444444444444442</v>
      </c>
      <c r="CG98" s="168">
        <f>SUM(CG99:CG107)</f>
        <v>2.6666666666666665E-2</v>
      </c>
      <c r="CH98" s="172"/>
      <c r="CI98" s="172"/>
      <c r="CJ98" s="168">
        <f>SUM(CJ99:CJ107)</f>
        <v>0</v>
      </c>
      <c r="CK98" s="168">
        <f>SUM(CK99:CK107)</f>
        <v>0</v>
      </c>
      <c r="CL98" s="172"/>
      <c r="CM98" s="172"/>
      <c r="CN98" s="168">
        <f>SUM(CN99:CN107)</f>
        <v>0</v>
      </c>
      <c r="CO98" s="168">
        <f>SUM(CO99:CO107)</f>
        <v>0</v>
      </c>
      <c r="CP98" s="172"/>
      <c r="CQ98" s="172"/>
      <c r="CR98" s="168">
        <f>SUM(CR99:CR107)</f>
        <v>0</v>
      </c>
      <c r="CS98" s="168">
        <f>SUM(CS99:CS107)</f>
        <v>0</v>
      </c>
      <c r="CT98" s="172"/>
      <c r="CU98" s="172"/>
      <c r="CV98" s="168">
        <f>SUM(CV99:CV107)</f>
        <v>0</v>
      </c>
      <c r="CW98" s="168">
        <f>SUM(CW99:CW107)</f>
        <v>0</v>
      </c>
      <c r="CX98" s="172"/>
      <c r="CY98" s="172"/>
      <c r="CZ98" s="168">
        <f>SUM(CZ99:CZ107)</f>
        <v>0</v>
      </c>
      <c r="DA98" s="168">
        <f>SUM(DA99:DA107)</f>
        <v>0</v>
      </c>
      <c r="DB98" s="172"/>
      <c r="DC98" s="172"/>
      <c r="DD98" s="168">
        <f>SUM(DD99:DD107)</f>
        <v>0</v>
      </c>
      <c r="DE98" s="168">
        <f>SUM(DE99:DE107)</f>
        <v>0</v>
      </c>
      <c r="DF98" s="172"/>
      <c r="DG98" s="172"/>
      <c r="DH98" s="168">
        <f>SUM(DH99:DH107)</f>
        <v>0</v>
      </c>
      <c r="DI98" s="168">
        <f>SUM(DI99:DI107)</f>
        <v>0</v>
      </c>
      <c r="DJ98" s="172"/>
      <c r="DK98" s="172"/>
      <c r="DL98" s="168">
        <f>SUM(DL99:DL107)</f>
        <v>0</v>
      </c>
      <c r="DM98" s="168">
        <f>SUM(DM99:DM107)</f>
        <v>0</v>
      </c>
      <c r="DN98" s="172"/>
      <c r="DO98" s="172"/>
      <c r="DP98" s="168">
        <f>SUM(DP99:DP107)</f>
        <v>0</v>
      </c>
      <c r="DQ98" s="168">
        <f>SUM(DQ99:DQ107)</f>
        <v>0</v>
      </c>
    </row>
    <row r="99" spans="1:121" s="178" customFormat="1" ht="12.75" x14ac:dyDescent="0.2">
      <c r="B99" s="136" t="str">
        <f>'03_Technical Req.'!C5</f>
        <v>Suite of components</v>
      </c>
      <c r="C99" s="33">
        <f>'03_Technical Req.'!F5</f>
        <v>3</v>
      </c>
      <c r="D99" s="31">
        <f>C99/SUM($C$99:$C$107)</f>
        <v>0.1111111111111111</v>
      </c>
      <c r="E99" s="40">
        <f t="shared" ref="E99:E111" si="625">D99*$E$8</f>
        <v>6.6666666666666662E-3</v>
      </c>
      <c r="F99" s="37" t="str">
        <f>'07_Values'!B99</f>
        <v>Y</v>
      </c>
      <c r="G99" s="31">
        <f>VLOOKUP('07_Values'!B99,AUX_Variables!$B$12:$D$16,3,FALSE)</f>
        <v>1</v>
      </c>
      <c r="H99" s="31">
        <f t="shared" ref="H99:H107" si="626">$D99*G99</f>
        <v>0.1111111111111111</v>
      </c>
      <c r="I99" s="38">
        <f t="shared" ref="I99:I107" si="627">G99*$E99</f>
        <v>6.6666666666666662E-3</v>
      </c>
      <c r="J99" s="37" t="str">
        <f>'07_Values'!C99</f>
        <v>N</v>
      </c>
      <c r="K99" s="31">
        <f>VLOOKUP('07_Values'!F99,AUX_Variables!$B$12:$D$16,3,FALSE)</f>
        <v>1</v>
      </c>
      <c r="L99" s="31">
        <f t="shared" ref="L99:L107" si="628">$D99*K99</f>
        <v>0.1111111111111111</v>
      </c>
      <c r="M99" s="38">
        <f t="shared" ref="M99:M107" si="629">K99*$E99</f>
        <v>6.6666666666666662E-3</v>
      </c>
      <c r="N99" s="37" t="str">
        <f>'07_Values'!D99</f>
        <v>Y</v>
      </c>
      <c r="O99" s="31">
        <f>VLOOKUP('07_Values'!D99,AUX_Variables!$B$12:$D$16,3,FALSE)</f>
        <v>1</v>
      </c>
      <c r="P99" s="31">
        <f t="shared" ref="P99:P107" si="630">$D99*O99</f>
        <v>0.1111111111111111</v>
      </c>
      <c r="Q99" s="38">
        <f t="shared" ref="Q99:Q107" si="631">O99*$E99</f>
        <v>6.6666666666666662E-3</v>
      </c>
      <c r="R99" s="37" t="str">
        <f>'07_Values'!E99</f>
        <v>Y</v>
      </c>
      <c r="S99" s="31">
        <f>VLOOKUP('07_Values'!E99,AUX_Variables!$B$12:$D$16,3,FALSE)</f>
        <v>1</v>
      </c>
      <c r="T99" s="31">
        <f t="shared" ref="T99:T107" si="632">$D99*S99</f>
        <v>0.1111111111111111</v>
      </c>
      <c r="U99" s="38">
        <f t="shared" ref="U99:U107" si="633">S99*$E99</f>
        <v>6.6666666666666662E-3</v>
      </c>
      <c r="V99" s="37" t="str">
        <f>'07_Values'!F99</f>
        <v>Y</v>
      </c>
      <c r="W99" s="31">
        <f>VLOOKUP('07_Values'!F99,AUX_Variables!$B$12:$D$16,3,FALSE)</f>
        <v>1</v>
      </c>
      <c r="X99" s="31">
        <f t="shared" ref="X99:X107" si="634">$D99*W99</f>
        <v>0.1111111111111111</v>
      </c>
      <c r="Y99" s="38">
        <f t="shared" ref="Y99:Y107" si="635">W99*$E99</f>
        <v>6.6666666666666662E-3</v>
      </c>
      <c r="Z99" s="37" t="str">
        <f>'07_Values'!G99</f>
        <v>Y</v>
      </c>
      <c r="AA99" s="31">
        <f>VLOOKUP('07_Values'!G99,AUX_Variables!$B$12:$D$16,3,FALSE)</f>
        <v>1</v>
      </c>
      <c r="AB99" s="31">
        <f t="shared" ref="AB99:AB107" si="636">$D99*AA99</f>
        <v>0.1111111111111111</v>
      </c>
      <c r="AC99" s="38">
        <f t="shared" ref="AC99:AC107" si="637">AA99*$E99</f>
        <v>6.6666666666666662E-3</v>
      </c>
      <c r="AD99" s="37" t="str">
        <f>'07_Values'!H99</f>
        <v>Y</v>
      </c>
      <c r="AE99" s="31">
        <f>VLOOKUP('07_Values'!H99,AUX_Variables!$B$12:$D$16,3,FALSE)</f>
        <v>1</v>
      </c>
      <c r="AF99" s="31">
        <f t="shared" ref="AF99:AF107" si="638">$D99*AE99</f>
        <v>0.1111111111111111</v>
      </c>
      <c r="AG99" s="38">
        <f t="shared" ref="AG99:AG107" si="639">AE99*$E99</f>
        <v>6.6666666666666662E-3</v>
      </c>
      <c r="AH99" s="37" t="str">
        <f>'07_Values'!I99</f>
        <v>Y</v>
      </c>
      <c r="AI99" s="31">
        <f>VLOOKUP('07_Values'!I99,AUX_Variables!$B$12:$D$16,3,FALSE)</f>
        <v>1</v>
      </c>
      <c r="AJ99" s="31">
        <f t="shared" ref="AJ99:AJ107" si="640">$D99*AI99</f>
        <v>0.1111111111111111</v>
      </c>
      <c r="AK99" s="38">
        <f t="shared" ref="AK99:AK107" si="641">AI99*$E99</f>
        <v>6.6666666666666662E-3</v>
      </c>
      <c r="AL99" s="37" t="str">
        <f>'07_Values'!J99</f>
        <v>N</v>
      </c>
      <c r="AM99" s="31">
        <f>VLOOKUP('07_Values'!J99,AUX_Variables!$B$12:$D$16,3,FALSE)</f>
        <v>0</v>
      </c>
      <c r="AN99" s="31">
        <f t="shared" ref="AN99:AN107" si="642">$D99*AM99</f>
        <v>0</v>
      </c>
      <c r="AO99" s="38">
        <f t="shared" ref="AO99:AO107" si="643">AM99*$E99</f>
        <v>0</v>
      </c>
      <c r="AP99" s="37" t="str">
        <f>'07_Values'!K99</f>
        <v>N</v>
      </c>
      <c r="AQ99" s="31">
        <f>VLOOKUP('07_Values'!K99,AUX_Variables!$B$12:$D$16,3,FALSE)</f>
        <v>0</v>
      </c>
      <c r="AR99" s="31">
        <f t="shared" ref="AR99:AR107" si="644">$D99*AQ99</f>
        <v>0</v>
      </c>
      <c r="AS99" s="38">
        <f t="shared" ref="AS99:AS107" si="645">AQ99*$E99</f>
        <v>0</v>
      </c>
      <c r="AT99" s="37" t="str">
        <f>'07_Values'!L99</f>
        <v>N</v>
      </c>
      <c r="AU99" s="31">
        <f>VLOOKUP('07_Values'!L99,AUX_Variables!$B$12:$D$16,3,FALSE)</f>
        <v>0</v>
      </c>
      <c r="AV99" s="31">
        <f t="shared" ref="AV99:AV107" si="646">$D99*AU99</f>
        <v>0</v>
      </c>
      <c r="AW99" s="38">
        <f t="shared" ref="AW99:AW107" si="647">AU99*$E99</f>
        <v>0</v>
      </c>
      <c r="AX99" s="37" t="str">
        <f>'07_Values'!M99</f>
        <v>Y</v>
      </c>
      <c r="AY99" s="31">
        <f>VLOOKUP('07_Values'!M99,AUX_Variables!$B$12:$D$16,3,FALSE)</f>
        <v>1</v>
      </c>
      <c r="AZ99" s="31">
        <f t="shared" ref="AZ99:AZ107" si="648">$D99*AY99</f>
        <v>0.1111111111111111</v>
      </c>
      <c r="BA99" s="38">
        <f t="shared" ref="BA99:BA107" si="649">AY99*$E99</f>
        <v>6.6666666666666662E-3</v>
      </c>
      <c r="BB99" s="37" t="str">
        <f>'07_Values'!N99</f>
        <v>N</v>
      </c>
      <c r="BC99" s="31">
        <f>VLOOKUP('07_Values'!N99,AUX_Variables!$B$12:$D$16,3,FALSE)</f>
        <v>0</v>
      </c>
      <c r="BD99" s="31">
        <f t="shared" ref="BD99:BD107" si="650">$D99*BC99</f>
        <v>0</v>
      </c>
      <c r="BE99" s="38">
        <f t="shared" ref="BE99:BE107" si="651">BC99*$E99</f>
        <v>0</v>
      </c>
      <c r="BF99" s="37" t="str">
        <f>'07_Values'!O99</f>
        <v>N</v>
      </c>
      <c r="BG99" s="31">
        <f>VLOOKUP('07_Values'!O99,AUX_Variables!$B$12:$D$16,3,FALSE)</f>
        <v>0</v>
      </c>
      <c r="BH99" s="31">
        <f t="shared" ref="BH99:BH107" si="652">$D99*BG99</f>
        <v>0</v>
      </c>
      <c r="BI99" s="38">
        <f t="shared" ref="BI99:BI107" si="653">BG99*$E99</f>
        <v>0</v>
      </c>
      <c r="BJ99" s="37" t="str">
        <f>'07_Values'!P99</f>
        <v>N</v>
      </c>
      <c r="BK99" s="31">
        <f>VLOOKUP('07_Values'!P99,AUX_Variables!$B$12:$D$16,3,FALSE)</f>
        <v>0</v>
      </c>
      <c r="BL99" s="31">
        <f t="shared" ref="BL99:BL107" si="654">$D99*BK99</f>
        <v>0</v>
      </c>
      <c r="BM99" s="38">
        <f t="shared" ref="BM99:BM107" si="655">BK99*$E99</f>
        <v>0</v>
      </c>
      <c r="BN99" s="37" t="str">
        <f>'07_Values'!Q99</f>
        <v>N</v>
      </c>
      <c r="BO99" s="31">
        <f>VLOOKUP('07_Values'!Q99,AUX_Variables!$B$12:$D$16,3,FALSE)</f>
        <v>0</v>
      </c>
      <c r="BP99" s="31">
        <f t="shared" ref="BP99:BP107" si="656">$D99*BO99</f>
        <v>0</v>
      </c>
      <c r="BQ99" s="38">
        <f t="shared" ref="BQ99:BQ107" si="657">BO99*$E99</f>
        <v>0</v>
      </c>
      <c r="BR99" s="37" t="str">
        <f>'07_Values'!R99</f>
        <v>N</v>
      </c>
      <c r="BS99" s="31">
        <f>VLOOKUP('07_Values'!R99,AUX_Variables!$B$12:$D$16,3,FALSE)</f>
        <v>0</v>
      </c>
      <c r="BT99" s="31">
        <f t="shared" ref="BT99:BT107" si="658">$D99*BS99</f>
        <v>0</v>
      </c>
      <c r="BU99" s="38">
        <f t="shared" ref="BU99:BU107" si="659">BS99*$E99</f>
        <v>0</v>
      </c>
      <c r="BV99" s="37" t="str">
        <f>'07_Values'!S99</f>
        <v>N</v>
      </c>
      <c r="BW99" s="31">
        <f>VLOOKUP('07_Values'!S99,AUX_Variables!$B$12:$D$16,3,FALSE)</f>
        <v>0</v>
      </c>
      <c r="BX99" s="31">
        <f t="shared" ref="BX99:BX107" si="660">$D99*BW99</f>
        <v>0</v>
      </c>
      <c r="BY99" s="38">
        <f t="shared" ref="BY99:BY107" si="661">BW99*$E99</f>
        <v>0</v>
      </c>
      <c r="BZ99" s="37" t="str">
        <f>'07_Values'!T99</f>
        <v>N</v>
      </c>
      <c r="CA99" s="31">
        <f>VLOOKUP('07_Values'!T99,AUX_Variables!$B$12:$D$16,3,FALSE)</f>
        <v>0</v>
      </c>
      <c r="CB99" s="31">
        <f t="shared" ref="CB99:CB107" si="662">$D99*CA99</f>
        <v>0</v>
      </c>
      <c r="CC99" s="38">
        <f t="shared" ref="CC99:CC107" si="663">CA99*$E99</f>
        <v>0</v>
      </c>
      <c r="CD99" s="37" t="str">
        <f>'07_Values'!U99</f>
        <v>Y</v>
      </c>
      <c r="CE99" s="31">
        <f>VLOOKUP('07_Values'!U99,AUX_Variables!$B$12:$D$16,3,FALSE)</f>
        <v>1</v>
      </c>
      <c r="CF99" s="31">
        <f t="shared" ref="CF99:CF107" si="664">$D99*CE99</f>
        <v>0.1111111111111111</v>
      </c>
      <c r="CG99" s="38">
        <f t="shared" ref="CG99:CG107" si="665">CE99*$E99</f>
        <v>6.6666666666666662E-3</v>
      </c>
      <c r="CH99" s="37" t="str">
        <f>'07_Values'!V99</f>
        <v>N</v>
      </c>
      <c r="CI99" s="31">
        <f>VLOOKUP('07_Values'!V99,AUX_Variables!$B$12:$D$16,3,FALSE)</f>
        <v>0</v>
      </c>
      <c r="CJ99" s="31">
        <f t="shared" ref="CJ99:CJ107" si="666">$D99*CI99</f>
        <v>0</v>
      </c>
      <c r="CK99" s="38">
        <f t="shared" ref="CK99:CK107" si="667">CI99*$E99</f>
        <v>0</v>
      </c>
      <c r="CL99" s="37" t="str">
        <f>'07_Values'!W99</f>
        <v>N</v>
      </c>
      <c r="CM99" s="31">
        <f>VLOOKUP('07_Values'!W99,AUX_Variables!$B$12:$D$16,3,FALSE)</f>
        <v>0</v>
      </c>
      <c r="CN99" s="31">
        <f t="shared" ref="CN99:CN107" si="668">$D99*CM99</f>
        <v>0</v>
      </c>
      <c r="CO99" s="38">
        <f t="shared" ref="CO99:CO107" si="669">CM99*$E99</f>
        <v>0</v>
      </c>
      <c r="CP99" s="37" t="str">
        <f>'07_Values'!X99</f>
        <v>N</v>
      </c>
      <c r="CQ99" s="31">
        <f>VLOOKUP('07_Values'!X99,AUX_Variables!$B$12:$D$16,3,FALSE)</f>
        <v>0</v>
      </c>
      <c r="CR99" s="31">
        <f t="shared" ref="CR99:CR107" si="670">$D99*CQ99</f>
        <v>0</v>
      </c>
      <c r="CS99" s="38">
        <f t="shared" ref="CS99:CS107" si="671">CQ99*$E99</f>
        <v>0</v>
      </c>
      <c r="CT99" s="37" t="str">
        <f>'07_Values'!Y99</f>
        <v>N</v>
      </c>
      <c r="CU99" s="31">
        <f>VLOOKUP('07_Values'!Y99,AUX_Variables!$B$12:$D$16,3,FALSE)</f>
        <v>0</v>
      </c>
      <c r="CV99" s="31">
        <f t="shared" ref="CV99:CV107" si="672">$D99*CU99</f>
        <v>0</v>
      </c>
      <c r="CW99" s="38">
        <f t="shared" ref="CW99:CW107" si="673">CU99*$E99</f>
        <v>0</v>
      </c>
      <c r="CX99" s="37" t="str">
        <f>'07_Values'!Z99</f>
        <v>N</v>
      </c>
      <c r="CY99" s="31">
        <f>VLOOKUP('07_Values'!Z99,AUX_Variables!$B$12:$D$16,3,FALSE)</f>
        <v>0</v>
      </c>
      <c r="CZ99" s="31">
        <f t="shared" ref="CZ99:CZ107" si="674">$D99*CY99</f>
        <v>0</v>
      </c>
      <c r="DA99" s="38">
        <f t="shared" ref="DA99:DA107" si="675">CY99*$E99</f>
        <v>0</v>
      </c>
      <c r="DB99" s="37" t="str">
        <f>'07_Values'!AA99</f>
        <v>N</v>
      </c>
      <c r="DC99" s="31">
        <f>VLOOKUP('07_Values'!AA99,AUX_Variables!$B$12:$D$16,3,FALSE)</f>
        <v>0</v>
      </c>
      <c r="DD99" s="31">
        <f t="shared" ref="DD99:DD107" si="676">$D99*DC99</f>
        <v>0</v>
      </c>
      <c r="DE99" s="38">
        <f t="shared" ref="DE99:DE107" si="677">DC99*$E99</f>
        <v>0</v>
      </c>
      <c r="DF99" s="37" t="str">
        <f>'07_Values'!AB99</f>
        <v>N</v>
      </c>
      <c r="DG99" s="31">
        <f>VLOOKUP('07_Values'!AB99,AUX_Variables!$B$12:$D$16,3,FALSE)</f>
        <v>0</v>
      </c>
      <c r="DH99" s="31">
        <f t="shared" ref="DH99:DH107" si="678">$D99*DG99</f>
        <v>0</v>
      </c>
      <c r="DI99" s="38">
        <f t="shared" ref="DI99:DI107" si="679">DG99*$E99</f>
        <v>0</v>
      </c>
      <c r="DJ99" s="37" t="str">
        <f>'07_Values'!AC99</f>
        <v>N</v>
      </c>
      <c r="DK99" s="31">
        <f>VLOOKUP('07_Values'!AC99,AUX_Variables!$B$12:$D$16,3,FALSE)</f>
        <v>0</v>
      </c>
      <c r="DL99" s="31">
        <f t="shared" ref="DL99:DL107" si="680">$D99*DK99</f>
        <v>0</v>
      </c>
      <c r="DM99" s="38">
        <f t="shared" ref="DM99:DM107" si="681">DK99*$E99</f>
        <v>0</v>
      </c>
      <c r="DN99" s="37" t="str">
        <f>'07_Values'!AD99</f>
        <v>N</v>
      </c>
      <c r="DO99" s="31">
        <f>VLOOKUP('07_Values'!AD99,AUX_Variables!$B$12:$D$16,3,FALSE)</f>
        <v>0</v>
      </c>
      <c r="DP99" s="31">
        <f t="shared" ref="DP99:DP107" si="682">$D99*DO99</f>
        <v>0</v>
      </c>
      <c r="DQ99" s="38">
        <f t="shared" ref="DQ99:DQ107" si="683">DO99*$E99</f>
        <v>0</v>
      </c>
    </row>
    <row r="100" spans="1:121" s="151" customFormat="1" ht="12.75" x14ac:dyDescent="0.2">
      <c r="A100" s="176"/>
      <c r="B100" s="136" t="str">
        <f>'03_Technical Req.'!C6</f>
        <v xml:space="preserve"> ECM / RM</v>
      </c>
      <c r="C100" s="33">
        <f>'03_Technical Req.'!F6</f>
        <v>3</v>
      </c>
      <c r="D100" s="31">
        <f t="shared" ref="D100:D107" si="684">C100/SUM($C$99:$C$107)</f>
        <v>0.1111111111111111</v>
      </c>
      <c r="E100" s="40">
        <f t="shared" si="625"/>
        <v>6.6666666666666662E-3</v>
      </c>
      <c r="F100" s="37" t="str">
        <f>'07_Values'!B100</f>
        <v>T</v>
      </c>
      <c r="G100" s="31">
        <f>VLOOKUP('07_Values'!B100,AUX_Variables!$B$12:$D$16,3,FALSE)</f>
        <v>0.6</v>
      </c>
      <c r="H100" s="31">
        <f t="shared" si="626"/>
        <v>6.6666666666666666E-2</v>
      </c>
      <c r="I100" s="38">
        <f t="shared" si="627"/>
        <v>3.9999999999999992E-3</v>
      </c>
      <c r="J100" s="37" t="str">
        <f>'07_Values'!C100</f>
        <v>N</v>
      </c>
      <c r="K100" s="31">
        <f>VLOOKUP('07_Values'!F100,AUX_Variables!$B$12:$D$16,3,FALSE)</f>
        <v>0.6</v>
      </c>
      <c r="L100" s="31">
        <f t="shared" si="628"/>
        <v>6.6666666666666666E-2</v>
      </c>
      <c r="M100" s="38">
        <f t="shared" si="629"/>
        <v>3.9999999999999992E-3</v>
      </c>
      <c r="N100" s="37" t="str">
        <f>'07_Values'!D100</f>
        <v>Y</v>
      </c>
      <c r="O100" s="31">
        <f>VLOOKUP('07_Values'!D100,AUX_Variables!$B$12:$D$16,3,FALSE)</f>
        <v>1</v>
      </c>
      <c r="P100" s="31">
        <f t="shared" si="630"/>
        <v>0.1111111111111111</v>
      </c>
      <c r="Q100" s="38">
        <f t="shared" si="631"/>
        <v>6.6666666666666662E-3</v>
      </c>
      <c r="R100" s="37" t="str">
        <f>'07_Values'!E100</f>
        <v>Y</v>
      </c>
      <c r="S100" s="31">
        <f>VLOOKUP('07_Values'!E100,AUX_Variables!$B$12:$D$16,3,FALSE)</f>
        <v>1</v>
      </c>
      <c r="T100" s="31">
        <f t="shared" si="632"/>
        <v>0.1111111111111111</v>
      </c>
      <c r="U100" s="38">
        <f t="shared" si="633"/>
        <v>6.6666666666666662E-3</v>
      </c>
      <c r="V100" s="37" t="str">
        <f>'07_Values'!F100</f>
        <v>T</v>
      </c>
      <c r="W100" s="31">
        <f>VLOOKUP('07_Values'!F100,AUX_Variables!$B$12:$D$16,3,FALSE)</f>
        <v>0.6</v>
      </c>
      <c r="X100" s="31">
        <f t="shared" si="634"/>
        <v>6.6666666666666666E-2</v>
      </c>
      <c r="Y100" s="38">
        <f t="shared" si="635"/>
        <v>3.9999999999999992E-3</v>
      </c>
      <c r="Z100" s="37" t="str">
        <f>'07_Values'!G100</f>
        <v>Y</v>
      </c>
      <c r="AA100" s="31">
        <f>VLOOKUP('07_Values'!G100,AUX_Variables!$B$12:$D$16,3,FALSE)</f>
        <v>1</v>
      </c>
      <c r="AB100" s="31">
        <f t="shared" si="636"/>
        <v>0.1111111111111111</v>
      </c>
      <c r="AC100" s="38">
        <f t="shared" si="637"/>
        <v>6.6666666666666662E-3</v>
      </c>
      <c r="AD100" s="37" t="str">
        <f>'07_Values'!H100</f>
        <v>Y</v>
      </c>
      <c r="AE100" s="31">
        <f>VLOOKUP('07_Values'!H100,AUX_Variables!$B$12:$D$16,3,FALSE)</f>
        <v>1</v>
      </c>
      <c r="AF100" s="31">
        <f t="shared" si="638"/>
        <v>0.1111111111111111</v>
      </c>
      <c r="AG100" s="38">
        <f t="shared" si="639"/>
        <v>6.6666666666666662E-3</v>
      </c>
      <c r="AH100" s="37" t="str">
        <f>'07_Values'!I100</f>
        <v>Y</v>
      </c>
      <c r="AI100" s="31">
        <f>VLOOKUP('07_Values'!I100,AUX_Variables!$B$12:$D$16,3,FALSE)</f>
        <v>1</v>
      </c>
      <c r="AJ100" s="31">
        <f t="shared" si="640"/>
        <v>0.1111111111111111</v>
      </c>
      <c r="AK100" s="38">
        <f t="shared" si="641"/>
        <v>6.6666666666666662E-3</v>
      </c>
      <c r="AL100" s="37" t="str">
        <f>'07_Values'!J100</f>
        <v>N</v>
      </c>
      <c r="AM100" s="31">
        <f>VLOOKUP('07_Values'!J100,AUX_Variables!$B$12:$D$16,3,FALSE)</f>
        <v>0</v>
      </c>
      <c r="AN100" s="31">
        <f t="shared" si="642"/>
        <v>0</v>
      </c>
      <c r="AO100" s="38">
        <f t="shared" si="643"/>
        <v>0</v>
      </c>
      <c r="AP100" s="37" t="str">
        <f>'07_Values'!K100</f>
        <v>N</v>
      </c>
      <c r="AQ100" s="31">
        <f>VLOOKUP('07_Values'!K100,AUX_Variables!$B$12:$D$16,3,FALSE)</f>
        <v>0</v>
      </c>
      <c r="AR100" s="31">
        <f t="shared" si="644"/>
        <v>0</v>
      </c>
      <c r="AS100" s="38">
        <f t="shared" si="645"/>
        <v>0</v>
      </c>
      <c r="AT100" s="37" t="str">
        <f>'07_Values'!L100</f>
        <v>N</v>
      </c>
      <c r="AU100" s="31">
        <f>VLOOKUP('07_Values'!L100,AUX_Variables!$B$12:$D$16,3,FALSE)</f>
        <v>0</v>
      </c>
      <c r="AV100" s="31">
        <f t="shared" si="646"/>
        <v>0</v>
      </c>
      <c r="AW100" s="38">
        <f t="shared" si="647"/>
        <v>0</v>
      </c>
      <c r="AX100" s="37" t="str">
        <f>'07_Values'!M100</f>
        <v>N</v>
      </c>
      <c r="AY100" s="31">
        <f>VLOOKUP('07_Values'!M100,AUX_Variables!$B$12:$D$16,3,FALSE)</f>
        <v>0</v>
      </c>
      <c r="AZ100" s="31">
        <f t="shared" si="648"/>
        <v>0</v>
      </c>
      <c r="BA100" s="38">
        <f t="shared" si="649"/>
        <v>0</v>
      </c>
      <c r="BB100" s="37" t="str">
        <f>'07_Values'!N100</f>
        <v>N</v>
      </c>
      <c r="BC100" s="31">
        <f>VLOOKUP('07_Values'!N100,AUX_Variables!$B$12:$D$16,3,FALSE)</f>
        <v>0</v>
      </c>
      <c r="BD100" s="31">
        <f t="shared" si="650"/>
        <v>0</v>
      </c>
      <c r="BE100" s="38">
        <f t="shared" si="651"/>
        <v>0</v>
      </c>
      <c r="BF100" s="37" t="str">
        <f>'07_Values'!O100</f>
        <v>N</v>
      </c>
      <c r="BG100" s="31">
        <f>VLOOKUP('07_Values'!O100,AUX_Variables!$B$12:$D$16,3,FALSE)</f>
        <v>0</v>
      </c>
      <c r="BH100" s="31">
        <f t="shared" si="652"/>
        <v>0</v>
      </c>
      <c r="BI100" s="38">
        <f t="shared" si="653"/>
        <v>0</v>
      </c>
      <c r="BJ100" s="37" t="str">
        <f>'07_Values'!P100</f>
        <v>N</v>
      </c>
      <c r="BK100" s="31">
        <f>VLOOKUP('07_Values'!P100,AUX_Variables!$B$12:$D$16,3,FALSE)</f>
        <v>0</v>
      </c>
      <c r="BL100" s="31">
        <f t="shared" si="654"/>
        <v>0</v>
      </c>
      <c r="BM100" s="38">
        <f t="shared" si="655"/>
        <v>0</v>
      </c>
      <c r="BN100" s="37" t="str">
        <f>'07_Values'!Q100</f>
        <v>N</v>
      </c>
      <c r="BO100" s="31">
        <f>VLOOKUP('07_Values'!Q100,AUX_Variables!$B$12:$D$16,3,FALSE)</f>
        <v>0</v>
      </c>
      <c r="BP100" s="31">
        <f t="shared" si="656"/>
        <v>0</v>
      </c>
      <c r="BQ100" s="38">
        <f t="shared" si="657"/>
        <v>0</v>
      </c>
      <c r="BR100" s="37" t="str">
        <f>'07_Values'!R100</f>
        <v>N</v>
      </c>
      <c r="BS100" s="31">
        <f>VLOOKUP('07_Values'!R100,AUX_Variables!$B$12:$D$16,3,FALSE)</f>
        <v>0</v>
      </c>
      <c r="BT100" s="31">
        <f t="shared" si="658"/>
        <v>0</v>
      </c>
      <c r="BU100" s="38">
        <f t="shared" si="659"/>
        <v>0</v>
      </c>
      <c r="BV100" s="37" t="str">
        <f>'07_Values'!S100</f>
        <v>Y</v>
      </c>
      <c r="BW100" s="31">
        <f>VLOOKUP('07_Values'!S100,AUX_Variables!$B$12:$D$16,3,FALSE)</f>
        <v>1</v>
      </c>
      <c r="BX100" s="31">
        <f t="shared" si="660"/>
        <v>0.1111111111111111</v>
      </c>
      <c r="BY100" s="38">
        <f t="shared" si="661"/>
        <v>6.6666666666666662E-3</v>
      </c>
      <c r="BZ100" s="37" t="str">
        <f>'07_Values'!T100</f>
        <v>Y</v>
      </c>
      <c r="CA100" s="31">
        <f>VLOOKUP('07_Values'!T100,AUX_Variables!$B$12:$D$16,3,FALSE)</f>
        <v>1</v>
      </c>
      <c r="CB100" s="31">
        <f t="shared" si="662"/>
        <v>0.1111111111111111</v>
      </c>
      <c r="CC100" s="38">
        <f t="shared" si="663"/>
        <v>6.6666666666666662E-3</v>
      </c>
      <c r="CD100" s="37" t="str">
        <f>'07_Values'!U100</f>
        <v>Y</v>
      </c>
      <c r="CE100" s="31">
        <f>VLOOKUP('07_Values'!U100,AUX_Variables!$B$12:$D$16,3,FALSE)</f>
        <v>1</v>
      </c>
      <c r="CF100" s="31">
        <f t="shared" si="664"/>
        <v>0.1111111111111111</v>
      </c>
      <c r="CG100" s="38">
        <f t="shared" si="665"/>
        <v>6.6666666666666662E-3</v>
      </c>
      <c r="CH100" s="37" t="str">
        <f>'07_Values'!V100</f>
        <v>N</v>
      </c>
      <c r="CI100" s="31">
        <f>VLOOKUP('07_Values'!V100,AUX_Variables!$B$12:$D$16,3,FALSE)</f>
        <v>0</v>
      </c>
      <c r="CJ100" s="31">
        <f t="shared" si="666"/>
        <v>0</v>
      </c>
      <c r="CK100" s="38">
        <f t="shared" si="667"/>
        <v>0</v>
      </c>
      <c r="CL100" s="37" t="str">
        <f>'07_Values'!W100</f>
        <v>N</v>
      </c>
      <c r="CM100" s="31">
        <f>VLOOKUP('07_Values'!W100,AUX_Variables!$B$12:$D$16,3,FALSE)</f>
        <v>0</v>
      </c>
      <c r="CN100" s="31">
        <f t="shared" si="668"/>
        <v>0</v>
      </c>
      <c r="CO100" s="38">
        <f t="shared" si="669"/>
        <v>0</v>
      </c>
      <c r="CP100" s="37" t="str">
        <f>'07_Values'!X100</f>
        <v>N</v>
      </c>
      <c r="CQ100" s="31">
        <f>VLOOKUP('07_Values'!X100,AUX_Variables!$B$12:$D$16,3,FALSE)</f>
        <v>0</v>
      </c>
      <c r="CR100" s="31">
        <f t="shared" si="670"/>
        <v>0</v>
      </c>
      <c r="CS100" s="38">
        <f t="shared" si="671"/>
        <v>0</v>
      </c>
      <c r="CT100" s="37" t="str">
        <f>'07_Values'!Y100</f>
        <v>N</v>
      </c>
      <c r="CU100" s="31">
        <f>VLOOKUP('07_Values'!Y100,AUX_Variables!$B$12:$D$16,3,FALSE)</f>
        <v>0</v>
      </c>
      <c r="CV100" s="31">
        <f t="shared" si="672"/>
        <v>0</v>
      </c>
      <c r="CW100" s="38">
        <f t="shared" si="673"/>
        <v>0</v>
      </c>
      <c r="CX100" s="37" t="str">
        <f>'07_Values'!Z100</f>
        <v>N</v>
      </c>
      <c r="CY100" s="31">
        <f>VLOOKUP('07_Values'!Z100,AUX_Variables!$B$12:$D$16,3,FALSE)</f>
        <v>0</v>
      </c>
      <c r="CZ100" s="31">
        <f t="shared" si="674"/>
        <v>0</v>
      </c>
      <c r="DA100" s="38">
        <f t="shared" si="675"/>
        <v>0</v>
      </c>
      <c r="DB100" s="37" t="str">
        <f>'07_Values'!AA100</f>
        <v>N</v>
      </c>
      <c r="DC100" s="31">
        <f>VLOOKUP('07_Values'!AA100,AUX_Variables!$B$12:$D$16,3,FALSE)</f>
        <v>0</v>
      </c>
      <c r="DD100" s="31">
        <f t="shared" si="676"/>
        <v>0</v>
      </c>
      <c r="DE100" s="38">
        <f t="shared" si="677"/>
        <v>0</v>
      </c>
      <c r="DF100" s="37" t="str">
        <f>'07_Values'!AB100</f>
        <v>N</v>
      </c>
      <c r="DG100" s="31">
        <f>VLOOKUP('07_Values'!AB100,AUX_Variables!$B$12:$D$16,3,FALSE)</f>
        <v>0</v>
      </c>
      <c r="DH100" s="31">
        <f t="shared" si="678"/>
        <v>0</v>
      </c>
      <c r="DI100" s="38">
        <f t="shared" si="679"/>
        <v>0</v>
      </c>
      <c r="DJ100" s="37" t="str">
        <f>'07_Values'!AC100</f>
        <v>N</v>
      </c>
      <c r="DK100" s="31">
        <f>VLOOKUP('07_Values'!AC100,AUX_Variables!$B$12:$D$16,3,FALSE)</f>
        <v>0</v>
      </c>
      <c r="DL100" s="31">
        <f t="shared" si="680"/>
        <v>0</v>
      </c>
      <c r="DM100" s="38">
        <f t="shared" si="681"/>
        <v>0</v>
      </c>
      <c r="DN100" s="37" t="str">
        <f>'07_Values'!AD100</f>
        <v>N</v>
      </c>
      <c r="DO100" s="31">
        <f>VLOOKUP('07_Values'!AD100,AUX_Variables!$B$12:$D$16,3,FALSE)</f>
        <v>0</v>
      </c>
      <c r="DP100" s="31">
        <f t="shared" si="682"/>
        <v>0</v>
      </c>
      <c r="DQ100" s="38">
        <f t="shared" si="683"/>
        <v>0</v>
      </c>
    </row>
    <row r="101" spans="1:121" s="151" customFormat="1" ht="12.75" x14ac:dyDescent="0.2">
      <c r="A101" s="176"/>
      <c r="B101" s="136" t="str">
        <f>'03_Technical Req.'!C7</f>
        <v>MS-SharePoint</v>
      </c>
      <c r="C101" s="33">
        <f>'03_Technical Req.'!F7</f>
        <v>3</v>
      </c>
      <c r="D101" s="31">
        <f t="shared" si="684"/>
        <v>0.1111111111111111</v>
      </c>
      <c r="E101" s="40">
        <f t="shared" si="625"/>
        <v>6.6666666666666662E-3</v>
      </c>
      <c r="F101" s="37" t="str">
        <f>'07_Values'!B101</f>
        <v>T</v>
      </c>
      <c r="G101" s="31">
        <f>VLOOKUP('07_Values'!B101,AUX_Variables!$B$12:$D$16,3,FALSE)</f>
        <v>0.6</v>
      </c>
      <c r="H101" s="31">
        <f t="shared" si="626"/>
        <v>6.6666666666666666E-2</v>
      </c>
      <c r="I101" s="38">
        <f t="shared" si="627"/>
        <v>3.9999999999999992E-3</v>
      </c>
      <c r="J101" s="37" t="str">
        <f>'07_Values'!C101</f>
        <v>N</v>
      </c>
      <c r="K101" s="31">
        <f>VLOOKUP('07_Values'!F101,AUX_Variables!$B$12:$D$16,3,FALSE)</f>
        <v>0</v>
      </c>
      <c r="L101" s="31">
        <f t="shared" si="628"/>
        <v>0</v>
      </c>
      <c r="M101" s="38">
        <f t="shared" si="629"/>
        <v>0</v>
      </c>
      <c r="N101" s="37" t="str">
        <f>'07_Values'!D101</f>
        <v>T</v>
      </c>
      <c r="O101" s="31">
        <f>VLOOKUP('07_Values'!D101,AUX_Variables!$B$12:$D$16,3,FALSE)</f>
        <v>0.6</v>
      </c>
      <c r="P101" s="31">
        <f t="shared" si="630"/>
        <v>6.6666666666666666E-2</v>
      </c>
      <c r="Q101" s="38">
        <f t="shared" si="631"/>
        <v>3.9999999999999992E-3</v>
      </c>
      <c r="R101" s="37" t="str">
        <f>'07_Values'!E101</f>
        <v>NA</v>
      </c>
      <c r="S101" s="31">
        <f>VLOOKUP('07_Values'!E101,AUX_Variables!$B$12:$D$16,3,FALSE)</f>
        <v>0</v>
      </c>
      <c r="T101" s="31">
        <f t="shared" si="632"/>
        <v>0</v>
      </c>
      <c r="U101" s="38">
        <f t="shared" si="633"/>
        <v>0</v>
      </c>
      <c r="V101" s="37" t="str">
        <f>'07_Values'!F101</f>
        <v>NA</v>
      </c>
      <c r="W101" s="31">
        <f>VLOOKUP('07_Values'!F101,AUX_Variables!$B$12:$D$16,3,FALSE)</f>
        <v>0</v>
      </c>
      <c r="X101" s="31">
        <f t="shared" si="634"/>
        <v>0</v>
      </c>
      <c r="Y101" s="38">
        <f t="shared" si="635"/>
        <v>0</v>
      </c>
      <c r="Z101" s="37" t="str">
        <f>'07_Values'!G101</f>
        <v>T</v>
      </c>
      <c r="AA101" s="31">
        <f>VLOOKUP('07_Values'!G101,AUX_Variables!$B$12:$D$16,3,FALSE)</f>
        <v>0.6</v>
      </c>
      <c r="AB101" s="31">
        <f t="shared" si="636"/>
        <v>6.6666666666666666E-2</v>
      </c>
      <c r="AC101" s="38">
        <f t="shared" si="637"/>
        <v>3.9999999999999992E-3</v>
      </c>
      <c r="AD101" s="37" t="str">
        <f>'07_Values'!H101</f>
        <v>A</v>
      </c>
      <c r="AE101" s="31">
        <f>VLOOKUP('07_Values'!H101,AUX_Variables!$B$12:$D$16,3,FALSE)</f>
        <v>0.7</v>
      </c>
      <c r="AF101" s="31">
        <f t="shared" si="638"/>
        <v>7.7777777777777765E-2</v>
      </c>
      <c r="AG101" s="38">
        <f t="shared" si="639"/>
        <v>4.6666666666666662E-3</v>
      </c>
      <c r="AH101" s="37" t="str">
        <f>'07_Values'!I101</f>
        <v>T</v>
      </c>
      <c r="AI101" s="31">
        <f>VLOOKUP('07_Values'!I101,AUX_Variables!$B$12:$D$16,3,FALSE)</f>
        <v>0.6</v>
      </c>
      <c r="AJ101" s="31">
        <f t="shared" si="640"/>
        <v>6.6666666666666666E-2</v>
      </c>
      <c r="AK101" s="38">
        <f t="shared" si="641"/>
        <v>3.9999999999999992E-3</v>
      </c>
      <c r="AL101" s="37" t="str">
        <f>'07_Values'!J101</f>
        <v>N</v>
      </c>
      <c r="AM101" s="31">
        <f>VLOOKUP('07_Values'!J101,AUX_Variables!$B$12:$D$16,3,FALSE)</f>
        <v>0</v>
      </c>
      <c r="AN101" s="31">
        <f t="shared" si="642"/>
        <v>0</v>
      </c>
      <c r="AO101" s="38">
        <f t="shared" si="643"/>
        <v>0</v>
      </c>
      <c r="AP101" s="37" t="str">
        <f>'07_Values'!K101</f>
        <v>N</v>
      </c>
      <c r="AQ101" s="31">
        <f>VLOOKUP('07_Values'!K101,AUX_Variables!$B$12:$D$16,3,FALSE)</f>
        <v>0</v>
      </c>
      <c r="AR101" s="31">
        <f t="shared" si="644"/>
        <v>0</v>
      </c>
      <c r="AS101" s="38">
        <f t="shared" si="645"/>
        <v>0</v>
      </c>
      <c r="AT101" s="37" t="str">
        <f>'07_Values'!L101</f>
        <v>N</v>
      </c>
      <c r="AU101" s="31">
        <f>VLOOKUP('07_Values'!L101,AUX_Variables!$B$12:$D$16,3,FALSE)</f>
        <v>0</v>
      </c>
      <c r="AV101" s="31">
        <f t="shared" si="646"/>
        <v>0</v>
      </c>
      <c r="AW101" s="38">
        <f t="shared" si="647"/>
        <v>0</v>
      </c>
      <c r="AX101" s="37" t="str">
        <f>'07_Values'!M101</f>
        <v>N</v>
      </c>
      <c r="AY101" s="31">
        <f>VLOOKUP('07_Values'!M101,AUX_Variables!$B$12:$D$16,3,FALSE)</f>
        <v>0</v>
      </c>
      <c r="AZ101" s="31">
        <f t="shared" si="648"/>
        <v>0</v>
      </c>
      <c r="BA101" s="38">
        <f t="shared" si="649"/>
        <v>0</v>
      </c>
      <c r="BB101" s="37" t="str">
        <f>'07_Values'!N101</f>
        <v>N</v>
      </c>
      <c r="BC101" s="31">
        <f>VLOOKUP('07_Values'!N101,AUX_Variables!$B$12:$D$16,3,FALSE)</f>
        <v>0</v>
      </c>
      <c r="BD101" s="31">
        <f t="shared" si="650"/>
        <v>0</v>
      </c>
      <c r="BE101" s="38">
        <f t="shared" si="651"/>
        <v>0</v>
      </c>
      <c r="BF101" s="37" t="str">
        <f>'07_Values'!O101</f>
        <v>N</v>
      </c>
      <c r="BG101" s="31">
        <f>VLOOKUP('07_Values'!O101,AUX_Variables!$B$12:$D$16,3,FALSE)</f>
        <v>0</v>
      </c>
      <c r="BH101" s="31">
        <f t="shared" si="652"/>
        <v>0</v>
      </c>
      <c r="BI101" s="38">
        <f t="shared" si="653"/>
        <v>0</v>
      </c>
      <c r="BJ101" s="37" t="str">
        <f>'07_Values'!P101</f>
        <v>N</v>
      </c>
      <c r="BK101" s="31">
        <f>VLOOKUP('07_Values'!P101,AUX_Variables!$B$12:$D$16,3,FALSE)</f>
        <v>0</v>
      </c>
      <c r="BL101" s="31">
        <f t="shared" si="654"/>
        <v>0</v>
      </c>
      <c r="BM101" s="38">
        <f t="shared" si="655"/>
        <v>0</v>
      </c>
      <c r="BN101" s="37" t="str">
        <f>'07_Values'!Q101</f>
        <v>N</v>
      </c>
      <c r="BO101" s="31">
        <f>VLOOKUP('07_Values'!Q101,AUX_Variables!$B$12:$D$16,3,FALSE)</f>
        <v>0</v>
      </c>
      <c r="BP101" s="31">
        <f t="shared" si="656"/>
        <v>0</v>
      </c>
      <c r="BQ101" s="38">
        <f t="shared" si="657"/>
        <v>0</v>
      </c>
      <c r="BR101" s="37" t="str">
        <f>'07_Values'!R101</f>
        <v>N</v>
      </c>
      <c r="BS101" s="31">
        <f>VLOOKUP('07_Values'!R101,AUX_Variables!$B$12:$D$16,3,FALSE)</f>
        <v>0</v>
      </c>
      <c r="BT101" s="31">
        <f t="shared" si="658"/>
        <v>0</v>
      </c>
      <c r="BU101" s="38">
        <f t="shared" si="659"/>
        <v>0</v>
      </c>
      <c r="BV101" s="37" t="str">
        <f>'07_Values'!S101</f>
        <v>NA</v>
      </c>
      <c r="BW101" s="31">
        <f>VLOOKUP('07_Values'!S101,AUX_Variables!$B$12:$D$16,3,FALSE)</f>
        <v>0</v>
      </c>
      <c r="BX101" s="31">
        <f t="shared" si="660"/>
        <v>0</v>
      </c>
      <c r="BY101" s="38">
        <f t="shared" si="661"/>
        <v>0</v>
      </c>
      <c r="BZ101" s="37" t="str">
        <f>'07_Values'!T101</f>
        <v>NA</v>
      </c>
      <c r="CA101" s="31">
        <f>VLOOKUP('07_Values'!T101,AUX_Variables!$B$12:$D$16,3,FALSE)</f>
        <v>0</v>
      </c>
      <c r="CB101" s="31">
        <f t="shared" si="662"/>
        <v>0</v>
      </c>
      <c r="CC101" s="38">
        <f t="shared" si="663"/>
        <v>0</v>
      </c>
      <c r="CD101" s="37" t="str">
        <f>'07_Values'!U101</f>
        <v>NA</v>
      </c>
      <c r="CE101" s="31">
        <f>VLOOKUP('07_Values'!U101,AUX_Variables!$B$12:$D$16,3,FALSE)</f>
        <v>0</v>
      </c>
      <c r="CF101" s="31">
        <f t="shared" si="664"/>
        <v>0</v>
      </c>
      <c r="CG101" s="38">
        <f t="shared" si="665"/>
        <v>0</v>
      </c>
      <c r="CH101" s="37" t="str">
        <f>'07_Values'!V101</f>
        <v>N</v>
      </c>
      <c r="CI101" s="31">
        <f>VLOOKUP('07_Values'!V101,AUX_Variables!$B$12:$D$16,3,FALSE)</f>
        <v>0</v>
      </c>
      <c r="CJ101" s="31">
        <f t="shared" si="666"/>
        <v>0</v>
      </c>
      <c r="CK101" s="38">
        <f t="shared" si="667"/>
        <v>0</v>
      </c>
      <c r="CL101" s="37" t="str">
        <f>'07_Values'!W101</f>
        <v>N</v>
      </c>
      <c r="CM101" s="31">
        <f>VLOOKUP('07_Values'!W101,AUX_Variables!$B$12:$D$16,3,FALSE)</f>
        <v>0</v>
      </c>
      <c r="CN101" s="31">
        <f t="shared" si="668"/>
        <v>0</v>
      </c>
      <c r="CO101" s="38">
        <f t="shared" si="669"/>
        <v>0</v>
      </c>
      <c r="CP101" s="37" t="str">
        <f>'07_Values'!X101</f>
        <v>N</v>
      </c>
      <c r="CQ101" s="31">
        <f>VLOOKUP('07_Values'!X101,AUX_Variables!$B$12:$D$16,3,FALSE)</f>
        <v>0</v>
      </c>
      <c r="CR101" s="31">
        <f t="shared" si="670"/>
        <v>0</v>
      </c>
      <c r="CS101" s="38">
        <f t="shared" si="671"/>
        <v>0</v>
      </c>
      <c r="CT101" s="37" t="str">
        <f>'07_Values'!Y101</f>
        <v>N</v>
      </c>
      <c r="CU101" s="31">
        <f>VLOOKUP('07_Values'!Y101,AUX_Variables!$B$12:$D$16,3,FALSE)</f>
        <v>0</v>
      </c>
      <c r="CV101" s="31">
        <f t="shared" si="672"/>
        <v>0</v>
      </c>
      <c r="CW101" s="38">
        <f t="shared" si="673"/>
        <v>0</v>
      </c>
      <c r="CX101" s="37" t="str">
        <f>'07_Values'!Z101</f>
        <v>N</v>
      </c>
      <c r="CY101" s="31">
        <f>VLOOKUP('07_Values'!Z101,AUX_Variables!$B$12:$D$16,3,FALSE)</f>
        <v>0</v>
      </c>
      <c r="CZ101" s="31">
        <f t="shared" si="674"/>
        <v>0</v>
      </c>
      <c r="DA101" s="38">
        <f t="shared" si="675"/>
        <v>0</v>
      </c>
      <c r="DB101" s="37" t="str">
        <f>'07_Values'!AA101</f>
        <v>N</v>
      </c>
      <c r="DC101" s="31">
        <f>VLOOKUP('07_Values'!AA101,AUX_Variables!$B$12:$D$16,3,FALSE)</f>
        <v>0</v>
      </c>
      <c r="DD101" s="31">
        <f t="shared" si="676"/>
        <v>0</v>
      </c>
      <c r="DE101" s="38">
        <f t="shared" si="677"/>
        <v>0</v>
      </c>
      <c r="DF101" s="37" t="str">
        <f>'07_Values'!AB101</f>
        <v>N</v>
      </c>
      <c r="DG101" s="31">
        <f>VLOOKUP('07_Values'!AB101,AUX_Variables!$B$12:$D$16,3,FALSE)</f>
        <v>0</v>
      </c>
      <c r="DH101" s="31">
        <f t="shared" si="678"/>
        <v>0</v>
      </c>
      <c r="DI101" s="38">
        <f t="shared" si="679"/>
        <v>0</v>
      </c>
      <c r="DJ101" s="37" t="str">
        <f>'07_Values'!AC101</f>
        <v>N</v>
      </c>
      <c r="DK101" s="31">
        <f>VLOOKUP('07_Values'!AC101,AUX_Variables!$B$12:$D$16,3,FALSE)</f>
        <v>0</v>
      </c>
      <c r="DL101" s="31">
        <f t="shared" si="680"/>
        <v>0</v>
      </c>
      <c r="DM101" s="38">
        <f t="shared" si="681"/>
        <v>0</v>
      </c>
      <c r="DN101" s="37" t="str">
        <f>'07_Values'!AD101</f>
        <v>N</v>
      </c>
      <c r="DO101" s="31">
        <f>VLOOKUP('07_Values'!AD101,AUX_Variables!$B$12:$D$16,3,FALSE)</f>
        <v>0</v>
      </c>
      <c r="DP101" s="31">
        <f t="shared" si="682"/>
        <v>0</v>
      </c>
      <c r="DQ101" s="38">
        <f t="shared" si="683"/>
        <v>0</v>
      </c>
    </row>
    <row r="102" spans="1:121" s="151" customFormat="1" ht="12.75" x14ac:dyDescent="0.2">
      <c r="A102" s="176"/>
      <c r="B102" s="136" t="str">
        <f>'03_Technical Req.'!C8</f>
        <v>File systems or shared drives</v>
      </c>
      <c r="C102" s="33">
        <f>'03_Technical Req.'!F8</f>
        <v>3</v>
      </c>
      <c r="D102" s="31">
        <f t="shared" si="684"/>
        <v>0.1111111111111111</v>
      </c>
      <c r="E102" s="40">
        <f t="shared" si="625"/>
        <v>6.6666666666666662E-3</v>
      </c>
      <c r="F102" s="37" t="str">
        <f>'07_Values'!B102</f>
        <v>A</v>
      </c>
      <c r="G102" s="31">
        <f>VLOOKUP('07_Values'!B102,AUX_Variables!$B$12:$D$16,3,FALSE)</f>
        <v>0.7</v>
      </c>
      <c r="H102" s="31">
        <f t="shared" si="626"/>
        <v>7.7777777777777765E-2</v>
      </c>
      <c r="I102" s="38">
        <f t="shared" si="627"/>
        <v>4.6666666666666662E-3</v>
      </c>
      <c r="J102" s="37" t="str">
        <f>'07_Values'!C102</f>
        <v>N</v>
      </c>
      <c r="K102" s="31">
        <f>VLOOKUP('07_Values'!F102,AUX_Variables!$B$12:$D$16,3,FALSE)</f>
        <v>0</v>
      </c>
      <c r="L102" s="31">
        <f t="shared" si="628"/>
        <v>0</v>
      </c>
      <c r="M102" s="38">
        <f t="shared" si="629"/>
        <v>0</v>
      </c>
      <c r="N102" s="37" t="str">
        <f>'07_Values'!D102</f>
        <v>T</v>
      </c>
      <c r="O102" s="31">
        <f>VLOOKUP('07_Values'!D102,AUX_Variables!$B$12:$D$16,3,FALSE)</f>
        <v>0.6</v>
      </c>
      <c r="P102" s="31">
        <f t="shared" si="630"/>
        <v>6.6666666666666666E-2</v>
      </c>
      <c r="Q102" s="38">
        <f t="shared" si="631"/>
        <v>3.9999999999999992E-3</v>
      </c>
      <c r="R102" s="37" t="str">
        <f>'07_Values'!E102</f>
        <v>NA</v>
      </c>
      <c r="S102" s="31">
        <f>VLOOKUP('07_Values'!E102,AUX_Variables!$B$12:$D$16,3,FALSE)</f>
        <v>0</v>
      </c>
      <c r="T102" s="31">
        <f t="shared" si="632"/>
        <v>0</v>
      </c>
      <c r="U102" s="38">
        <f t="shared" si="633"/>
        <v>0</v>
      </c>
      <c r="V102" s="37" t="str">
        <f>'07_Values'!F102</f>
        <v>NA</v>
      </c>
      <c r="W102" s="31">
        <f>VLOOKUP('07_Values'!F102,AUX_Variables!$B$12:$D$16,3,FALSE)</f>
        <v>0</v>
      </c>
      <c r="X102" s="31">
        <f t="shared" si="634"/>
        <v>0</v>
      </c>
      <c r="Y102" s="38">
        <f t="shared" si="635"/>
        <v>0</v>
      </c>
      <c r="Z102" s="37" t="str">
        <f>'07_Values'!G102</f>
        <v>T</v>
      </c>
      <c r="AA102" s="31">
        <f>VLOOKUP('07_Values'!G102,AUX_Variables!$B$12:$D$16,3,FALSE)</f>
        <v>0.6</v>
      </c>
      <c r="AB102" s="31">
        <f t="shared" si="636"/>
        <v>6.6666666666666666E-2</v>
      </c>
      <c r="AC102" s="38">
        <f t="shared" si="637"/>
        <v>3.9999999999999992E-3</v>
      </c>
      <c r="AD102" s="37" t="str">
        <f>'07_Values'!H102</f>
        <v>A</v>
      </c>
      <c r="AE102" s="31">
        <f>VLOOKUP('07_Values'!H102,AUX_Variables!$B$12:$D$16,3,FALSE)</f>
        <v>0.7</v>
      </c>
      <c r="AF102" s="31">
        <f t="shared" si="638"/>
        <v>7.7777777777777765E-2</v>
      </c>
      <c r="AG102" s="38">
        <f t="shared" si="639"/>
        <v>4.6666666666666662E-3</v>
      </c>
      <c r="AH102" s="37" t="str">
        <f>'07_Values'!I102</f>
        <v>A</v>
      </c>
      <c r="AI102" s="31">
        <f>VLOOKUP('07_Values'!I102,AUX_Variables!$B$12:$D$16,3,FALSE)</f>
        <v>0.7</v>
      </c>
      <c r="AJ102" s="31">
        <f t="shared" si="640"/>
        <v>7.7777777777777765E-2</v>
      </c>
      <c r="AK102" s="38">
        <f t="shared" si="641"/>
        <v>4.6666666666666662E-3</v>
      </c>
      <c r="AL102" s="37" t="str">
        <f>'07_Values'!J102</f>
        <v>N</v>
      </c>
      <c r="AM102" s="31">
        <f>VLOOKUP('07_Values'!J102,AUX_Variables!$B$12:$D$16,3,FALSE)</f>
        <v>0</v>
      </c>
      <c r="AN102" s="31">
        <f t="shared" si="642"/>
        <v>0</v>
      </c>
      <c r="AO102" s="38">
        <f t="shared" si="643"/>
        <v>0</v>
      </c>
      <c r="AP102" s="37" t="str">
        <f>'07_Values'!K102</f>
        <v>N</v>
      </c>
      <c r="AQ102" s="31">
        <f>VLOOKUP('07_Values'!K102,AUX_Variables!$B$12:$D$16,3,FALSE)</f>
        <v>0</v>
      </c>
      <c r="AR102" s="31">
        <f t="shared" si="644"/>
        <v>0</v>
      </c>
      <c r="AS102" s="38">
        <f t="shared" si="645"/>
        <v>0</v>
      </c>
      <c r="AT102" s="37" t="str">
        <f>'07_Values'!L102</f>
        <v>N</v>
      </c>
      <c r="AU102" s="31">
        <f>VLOOKUP('07_Values'!L102,AUX_Variables!$B$12:$D$16,3,FALSE)</f>
        <v>0</v>
      </c>
      <c r="AV102" s="31">
        <f t="shared" si="646"/>
        <v>0</v>
      </c>
      <c r="AW102" s="38">
        <f t="shared" si="647"/>
        <v>0</v>
      </c>
      <c r="AX102" s="37" t="str">
        <f>'07_Values'!M102</f>
        <v>N</v>
      </c>
      <c r="AY102" s="31">
        <f>VLOOKUP('07_Values'!M102,AUX_Variables!$B$12:$D$16,3,FALSE)</f>
        <v>0</v>
      </c>
      <c r="AZ102" s="31">
        <f t="shared" si="648"/>
        <v>0</v>
      </c>
      <c r="BA102" s="38">
        <f t="shared" si="649"/>
        <v>0</v>
      </c>
      <c r="BB102" s="37" t="str">
        <f>'07_Values'!N102</f>
        <v>N</v>
      </c>
      <c r="BC102" s="31">
        <f>VLOOKUP('07_Values'!N102,AUX_Variables!$B$12:$D$16,3,FALSE)</f>
        <v>0</v>
      </c>
      <c r="BD102" s="31">
        <f t="shared" si="650"/>
        <v>0</v>
      </c>
      <c r="BE102" s="38">
        <f t="shared" si="651"/>
        <v>0</v>
      </c>
      <c r="BF102" s="37" t="str">
        <f>'07_Values'!O102</f>
        <v>N</v>
      </c>
      <c r="BG102" s="31">
        <f>VLOOKUP('07_Values'!O102,AUX_Variables!$B$12:$D$16,3,FALSE)</f>
        <v>0</v>
      </c>
      <c r="BH102" s="31">
        <f t="shared" si="652"/>
        <v>0</v>
      </c>
      <c r="BI102" s="38">
        <f t="shared" si="653"/>
        <v>0</v>
      </c>
      <c r="BJ102" s="37" t="str">
        <f>'07_Values'!P102</f>
        <v>N</v>
      </c>
      <c r="BK102" s="31">
        <f>VLOOKUP('07_Values'!P102,AUX_Variables!$B$12:$D$16,3,FALSE)</f>
        <v>0</v>
      </c>
      <c r="BL102" s="31">
        <f t="shared" si="654"/>
        <v>0</v>
      </c>
      <c r="BM102" s="38">
        <f t="shared" si="655"/>
        <v>0</v>
      </c>
      <c r="BN102" s="37" t="str">
        <f>'07_Values'!Q102</f>
        <v>N</v>
      </c>
      <c r="BO102" s="31">
        <f>VLOOKUP('07_Values'!Q102,AUX_Variables!$B$12:$D$16,3,FALSE)</f>
        <v>0</v>
      </c>
      <c r="BP102" s="31">
        <f t="shared" si="656"/>
        <v>0</v>
      </c>
      <c r="BQ102" s="38">
        <f t="shared" si="657"/>
        <v>0</v>
      </c>
      <c r="BR102" s="37" t="str">
        <f>'07_Values'!R102</f>
        <v>A</v>
      </c>
      <c r="BS102" s="31">
        <f>VLOOKUP('07_Values'!R102,AUX_Variables!$B$12:$D$16,3,FALSE)</f>
        <v>0.7</v>
      </c>
      <c r="BT102" s="31">
        <f t="shared" si="658"/>
        <v>7.7777777777777765E-2</v>
      </c>
      <c r="BU102" s="38">
        <f t="shared" si="659"/>
        <v>4.6666666666666662E-3</v>
      </c>
      <c r="BV102" s="37" t="str">
        <f>'07_Values'!S102</f>
        <v>A</v>
      </c>
      <c r="BW102" s="31">
        <f>VLOOKUP('07_Values'!S102,AUX_Variables!$B$12:$D$16,3,FALSE)</f>
        <v>0.7</v>
      </c>
      <c r="BX102" s="31">
        <f t="shared" si="660"/>
        <v>7.7777777777777765E-2</v>
      </c>
      <c r="BY102" s="38">
        <f t="shared" si="661"/>
        <v>4.6666666666666662E-3</v>
      </c>
      <c r="BZ102" s="37" t="str">
        <f>'07_Values'!T102</f>
        <v>Y</v>
      </c>
      <c r="CA102" s="31">
        <f>VLOOKUP('07_Values'!T102,AUX_Variables!$B$12:$D$16,3,FALSE)</f>
        <v>1</v>
      </c>
      <c r="CB102" s="31">
        <f t="shared" si="662"/>
        <v>0.1111111111111111</v>
      </c>
      <c r="CC102" s="38">
        <f t="shared" si="663"/>
        <v>6.6666666666666662E-3</v>
      </c>
      <c r="CD102" s="37" t="str">
        <f>'07_Values'!U102</f>
        <v>Y</v>
      </c>
      <c r="CE102" s="31">
        <f>VLOOKUP('07_Values'!U102,AUX_Variables!$B$12:$D$16,3,FALSE)</f>
        <v>1</v>
      </c>
      <c r="CF102" s="31">
        <f t="shared" si="664"/>
        <v>0.1111111111111111</v>
      </c>
      <c r="CG102" s="38">
        <f t="shared" si="665"/>
        <v>6.6666666666666662E-3</v>
      </c>
      <c r="CH102" s="37" t="str">
        <f>'07_Values'!V102</f>
        <v>N</v>
      </c>
      <c r="CI102" s="31">
        <f>VLOOKUP('07_Values'!V102,AUX_Variables!$B$12:$D$16,3,FALSE)</f>
        <v>0</v>
      </c>
      <c r="CJ102" s="31">
        <f t="shared" si="666"/>
        <v>0</v>
      </c>
      <c r="CK102" s="38">
        <f t="shared" si="667"/>
        <v>0</v>
      </c>
      <c r="CL102" s="37" t="str">
        <f>'07_Values'!W102</f>
        <v>N</v>
      </c>
      <c r="CM102" s="31">
        <f>VLOOKUP('07_Values'!W102,AUX_Variables!$B$12:$D$16,3,FALSE)</f>
        <v>0</v>
      </c>
      <c r="CN102" s="31">
        <f t="shared" si="668"/>
        <v>0</v>
      </c>
      <c r="CO102" s="38">
        <f t="shared" si="669"/>
        <v>0</v>
      </c>
      <c r="CP102" s="37" t="str">
        <f>'07_Values'!X102</f>
        <v>N</v>
      </c>
      <c r="CQ102" s="31">
        <f>VLOOKUP('07_Values'!X102,AUX_Variables!$B$12:$D$16,3,FALSE)</f>
        <v>0</v>
      </c>
      <c r="CR102" s="31">
        <f t="shared" si="670"/>
        <v>0</v>
      </c>
      <c r="CS102" s="38">
        <f t="shared" si="671"/>
        <v>0</v>
      </c>
      <c r="CT102" s="37" t="str">
        <f>'07_Values'!Y102</f>
        <v>N</v>
      </c>
      <c r="CU102" s="31">
        <f>VLOOKUP('07_Values'!Y102,AUX_Variables!$B$12:$D$16,3,FALSE)</f>
        <v>0</v>
      </c>
      <c r="CV102" s="31">
        <f t="shared" si="672"/>
        <v>0</v>
      </c>
      <c r="CW102" s="38">
        <f t="shared" si="673"/>
        <v>0</v>
      </c>
      <c r="CX102" s="37" t="str">
        <f>'07_Values'!Z102</f>
        <v>N</v>
      </c>
      <c r="CY102" s="31">
        <f>VLOOKUP('07_Values'!Z102,AUX_Variables!$B$12:$D$16,3,FALSE)</f>
        <v>0</v>
      </c>
      <c r="CZ102" s="31">
        <f t="shared" si="674"/>
        <v>0</v>
      </c>
      <c r="DA102" s="38">
        <f t="shared" si="675"/>
        <v>0</v>
      </c>
      <c r="DB102" s="37" t="str">
        <f>'07_Values'!AA102</f>
        <v>N</v>
      </c>
      <c r="DC102" s="31">
        <f>VLOOKUP('07_Values'!AA102,AUX_Variables!$B$12:$D$16,3,FALSE)</f>
        <v>0</v>
      </c>
      <c r="DD102" s="31">
        <f t="shared" si="676"/>
        <v>0</v>
      </c>
      <c r="DE102" s="38">
        <f t="shared" si="677"/>
        <v>0</v>
      </c>
      <c r="DF102" s="37" t="str">
        <f>'07_Values'!AB102</f>
        <v>N</v>
      </c>
      <c r="DG102" s="31">
        <f>VLOOKUP('07_Values'!AB102,AUX_Variables!$B$12:$D$16,3,FALSE)</f>
        <v>0</v>
      </c>
      <c r="DH102" s="31">
        <f t="shared" si="678"/>
        <v>0</v>
      </c>
      <c r="DI102" s="38">
        <f t="shared" si="679"/>
        <v>0</v>
      </c>
      <c r="DJ102" s="37" t="str">
        <f>'07_Values'!AC102</f>
        <v>N</v>
      </c>
      <c r="DK102" s="31">
        <f>VLOOKUP('07_Values'!AC102,AUX_Variables!$B$12:$D$16,3,FALSE)</f>
        <v>0</v>
      </c>
      <c r="DL102" s="31">
        <f t="shared" si="680"/>
        <v>0</v>
      </c>
      <c r="DM102" s="38">
        <f t="shared" si="681"/>
        <v>0</v>
      </c>
      <c r="DN102" s="37" t="str">
        <f>'07_Values'!AD102</f>
        <v>N</v>
      </c>
      <c r="DO102" s="31">
        <f>VLOOKUP('07_Values'!AD102,AUX_Variables!$B$12:$D$16,3,FALSE)</f>
        <v>0</v>
      </c>
      <c r="DP102" s="31">
        <f t="shared" si="682"/>
        <v>0</v>
      </c>
      <c r="DQ102" s="38">
        <f t="shared" si="683"/>
        <v>0</v>
      </c>
    </row>
    <row r="103" spans="1:121" s="151" customFormat="1" ht="12.75" x14ac:dyDescent="0.2">
      <c r="A103" s="176"/>
      <c r="B103" s="136" t="str">
        <f>'03_Technical Req.'!C9</f>
        <v xml:space="preserve"> MS-Office /e-mail</v>
      </c>
      <c r="C103" s="33">
        <f>'03_Technical Req.'!F9</f>
        <v>3</v>
      </c>
      <c r="D103" s="31">
        <f t="shared" si="684"/>
        <v>0.1111111111111111</v>
      </c>
      <c r="E103" s="40">
        <f t="shared" si="625"/>
        <v>6.6666666666666662E-3</v>
      </c>
      <c r="F103" s="37" t="str">
        <f>'07_Values'!B103</f>
        <v>T</v>
      </c>
      <c r="G103" s="31">
        <f>VLOOKUP('07_Values'!B103,AUX_Variables!$B$12:$D$16,3,FALSE)</f>
        <v>0.6</v>
      </c>
      <c r="H103" s="31">
        <f t="shared" si="626"/>
        <v>6.6666666666666666E-2</v>
      </c>
      <c r="I103" s="38">
        <f t="shared" si="627"/>
        <v>3.9999999999999992E-3</v>
      </c>
      <c r="J103" s="37" t="str">
        <f>'07_Values'!C103</f>
        <v>N</v>
      </c>
      <c r="K103" s="31">
        <f>VLOOKUP('07_Values'!F103,AUX_Variables!$B$12:$D$16,3,FALSE)</f>
        <v>0</v>
      </c>
      <c r="L103" s="31">
        <f t="shared" si="628"/>
        <v>0</v>
      </c>
      <c r="M103" s="38">
        <f t="shared" si="629"/>
        <v>0</v>
      </c>
      <c r="N103" s="37" t="str">
        <f>'07_Values'!D103</f>
        <v>T</v>
      </c>
      <c r="O103" s="31">
        <f>VLOOKUP('07_Values'!D103,AUX_Variables!$B$12:$D$16,3,FALSE)</f>
        <v>0.6</v>
      </c>
      <c r="P103" s="31">
        <f t="shared" si="630"/>
        <v>6.6666666666666666E-2</v>
      </c>
      <c r="Q103" s="38">
        <f t="shared" si="631"/>
        <v>3.9999999999999992E-3</v>
      </c>
      <c r="R103" s="37" t="str">
        <f>'07_Values'!E103</f>
        <v>NA</v>
      </c>
      <c r="S103" s="31">
        <f>VLOOKUP('07_Values'!E103,AUX_Variables!$B$12:$D$16,3,FALSE)</f>
        <v>0</v>
      </c>
      <c r="T103" s="31">
        <f t="shared" si="632"/>
        <v>0</v>
      </c>
      <c r="U103" s="38">
        <f t="shared" si="633"/>
        <v>0</v>
      </c>
      <c r="V103" s="37" t="str">
        <f>'07_Values'!F103</f>
        <v>NA</v>
      </c>
      <c r="W103" s="31">
        <f>VLOOKUP('07_Values'!F103,AUX_Variables!$B$12:$D$16,3,FALSE)</f>
        <v>0</v>
      </c>
      <c r="X103" s="31">
        <f t="shared" si="634"/>
        <v>0</v>
      </c>
      <c r="Y103" s="38">
        <f t="shared" si="635"/>
        <v>0</v>
      </c>
      <c r="Z103" s="37" t="str">
        <f>'07_Values'!G103</f>
        <v>T</v>
      </c>
      <c r="AA103" s="31">
        <f>VLOOKUP('07_Values'!G103,AUX_Variables!$B$12:$D$16,3,FALSE)</f>
        <v>0.6</v>
      </c>
      <c r="AB103" s="31">
        <f t="shared" si="636"/>
        <v>6.6666666666666666E-2</v>
      </c>
      <c r="AC103" s="38">
        <f t="shared" si="637"/>
        <v>3.9999999999999992E-3</v>
      </c>
      <c r="AD103" s="37" t="str">
        <f>'07_Values'!H103</f>
        <v>Y</v>
      </c>
      <c r="AE103" s="31">
        <f>VLOOKUP('07_Values'!H103,AUX_Variables!$B$12:$D$16,3,FALSE)</f>
        <v>1</v>
      </c>
      <c r="AF103" s="31">
        <f t="shared" si="638"/>
        <v>0.1111111111111111</v>
      </c>
      <c r="AG103" s="38">
        <f t="shared" si="639"/>
        <v>6.6666666666666662E-3</v>
      </c>
      <c r="AH103" s="37" t="str">
        <f>'07_Values'!I103</f>
        <v>T</v>
      </c>
      <c r="AI103" s="31">
        <f>VLOOKUP('07_Values'!I103,AUX_Variables!$B$12:$D$16,3,FALSE)</f>
        <v>0.6</v>
      </c>
      <c r="AJ103" s="31">
        <f t="shared" si="640"/>
        <v>6.6666666666666666E-2</v>
      </c>
      <c r="AK103" s="38">
        <f t="shared" si="641"/>
        <v>3.9999999999999992E-3</v>
      </c>
      <c r="AL103" s="37" t="str">
        <f>'07_Values'!J103</f>
        <v>N</v>
      </c>
      <c r="AM103" s="31">
        <f>VLOOKUP('07_Values'!J103,AUX_Variables!$B$12:$D$16,3,FALSE)</f>
        <v>0</v>
      </c>
      <c r="AN103" s="31">
        <f t="shared" si="642"/>
        <v>0</v>
      </c>
      <c r="AO103" s="38">
        <f t="shared" si="643"/>
        <v>0</v>
      </c>
      <c r="AP103" s="37" t="str">
        <f>'07_Values'!K103</f>
        <v>N</v>
      </c>
      <c r="AQ103" s="31">
        <f>VLOOKUP('07_Values'!K103,AUX_Variables!$B$12:$D$16,3,FALSE)</f>
        <v>0</v>
      </c>
      <c r="AR103" s="31">
        <f t="shared" si="644"/>
        <v>0</v>
      </c>
      <c r="AS103" s="38">
        <f t="shared" si="645"/>
        <v>0</v>
      </c>
      <c r="AT103" s="37" t="str">
        <f>'07_Values'!L103</f>
        <v>N</v>
      </c>
      <c r="AU103" s="31">
        <f>VLOOKUP('07_Values'!L103,AUX_Variables!$B$12:$D$16,3,FALSE)</f>
        <v>0</v>
      </c>
      <c r="AV103" s="31">
        <f t="shared" si="646"/>
        <v>0</v>
      </c>
      <c r="AW103" s="38">
        <f t="shared" si="647"/>
        <v>0</v>
      </c>
      <c r="AX103" s="37" t="str">
        <f>'07_Values'!M103</f>
        <v>N</v>
      </c>
      <c r="AY103" s="31">
        <f>VLOOKUP('07_Values'!M103,AUX_Variables!$B$12:$D$16,3,FALSE)</f>
        <v>0</v>
      </c>
      <c r="AZ103" s="31">
        <f t="shared" si="648"/>
        <v>0</v>
      </c>
      <c r="BA103" s="38">
        <f t="shared" si="649"/>
        <v>0</v>
      </c>
      <c r="BB103" s="37" t="str">
        <f>'07_Values'!N103</f>
        <v>N</v>
      </c>
      <c r="BC103" s="31">
        <f>VLOOKUP('07_Values'!N103,AUX_Variables!$B$12:$D$16,3,FALSE)</f>
        <v>0</v>
      </c>
      <c r="BD103" s="31">
        <f t="shared" si="650"/>
        <v>0</v>
      </c>
      <c r="BE103" s="38">
        <f t="shared" si="651"/>
        <v>0</v>
      </c>
      <c r="BF103" s="37" t="str">
        <f>'07_Values'!O103</f>
        <v>N</v>
      </c>
      <c r="BG103" s="31">
        <f>VLOOKUP('07_Values'!O103,AUX_Variables!$B$12:$D$16,3,FALSE)</f>
        <v>0</v>
      </c>
      <c r="BH103" s="31">
        <f t="shared" si="652"/>
        <v>0</v>
      </c>
      <c r="BI103" s="38">
        <f t="shared" si="653"/>
        <v>0</v>
      </c>
      <c r="BJ103" s="37" t="str">
        <f>'07_Values'!P103</f>
        <v>N</v>
      </c>
      <c r="BK103" s="31">
        <f>VLOOKUP('07_Values'!P103,AUX_Variables!$B$12:$D$16,3,FALSE)</f>
        <v>0</v>
      </c>
      <c r="BL103" s="31">
        <f t="shared" si="654"/>
        <v>0</v>
      </c>
      <c r="BM103" s="38">
        <f t="shared" si="655"/>
        <v>0</v>
      </c>
      <c r="BN103" s="37" t="str">
        <f>'07_Values'!Q103</f>
        <v>N</v>
      </c>
      <c r="BO103" s="31">
        <f>VLOOKUP('07_Values'!Q103,AUX_Variables!$B$12:$D$16,3,FALSE)</f>
        <v>0</v>
      </c>
      <c r="BP103" s="31">
        <f t="shared" si="656"/>
        <v>0</v>
      </c>
      <c r="BQ103" s="38">
        <f t="shared" si="657"/>
        <v>0</v>
      </c>
      <c r="BR103" s="37" t="str">
        <f>'07_Values'!R103</f>
        <v>N</v>
      </c>
      <c r="BS103" s="31">
        <f>VLOOKUP('07_Values'!R103,AUX_Variables!$B$12:$D$16,3,FALSE)</f>
        <v>0</v>
      </c>
      <c r="BT103" s="31">
        <f t="shared" si="658"/>
        <v>0</v>
      </c>
      <c r="BU103" s="38">
        <f t="shared" si="659"/>
        <v>0</v>
      </c>
      <c r="BV103" s="37" t="str">
        <f>'07_Values'!S103</f>
        <v>N</v>
      </c>
      <c r="BW103" s="31">
        <f>VLOOKUP('07_Values'!S103,AUX_Variables!$B$12:$D$16,3,FALSE)</f>
        <v>0</v>
      </c>
      <c r="BX103" s="31">
        <f t="shared" si="660"/>
        <v>0</v>
      </c>
      <c r="BY103" s="38">
        <f t="shared" si="661"/>
        <v>0</v>
      </c>
      <c r="BZ103" s="37" t="str">
        <f>'07_Values'!T103</f>
        <v>A</v>
      </c>
      <c r="CA103" s="31">
        <f>VLOOKUP('07_Values'!T103,AUX_Variables!$B$12:$D$16,3,FALSE)</f>
        <v>0.7</v>
      </c>
      <c r="CB103" s="31">
        <f t="shared" si="662"/>
        <v>7.7777777777777765E-2</v>
      </c>
      <c r="CC103" s="38">
        <f t="shared" si="663"/>
        <v>4.6666666666666662E-3</v>
      </c>
      <c r="CD103" s="37" t="str">
        <f>'07_Values'!U103</f>
        <v>NA</v>
      </c>
      <c r="CE103" s="31">
        <f>VLOOKUP('07_Values'!U103,AUX_Variables!$B$12:$D$16,3,FALSE)</f>
        <v>0</v>
      </c>
      <c r="CF103" s="31">
        <f t="shared" si="664"/>
        <v>0</v>
      </c>
      <c r="CG103" s="38">
        <f t="shared" si="665"/>
        <v>0</v>
      </c>
      <c r="CH103" s="37" t="str">
        <f>'07_Values'!V103</f>
        <v>N</v>
      </c>
      <c r="CI103" s="31">
        <f>VLOOKUP('07_Values'!V103,AUX_Variables!$B$12:$D$16,3,FALSE)</f>
        <v>0</v>
      </c>
      <c r="CJ103" s="31">
        <f t="shared" si="666"/>
        <v>0</v>
      </c>
      <c r="CK103" s="38">
        <f t="shared" si="667"/>
        <v>0</v>
      </c>
      <c r="CL103" s="37" t="str">
        <f>'07_Values'!W103</f>
        <v>N</v>
      </c>
      <c r="CM103" s="31">
        <f>VLOOKUP('07_Values'!W103,AUX_Variables!$B$12:$D$16,3,FALSE)</f>
        <v>0</v>
      </c>
      <c r="CN103" s="31">
        <f t="shared" si="668"/>
        <v>0</v>
      </c>
      <c r="CO103" s="38">
        <f t="shared" si="669"/>
        <v>0</v>
      </c>
      <c r="CP103" s="37" t="str">
        <f>'07_Values'!X103</f>
        <v>N</v>
      </c>
      <c r="CQ103" s="31">
        <f>VLOOKUP('07_Values'!X103,AUX_Variables!$B$12:$D$16,3,FALSE)</f>
        <v>0</v>
      </c>
      <c r="CR103" s="31">
        <f t="shared" si="670"/>
        <v>0</v>
      </c>
      <c r="CS103" s="38">
        <f t="shared" si="671"/>
        <v>0</v>
      </c>
      <c r="CT103" s="37" t="str">
        <f>'07_Values'!Y103</f>
        <v>N</v>
      </c>
      <c r="CU103" s="31">
        <f>VLOOKUP('07_Values'!Y103,AUX_Variables!$B$12:$D$16,3,FALSE)</f>
        <v>0</v>
      </c>
      <c r="CV103" s="31">
        <f t="shared" si="672"/>
        <v>0</v>
      </c>
      <c r="CW103" s="38">
        <f t="shared" si="673"/>
        <v>0</v>
      </c>
      <c r="CX103" s="37" t="str">
        <f>'07_Values'!Z103</f>
        <v>N</v>
      </c>
      <c r="CY103" s="31">
        <f>VLOOKUP('07_Values'!Z103,AUX_Variables!$B$12:$D$16,3,FALSE)</f>
        <v>0</v>
      </c>
      <c r="CZ103" s="31">
        <f t="shared" si="674"/>
        <v>0</v>
      </c>
      <c r="DA103" s="38">
        <f t="shared" si="675"/>
        <v>0</v>
      </c>
      <c r="DB103" s="37" t="str">
        <f>'07_Values'!AA103</f>
        <v>N</v>
      </c>
      <c r="DC103" s="31">
        <f>VLOOKUP('07_Values'!AA103,AUX_Variables!$B$12:$D$16,3,FALSE)</f>
        <v>0</v>
      </c>
      <c r="DD103" s="31">
        <f t="shared" si="676"/>
        <v>0</v>
      </c>
      <c r="DE103" s="38">
        <f t="shared" si="677"/>
        <v>0</v>
      </c>
      <c r="DF103" s="37" t="str">
        <f>'07_Values'!AB103</f>
        <v>N</v>
      </c>
      <c r="DG103" s="31">
        <f>VLOOKUP('07_Values'!AB103,AUX_Variables!$B$12:$D$16,3,FALSE)</f>
        <v>0</v>
      </c>
      <c r="DH103" s="31">
        <f t="shared" si="678"/>
        <v>0</v>
      </c>
      <c r="DI103" s="38">
        <f t="shared" si="679"/>
        <v>0</v>
      </c>
      <c r="DJ103" s="37" t="str">
        <f>'07_Values'!AC103</f>
        <v>N</v>
      </c>
      <c r="DK103" s="31">
        <f>VLOOKUP('07_Values'!AC103,AUX_Variables!$B$12:$D$16,3,FALSE)</f>
        <v>0</v>
      </c>
      <c r="DL103" s="31">
        <f t="shared" si="680"/>
        <v>0</v>
      </c>
      <c r="DM103" s="38">
        <f t="shared" si="681"/>
        <v>0</v>
      </c>
      <c r="DN103" s="37" t="str">
        <f>'07_Values'!AD103</f>
        <v>N</v>
      </c>
      <c r="DO103" s="31">
        <f>VLOOKUP('07_Values'!AD103,AUX_Variables!$B$12:$D$16,3,FALSE)</f>
        <v>0</v>
      </c>
      <c r="DP103" s="31">
        <f t="shared" si="682"/>
        <v>0</v>
      </c>
      <c r="DQ103" s="38">
        <f t="shared" si="683"/>
        <v>0</v>
      </c>
    </row>
    <row r="104" spans="1:121" s="151" customFormat="1" ht="12.75" x14ac:dyDescent="0.2">
      <c r="A104" s="176"/>
      <c r="B104" s="136" t="str">
        <f>'03_Technical Req.'!C10</f>
        <v>Digitalisation</v>
      </c>
      <c r="C104" s="33">
        <f>'03_Technical Req.'!F10</f>
        <v>3</v>
      </c>
      <c r="D104" s="31">
        <f t="shared" si="684"/>
        <v>0.1111111111111111</v>
      </c>
      <c r="E104" s="40">
        <f t="shared" si="625"/>
        <v>6.6666666666666662E-3</v>
      </c>
      <c r="F104" s="37" t="str">
        <f>'07_Values'!B104</f>
        <v>N</v>
      </c>
      <c r="G104" s="31">
        <f>VLOOKUP('07_Values'!B104,AUX_Variables!$B$12:$D$16,3,FALSE)</f>
        <v>0</v>
      </c>
      <c r="H104" s="31">
        <f t="shared" si="626"/>
        <v>0</v>
      </c>
      <c r="I104" s="38">
        <f t="shared" si="627"/>
        <v>0</v>
      </c>
      <c r="J104" s="37" t="str">
        <f>'07_Values'!C104</f>
        <v>N</v>
      </c>
      <c r="K104" s="31">
        <f>VLOOKUP('07_Values'!F104,AUX_Variables!$B$12:$D$16,3,FALSE)</f>
        <v>0</v>
      </c>
      <c r="L104" s="31">
        <f t="shared" si="628"/>
        <v>0</v>
      </c>
      <c r="M104" s="38">
        <f t="shared" si="629"/>
        <v>0</v>
      </c>
      <c r="N104" s="37" t="str">
        <f>'07_Values'!D104</f>
        <v>T</v>
      </c>
      <c r="O104" s="31">
        <f>VLOOKUP('07_Values'!D104,AUX_Variables!$B$12:$D$16,3,FALSE)</f>
        <v>0.6</v>
      </c>
      <c r="P104" s="31">
        <f t="shared" si="630"/>
        <v>6.6666666666666666E-2</v>
      </c>
      <c r="Q104" s="38">
        <f t="shared" si="631"/>
        <v>3.9999999999999992E-3</v>
      </c>
      <c r="R104" s="37" t="str">
        <f>'07_Values'!E104</f>
        <v>NA</v>
      </c>
      <c r="S104" s="31">
        <f>VLOOKUP('07_Values'!E104,AUX_Variables!$B$12:$D$16,3,FALSE)</f>
        <v>0</v>
      </c>
      <c r="T104" s="31">
        <f t="shared" si="632"/>
        <v>0</v>
      </c>
      <c r="U104" s="38">
        <f t="shared" si="633"/>
        <v>0</v>
      </c>
      <c r="V104" s="37" t="str">
        <f>'07_Values'!F104</f>
        <v>NA</v>
      </c>
      <c r="W104" s="31">
        <f>VLOOKUP('07_Values'!F104,AUX_Variables!$B$12:$D$16,3,FALSE)</f>
        <v>0</v>
      </c>
      <c r="X104" s="31">
        <f t="shared" si="634"/>
        <v>0</v>
      </c>
      <c r="Y104" s="38">
        <f t="shared" si="635"/>
        <v>0</v>
      </c>
      <c r="Z104" s="37" t="str">
        <f>'07_Values'!G104</f>
        <v>T</v>
      </c>
      <c r="AA104" s="31">
        <f>VLOOKUP('07_Values'!G104,AUX_Variables!$B$12:$D$16,3,FALSE)</f>
        <v>0.6</v>
      </c>
      <c r="AB104" s="31">
        <f t="shared" si="636"/>
        <v>6.6666666666666666E-2</v>
      </c>
      <c r="AC104" s="38">
        <f t="shared" si="637"/>
        <v>3.9999999999999992E-3</v>
      </c>
      <c r="AD104" s="37" t="str">
        <f>'07_Values'!H104</f>
        <v>Y</v>
      </c>
      <c r="AE104" s="31">
        <f>VLOOKUP('07_Values'!H104,AUX_Variables!$B$12:$D$16,3,FALSE)</f>
        <v>1</v>
      </c>
      <c r="AF104" s="31">
        <f t="shared" si="638"/>
        <v>0.1111111111111111</v>
      </c>
      <c r="AG104" s="38">
        <f t="shared" si="639"/>
        <v>6.6666666666666662E-3</v>
      </c>
      <c r="AH104" s="37" t="str">
        <f>'07_Values'!I104</f>
        <v>N</v>
      </c>
      <c r="AI104" s="31">
        <f>VLOOKUP('07_Values'!I104,AUX_Variables!$B$12:$D$16,3,FALSE)</f>
        <v>0</v>
      </c>
      <c r="AJ104" s="31">
        <f t="shared" si="640"/>
        <v>0</v>
      </c>
      <c r="AK104" s="38">
        <f t="shared" si="641"/>
        <v>0</v>
      </c>
      <c r="AL104" s="37" t="str">
        <f>'07_Values'!J104</f>
        <v>N</v>
      </c>
      <c r="AM104" s="31">
        <f>VLOOKUP('07_Values'!J104,AUX_Variables!$B$12:$D$16,3,FALSE)</f>
        <v>0</v>
      </c>
      <c r="AN104" s="31">
        <f t="shared" si="642"/>
        <v>0</v>
      </c>
      <c r="AO104" s="38">
        <f t="shared" si="643"/>
        <v>0</v>
      </c>
      <c r="AP104" s="37" t="str">
        <f>'07_Values'!K104</f>
        <v>N</v>
      </c>
      <c r="AQ104" s="31">
        <f>VLOOKUP('07_Values'!K104,AUX_Variables!$B$12:$D$16,3,FALSE)</f>
        <v>0</v>
      </c>
      <c r="AR104" s="31">
        <f t="shared" si="644"/>
        <v>0</v>
      </c>
      <c r="AS104" s="38">
        <f t="shared" si="645"/>
        <v>0</v>
      </c>
      <c r="AT104" s="37" t="str">
        <f>'07_Values'!L104</f>
        <v>N</v>
      </c>
      <c r="AU104" s="31">
        <f>VLOOKUP('07_Values'!L104,AUX_Variables!$B$12:$D$16,3,FALSE)</f>
        <v>0</v>
      </c>
      <c r="AV104" s="31">
        <f t="shared" si="646"/>
        <v>0</v>
      </c>
      <c r="AW104" s="38">
        <f t="shared" si="647"/>
        <v>0</v>
      </c>
      <c r="AX104" s="37" t="str">
        <f>'07_Values'!M104</f>
        <v>N</v>
      </c>
      <c r="AY104" s="31">
        <f>VLOOKUP('07_Values'!M104,AUX_Variables!$B$12:$D$16,3,FALSE)</f>
        <v>0</v>
      </c>
      <c r="AZ104" s="31">
        <f t="shared" si="648"/>
        <v>0</v>
      </c>
      <c r="BA104" s="38">
        <f t="shared" si="649"/>
        <v>0</v>
      </c>
      <c r="BB104" s="37" t="str">
        <f>'07_Values'!N104</f>
        <v>N</v>
      </c>
      <c r="BC104" s="31">
        <f>VLOOKUP('07_Values'!N104,AUX_Variables!$B$12:$D$16,3,FALSE)</f>
        <v>0</v>
      </c>
      <c r="BD104" s="31">
        <f t="shared" si="650"/>
        <v>0</v>
      </c>
      <c r="BE104" s="38">
        <f t="shared" si="651"/>
        <v>0</v>
      </c>
      <c r="BF104" s="37" t="str">
        <f>'07_Values'!O104</f>
        <v>N</v>
      </c>
      <c r="BG104" s="31">
        <f>VLOOKUP('07_Values'!O104,AUX_Variables!$B$12:$D$16,3,FALSE)</f>
        <v>0</v>
      </c>
      <c r="BH104" s="31">
        <f t="shared" si="652"/>
        <v>0</v>
      </c>
      <c r="BI104" s="38">
        <f t="shared" si="653"/>
        <v>0</v>
      </c>
      <c r="BJ104" s="37" t="str">
        <f>'07_Values'!P104</f>
        <v>N</v>
      </c>
      <c r="BK104" s="31">
        <f>VLOOKUP('07_Values'!P104,AUX_Variables!$B$12:$D$16,3,FALSE)</f>
        <v>0</v>
      </c>
      <c r="BL104" s="31">
        <f t="shared" si="654"/>
        <v>0</v>
      </c>
      <c r="BM104" s="38">
        <f t="shared" si="655"/>
        <v>0</v>
      </c>
      <c r="BN104" s="37" t="str">
        <f>'07_Values'!Q104</f>
        <v>N</v>
      </c>
      <c r="BO104" s="31">
        <f>VLOOKUP('07_Values'!Q104,AUX_Variables!$B$12:$D$16,3,FALSE)</f>
        <v>0</v>
      </c>
      <c r="BP104" s="31">
        <f t="shared" si="656"/>
        <v>0</v>
      </c>
      <c r="BQ104" s="38">
        <f t="shared" si="657"/>
        <v>0</v>
      </c>
      <c r="BR104" s="37" t="str">
        <f>'07_Values'!R104</f>
        <v>A</v>
      </c>
      <c r="BS104" s="31">
        <f>VLOOKUP('07_Values'!R104,AUX_Variables!$B$12:$D$16,3,FALSE)</f>
        <v>0.7</v>
      </c>
      <c r="BT104" s="31">
        <f t="shared" si="658"/>
        <v>7.7777777777777765E-2</v>
      </c>
      <c r="BU104" s="38">
        <f t="shared" si="659"/>
        <v>4.6666666666666662E-3</v>
      </c>
      <c r="BV104" s="37" t="str">
        <f>'07_Values'!S104</f>
        <v>N</v>
      </c>
      <c r="BW104" s="31">
        <f>VLOOKUP('07_Values'!S104,AUX_Variables!$B$12:$D$16,3,FALSE)</f>
        <v>0</v>
      </c>
      <c r="BX104" s="31">
        <f t="shared" si="660"/>
        <v>0</v>
      </c>
      <c r="BY104" s="38">
        <f t="shared" si="661"/>
        <v>0</v>
      </c>
      <c r="BZ104" s="37" t="str">
        <f>'07_Values'!T104</f>
        <v>A</v>
      </c>
      <c r="CA104" s="31">
        <f>VLOOKUP('07_Values'!T104,AUX_Variables!$B$12:$D$16,3,FALSE)</f>
        <v>0.7</v>
      </c>
      <c r="CB104" s="31">
        <f t="shared" si="662"/>
        <v>7.7777777777777765E-2</v>
      </c>
      <c r="CC104" s="38">
        <f t="shared" si="663"/>
        <v>4.6666666666666662E-3</v>
      </c>
      <c r="CD104" s="37" t="str">
        <f>'07_Values'!U104</f>
        <v>N</v>
      </c>
      <c r="CE104" s="31">
        <f>VLOOKUP('07_Values'!U104,AUX_Variables!$B$12:$D$16,3,FALSE)</f>
        <v>0</v>
      </c>
      <c r="CF104" s="31">
        <f t="shared" si="664"/>
        <v>0</v>
      </c>
      <c r="CG104" s="38">
        <f t="shared" si="665"/>
        <v>0</v>
      </c>
      <c r="CH104" s="37" t="str">
        <f>'07_Values'!V104</f>
        <v>N</v>
      </c>
      <c r="CI104" s="31">
        <f>VLOOKUP('07_Values'!V104,AUX_Variables!$B$12:$D$16,3,FALSE)</f>
        <v>0</v>
      </c>
      <c r="CJ104" s="31">
        <f t="shared" si="666"/>
        <v>0</v>
      </c>
      <c r="CK104" s="38">
        <f t="shared" si="667"/>
        <v>0</v>
      </c>
      <c r="CL104" s="37" t="str">
        <f>'07_Values'!W104</f>
        <v>N</v>
      </c>
      <c r="CM104" s="31">
        <f>VLOOKUP('07_Values'!W104,AUX_Variables!$B$12:$D$16,3,FALSE)</f>
        <v>0</v>
      </c>
      <c r="CN104" s="31">
        <f t="shared" si="668"/>
        <v>0</v>
      </c>
      <c r="CO104" s="38">
        <f t="shared" si="669"/>
        <v>0</v>
      </c>
      <c r="CP104" s="37" t="str">
        <f>'07_Values'!X104</f>
        <v>N</v>
      </c>
      <c r="CQ104" s="31">
        <f>VLOOKUP('07_Values'!X104,AUX_Variables!$B$12:$D$16,3,FALSE)</f>
        <v>0</v>
      </c>
      <c r="CR104" s="31">
        <f t="shared" si="670"/>
        <v>0</v>
      </c>
      <c r="CS104" s="38">
        <f t="shared" si="671"/>
        <v>0</v>
      </c>
      <c r="CT104" s="37" t="str">
        <f>'07_Values'!Y104</f>
        <v>N</v>
      </c>
      <c r="CU104" s="31">
        <f>VLOOKUP('07_Values'!Y104,AUX_Variables!$B$12:$D$16,3,FALSE)</f>
        <v>0</v>
      </c>
      <c r="CV104" s="31">
        <f t="shared" si="672"/>
        <v>0</v>
      </c>
      <c r="CW104" s="38">
        <f t="shared" si="673"/>
        <v>0</v>
      </c>
      <c r="CX104" s="37" t="str">
        <f>'07_Values'!Z104</f>
        <v>N</v>
      </c>
      <c r="CY104" s="31">
        <f>VLOOKUP('07_Values'!Z104,AUX_Variables!$B$12:$D$16,3,FALSE)</f>
        <v>0</v>
      </c>
      <c r="CZ104" s="31">
        <f t="shared" si="674"/>
        <v>0</v>
      </c>
      <c r="DA104" s="38">
        <f t="shared" si="675"/>
        <v>0</v>
      </c>
      <c r="DB104" s="37" t="str">
        <f>'07_Values'!AA104</f>
        <v>N</v>
      </c>
      <c r="DC104" s="31">
        <f>VLOOKUP('07_Values'!AA104,AUX_Variables!$B$12:$D$16,3,FALSE)</f>
        <v>0</v>
      </c>
      <c r="DD104" s="31">
        <f t="shared" si="676"/>
        <v>0</v>
      </c>
      <c r="DE104" s="38">
        <f t="shared" si="677"/>
        <v>0</v>
      </c>
      <c r="DF104" s="37" t="str">
        <f>'07_Values'!AB104</f>
        <v>N</v>
      </c>
      <c r="DG104" s="31">
        <f>VLOOKUP('07_Values'!AB104,AUX_Variables!$B$12:$D$16,3,FALSE)</f>
        <v>0</v>
      </c>
      <c r="DH104" s="31">
        <f t="shared" si="678"/>
        <v>0</v>
      </c>
      <c r="DI104" s="38">
        <f t="shared" si="679"/>
        <v>0</v>
      </c>
      <c r="DJ104" s="37" t="str">
        <f>'07_Values'!AC104</f>
        <v>N</v>
      </c>
      <c r="DK104" s="31">
        <f>VLOOKUP('07_Values'!AC104,AUX_Variables!$B$12:$D$16,3,FALSE)</f>
        <v>0</v>
      </c>
      <c r="DL104" s="31">
        <f t="shared" si="680"/>
        <v>0</v>
      </c>
      <c r="DM104" s="38">
        <f t="shared" si="681"/>
        <v>0</v>
      </c>
      <c r="DN104" s="37" t="str">
        <f>'07_Values'!AD104</f>
        <v>N</v>
      </c>
      <c r="DO104" s="31">
        <f>VLOOKUP('07_Values'!AD104,AUX_Variables!$B$12:$D$16,3,FALSE)</f>
        <v>0</v>
      </c>
      <c r="DP104" s="31">
        <f t="shared" si="682"/>
        <v>0</v>
      </c>
      <c r="DQ104" s="38">
        <f t="shared" si="683"/>
        <v>0</v>
      </c>
    </row>
    <row r="105" spans="1:121" s="151" customFormat="1" ht="12.75" x14ac:dyDescent="0.2">
      <c r="A105" s="176"/>
      <c r="B105" s="136" t="str">
        <f>'03_Technical Req.'!C11</f>
        <v>Rest client enabled</v>
      </c>
      <c r="C105" s="33">
        <f>'03_Technical Req.'!F11</f>
        <v>3</v>
      </c>
      <c r="D105" s="31">
        <f t="shared" si="684"/>
        <v>0.1111111111111111</v>
      </c>
      <c r="E105" s="40">
        <f t="shared" si="625"/>
        <v>6.6666666666666662E-3</v>
      </c>
      <c r="F105" s="37" t="str">
        <f>'07_Values'!B105</f>
        <v>Y</v>
      </c>
      <c r="G105" s="31">
        <f>VLOOKUP('07_Values'!B105,AUX_Variables!$B$12:$D$16,3,FALSE)</f>
        <v>1</v>
      </c>
      <c r="H105" s="31">
        <f t="shared" si="626"/>
        <v>0.1111111111111111</v>
      </c>
      <c r="I105" s="38">
        <f t="shared" si="627"/>
        <v>6.6666666666666662E-3</v>
      </c>
      <c r="J105" s="37" t="str">
        <f>'07_Values'!C105</f>
        <v>N</v>
      </c>
      <c r="K105" s="31">
        <f>VLOOKUP('07_Values'!F105,AUX_Variables!$B$12:$D$16,3,FALSE)</f>
        <v>0</v>
      </c>
      <c r="L105" s="31">
        <f t="shared" si="628"/>
        <v>0</v>
      </c>
      <c r="M105" s="38">
        <f t="shared" si="629"/>
        <v>0</v>
      </c>
      <c r="N105" s="37" t="str">
        <f>'07_Values'!D105</f>
        <v>T</v>
      </c>
      <c r="O105" s="31">
        <f>VLOOKUP('07_Values'!D105,AUX_Variables!$B$12:$D$16,3,FALSE)</f>
        <v>0.6</v>
      </c>
      <c r="P105" s="31">
        <f t="shared" si="630"/>
        <v>6.6666666666666666E-2</v>
      </c>
      <c r="Q105" s="38">
        <f t="shared" si="631"/>
        <v>3.9999999999999992E-3</v>
      </c>
      <c r="R105" s="37" t="str">
        <f>'07_Values'!E105</f>
        <v>NA</v>
      </c>
      <c r="S105" s="31">
        <f>VLOOKUP('07_Values'!E105,AUX_Variables!$B$12:$D$16,3,FALSE)</f>
        <v>0</v>
      </c>
      <c r="T105" s="31">
        <f t="shared" si="632"/>
        <v>0</v>
      </c>
      <c r="U105" s="38">
        <f t="shared" si="633"/>
        <v>0</v>
      </c>
      <c r="V105" s="37" t="str">
        <f>'07_Values'!F105</f>
        <v>NA</v>
      </c>
      <c r="W105" s="31">
        <f>VLOOKUP('07_Values'!F105,AUX_Variables!$B$12:$D$16,3,FALSE)</f>
        <v>0</v>
      </c>
      <c r="X105" s="31">
        <f t="shared" si="634"/>
        <v>0</v>
      </c>
      <c r="Y105" s="38">
        <f t="shared" si="635"/>
        <v>0</v>
      </c>
      <c r="Z105" s="37" t="str">
        <f>'07_Values'!G105</f>
        <v>NA</v>
      </c>
      <c r="AA105" s="31">
        <f>VLOOKUP('07_Values'!G105,AUX_Variables!$B$12:$D$16,3,FALSE)</f>
        <v>0</v>
      </c>
      <c r="AB105" s="31">
        <f t="shared" si="636"/>
        <v>0</v>
      </c>
      <c r="AC105" s="38">
        <f t="shared" si="637"/>
        <v>0</v>
      </c>
      <c r="AD105" s="37" t="str">
        <f>'07_Values'!H105</f>
        <v>NA</v>
      </c>
      <c r="AE105" s="31">
        <f>VLOOKUP('07_Values'!H105,AUX_Variables!$B$12:$D$16,3,FALSE)</f>
        <v>0</v>
      </c>
      <c r="AF105" s="31">
        <f t="shared" si="638"/>
        <v>0</v>
      </c>
      <c r="AG105" s="38">
        <f t="shared" si="639"/>
        <v>0</v>
      </c>
      <c r="AH105" s="37" t="str">
        <f>'07_Values'!I105</f>
        <v>A</v>
      </c>
      <c r="AI105" s="31">
        <f>VLOOKUP('07_Values'!I105,AUX_Variables!$B$12:$D$16,3,FALSE)</f>
        <v>0.7</v>
      </c>
      <c r="AJ105" s="31">
        <f t="shared" si="640"/>
        <v>7.7777777777777765E-2</v>
      </c>
      <c r="AK105" s="38">
        <f t="shared" si="641"/>
        <v>4.6666666666666662E-3</v>
      </c>
      <c r="AL105" s="37" t="str">
        <f>'07_Values'!J105</f>
        <v>A</v>
      </c>
      <c r="AM105" s="31">
        <f>VLOOKUP('07_Values'!J105,AUX_Variables!$B$12:$D$16,3,FALSE)</f>
        <v>0.7</v>
      </c>
      <c r="AN105" s="31">
        <f t="shared" si="642"/>
        <v>7.7777777777777765E-2</v>
      </c>
      <c r="AO105" s="38">
        <f t="shared" si="643"/>
        <v>4.6666666666666662E-3</v>
      </c>
      <c r="AP105" s="37" t="str">
        <f>'07_Values'!K105</f>
        <v>A</v>
      </c>
      <c r="AQ105" s="31">
        <f>VLOOKUP('07_Values'!K105,AUX_Variables!$B$12:$D$16,3,FALSE)</f>
        <v>0.7</v>
      </c>
      <c r="AR105" s="31">
        <f t="shared" si="644"/>
        <v>7.7777777777777765E-2</v>
      </c>
      <c r="AS105" s="38">
        <f t="shared" si="645"/>
        <v>4.6666666666666662E-3</v>
      </c>
      <c r="AT105" s="37" t="str">
        <f>'07_Values'!L105</f>
        <v>A</v>
      </c>
      <c r="AU105" s="31">
        <f>VLOOKUP('07_Values'!L105,AUX_Variables!$B$12:$D$16,3,FALSE)</f>
        <v>0.7</v>
      </c>
      <c r="AV105" s="31">
        <f t="shared" si="646"/>
        <v>7.7777777777777765E-2</v>
      </c>
      <c r="AW105" s="38">
        <f t="shared" si="647"/>
        <v>4.6666666666666662E-3</v>
      </c>
      <c r="AX105" s="37" t="str">
        <f>'07_Values'!M105</f>
        <v>Y</v>
      </c>
      <c r="AY105" s="31">
        <f>VLOOKUP('07_Values'!M105,AUX_Variables!$B$12:$D$16,3,FALSE)</f>
        <v>1</v>
      </c>
      <c r="AZ105" s="31">
        <f t="shared" si="648"/>
        <v>0.1111111111111111</v>
      </c>
      <c r="BA105" s="38">
        <f t="shared" si="649"/>
        <v>6.6666666666666662E-3</v>
      </c>
      <c r="BB105" s="37" t="str">
        <f>'07_Values'!N105</f>
        <v>N</v>
      </c>
      <c r="BC105" s="31">
        <f>VLOOKUP('07_Values'!N105,AUX_Variables!$B$12:$D$16,3,FALSE)</f>
        <v>0</v>
      </c>
      <c r="BD105" s="31">
        <f t="shared" si="650"/>
        <v>0</v>
      </c>
      <c r="BE105" s="38">
        <f t="shared" si="651"/>
        <v>0</v>
      </c>
      <c r="BF105" s="37" t="str">
        <f>'07_Values'!O105</f>
        <v>N</v>
      </c>
      <c r="BG105" s="31">
        <f>VLOOKUP('07_Values'!O105,AUX_Variables!$B$12:$D$16,3,FALSE)</f>
        <v>0</v>
      </c>
      <c r="BH105" s="31">
        <f t="shared" si="652"/>
        <v>0</v>
      </c>
      <c r="BI105" s="38">
        <f t="shared" si="653"/>
        <v>0</v>
      </c>
      <c r="BJ105" s="37" t="str">
        <f>'07_Values'!P105</f>
        <v>N</v>
      </c>
      <c r="BK105" s="31">
        <f>VLOOKUP('07_Values'!P105,AUX_Variables!$B$12:$D$16,3,FALSE)</f>
        <v>0</v>
      </c>
      <c r="BL105" s="31">
        <f t="shared" si="654"/>
        <v>0</v>
      </c>
      <c r="BM105" s="38">
        <f t="shared" si="655"/>
        <v>0</v>
      </c>
      <c r="BN105" s="37" t="str">
        <f>'07_Values'!Q105</f>
        <v>N</v>
      </c>
      <c r="BO105" s="31">
        <f>VLOOKUP('07_Values'!Q105,AUX_Variables!$B$12:$D$16,3,FALSE)</f>
        <v>0</v>
      </c>
      <c r="BP105" s="31">
        <f t="shared" si="656"/>
        <v>0</v>
      </c>
      <c r="BQ105" s="38">
        <f t="shared" si="657"/>
        <v>0</v>
      </c>
      <c r="BR105" s="37" t="str">
        <f>'07_Values'!R105</f>
        <v>N</v>
      </c>
      <c r="BS105" s="31">
        <f>VLOOKUP('07_Values'!R105,AUX_Variables!$B$12:$D$16,3,FALSE)</f>
        <v>0</v>
      </c>
      <c r="BT105" s="31">
        <f t="shared" si="658"/>
        <v>0</v>
      </c>
      <c r="BU105" s="38">
        <f t="shared" si="659"/>
        <v>0</v>
      </c>
      <c r="BV105" s="37" t="str">
        <f>'07_Values'!S105</f>
        <v>NA</v>
      </c>
      <c r="BW105" s="31">
        <f>VLOOKUP('07_Values'!S105,AUX_Variables!$B$12:$D$16,3,FALSE)</f>
        <v>0</v>
      </c>
      <c r="BX105" s="31">
        <f t="shared" si="660"/>
        <v>0</v>
      </c>
      <c r="BY105" s="38">
        <f t="shared" si="661"/>
        <v>0</v>
      </c>
      <c r="BZ105" s="37" t="str">
        <f>'07_Values'!T105</f>
        <v>NA</v>
      </c>
      <c r="CA105" s="31">
        <f>VLOOKUP('07_Values'!T105,AUX_Variables!$B$12:$D$16,3,FALSE)</f>
        <v>0</v>
      </c>
      <c r="CB105" s="31">
        <f t="shared" si="662"/>
        <v>0</v>
      </c>
      <c r="CC105" s="38">
        <f t="shared" si="663"/>
        <v>0</v>
      </c>
      <c r="CD105" s="37" t="str">
        <f>'07_Values'!U105</f>
        <v>NA</v>
      </c>
      <c r="CE105" s="31">
        <f>VLOOKUP('07_Values'!U105,AUX_Variables!$B$12:$D$16,3,FALSE)</f>
        <v>0</v>
      </c>
      <c r="CF105" s="31">
        <f t="shared" si="664"/>
        <v>0</v>
      </c>
      <c r="CG105" s="38">
        <f t="shared" si="665"/>
        <v>0</v>
      </c>
      <c r="CH105" s="37" t="str">
        <f>'07_Values'!V105</f>
        <v>N</v>
      </c>
      <c r="CI105" s="31">
        <f>VLOOKUP('07_Values'!V105,AUX_Variables!$B$12:$D$16,3,FALSE)</f>
        <v>0</v>
      </c>
      <c r="CJ105" s="31">
        <f t="shared" si="666"/>
        <v>0</v>
      </c>
      <c r="CK105" s="38">
        <f t="shared" si="667"/>
        <v>0</v>
      </c>
      <c r="CL105" s="37" t="str">
        <f>'07_Values'!W105</f>
        <v>N</v>
      </c>
      <c r="CM105" s="31">
        <f>VLOOKUP('07_Values'!W105,AUX_Variables!$B$12:$D$16,3,FALSE)</f>
        <v>0</v>
      </c>
      <c r="CN105" s="31">
        <f t="shared" si="668"/>
        <v>0</v>
      </c>
      <c r="CO105" s="38">
        <f t="shared" si="669"/>
        <v>0</v>
      </c>
      <c r="CP105" s="37" t="str">
        <f>'07_Values'!X105</f>
        <v>N</v>
      </c>
      <c r="CQ105" s="31">
        <f>VLOOKUP('07_Values'!X105,AUX_Variables!$B$12:$D$16,3,FALSE)</f>
        <v>0</v>
      </c>
      <c r="CR105" s="31">
        <f t="shared" si="670"/>
        <v>0</v>
      </c>
      <c r="CS105" s="38">
        <f t="shared" si="671"/>
        <v>0</v>
      </c>
      <c r="CT105" s="37" t="str">
        <f>'07_Values'!Y105</f>
        <v>N</v>
      </c>
      <c r="CU105" s="31">
        <f>VLOOKUP('07_Values'!Y105,AUX_Variables!$B$12:$D$16,3,FALSE)</f>
        <v>0</v>
      </c>
      <c r="CV105" s="31">
        <f t="shared" si="672"/>
        <v>0</v>
      </c>
      <c r="CW105" s="38">
        <f t="shared" si="673"/>
        <v>0</v>
      </c>
      <c r="CX105" s="37" t="str">
        <f>'07_Values'!Z105</f>
        <v>N</v>
      </c>
      <c r="CY105" s="31">
        <f>VLOOKUP('07_Values'!Z105,AUX_Variables!$B$12:$D$16,3,FALSE)</f>
        <v>0</v>
      </c>
      <c r="CZ105" s="31">
        <f t="shared" si="674"/>
        <v>0</v>
      </c>
      <c r="DA105" s="38">
        <f t="shared" si="675"/>
        <v>0</v>
      </c>
      <c r="DB105" s="37" t="str">
        <f>'07_Values'!AA105</f>
        <v>N</v>
      </c>
      <c r="DC105" s="31">
        <f>VLOOKUP('07_Values'!AA105,AUX_Variables!$B$12:$D$16,3,FALSE)</f>
        <v>0</v>
      </c>
      <c r="DD105" s="31">
        <f t="shared" si="676"/>
        <v>0</v>
      </c>
      <c r="DE105" s="38">
        <f t="shared" si="677"/>
        <v>0</v>
      </c>
      <c r="DF105" s="37" t="str">
        <f>'07_Values'!AB105</f>
        <v>N</v>
      </c>
      <c r="DG105" s="31">
        <f>VLOOKUP('07_Values'!AB105,AUX_Variables!$B$12:$D$16,3,FALSE)</f>
        <v>0</v>
      </c>
      <c r="DH105" s="31">
        <f t="shared" si="678"/>
        <v>0</v>
      </c>
      <c r="DI105" s="38">
        <f t="shared" si="679"/>
        <v>0</v>
      </c>
      <c r="DJ105" s="37" t="str">
        <f>'07_Values'!AC105</f>
        <v>N</v>
      </c>
      <c r="DK105" s="31">
        <f>VLOOKUP('07_Values'!AC105,AUX_Variables!$B$12:$D$16,3,FALSE)</f>
        <v>0</v>
      </c>
      <c r="DL105" s="31">
        <f t="shared" si="680"/>
        <v>0</v>
      </c>
      <c r="DM105" s="38">
        <f t="shared" si="681"/>
        <v>0</v>
      </c>
      <c r="DN105" s="37" t="str">
        <f>'07_Values'!AD105</f>
        <v>N</v>
      </c>
      <c r="DO105" s="31">
        <f>VLOOKUP('07_Values'!AD105,AUX_Variables!$B$12:$D$16,3,FALSE)</f>
        <v>0</v>
      </c>
      <c r="DP105" s="31">
        <f t="shared" si="682"/>
        <v>0</v>
      </c>
      <c r="DQ105" s="38">
        <f t="shared" si="683"/>
        <v>0</v>
      </c>
    </row>
    <row r="106" spans="1:121" s="151" customFormat="1" ht="12.75" x14ac:dyDescent="0.2">
      <c r="A106" s="176"/>
      <c r="B106" s="136" t="str">
        <f>'03_Technical Req.'!C12</f>
        <v>SOAP client enabled</v>
      </c>
      <c r="C106" s="33">
        <f>'03_Technical Req.'!F12</f>
        <v>3</v>
      </c>
      <c r="D106" s="31">
        <f t="shared" si="684"/>
        <v>0.1111111111111111</v>
      </c>
      <c r="E106" s="40">
        <f t="shared" si="625"/>
        <v>6.6666666666666662E-3</v>
      </c>
      <c r="F106" s="37" t="str">
        <f>'07_Values'!B106</f>
        <v>Y</v>
      </c>
      <c r="G106" s="31">
        <f>VLOOKUP('07_Values'!B106,AUX_Variables!$B$12:$D$16,3,FALSE)</f>
        <v>1</v>
      </c>
      <c r="H106" s="31">
        <f t="shared" si="626"/>
        <v>0.1111111111111111</v>
      </c>
      <c r="I106" s="38">
        <f t="shared" si="627"/>
        <v>6.6666666666666662E-3</v>
      </c>
      <c r="J106" s="37" t="str">
        <f>'07_Values'!C106</f>
        <v>N</v>
      </c>
      <c r="K106" s="31">
        <f>VLOOKUP('07_Values'!F106,AUX_Variables!$B$12:$D$16,3,FALSE)</f>
        <v>0</v>
      </c>
      <c r="L106" s="31">
        <f t="shared" si="628"/>
        <v>0</v>
      </c>
      <c r="M106" s="38">
        <f t="shared" si="629"/>
        <v>0</v>
      </c>
      <c r="N106" s="37" t="str">
        <f>'07_Values'!D106</f>
        <v>T</v>
      </c>
      <c r="O106" s="31">
        <f>VLOOKUP('07_Values'!D106,AUX_Variables!$B$12:$D$16,3,FALSE)</f>
        <v>0.6</v>
      </c>
      <c r="P106" s="31">
        <f t="shared" si="630"/>
        <v>6.6666666666666666E-2</v>
      </c>
      <c r="Q106" s="38">
        <f t="shared" si="631"/>
        <v>3.9999999999999992E-3</v>
      </c>
      <c r="R106" s="37" t="str">
        <f>'07_Values'!E106</f>
        <v>NA</v>
      </c>
      <c r="S106" s="31">
        <f>VLOOKUP('07_Values'!E106,AUX_Variables!$B$12:$D$16,3,FALSE)</f>
        <v>0</v>
      </c>
      <c r="T106" s="31">
        <f t="shared" si="632"/>
        <v>0</v>
      </c>
      <c r="U106" s="38">
        <f t="shared" si="633"/>
        <v>0</v>
      </c>
      <c r="V106" s="37" t="str">
        <f>'07_Values'!F106</f>
        <v>NA</v>
      </c>
      <c r="W106" s="31">
        <f>VLOOKUP('07_Values'!F106,AUX_Variables!$B$12:$D$16,3,FALSE)</f>
        <v>0</v>
      </c>
      <c r="X106" s="31">
        <f t="shared" si="634"/>
        <v>0</v>
      </c>
      <c r="Y106" s="38">
        <f t="shared" si="635"/>
        <v>0</v>
      </c>
      <c r="Z106" s="37" t="str">
        <f>'07_Values'!G106</f>
        <v>NA</v>
      </c>
      <c r="AA106" s="31">
        <f>VLOOKUP('07_Values'!G106,AUX_Variables!$B$12:$D$16,3,FALSE)</f>
        <v>0</v>
      </c>
      <c r="AB106" s="31">
        <f t="shared" si="636"/>
        <v>0</v>
      </c>
      <c r="AC106" s="38">
        <f t="shared" si="637"/>
        <v>0</v>
      </c>
      <c r="AD106" s="37" t="str">
        <f>'07_Values'!H106</f>
        <v>NA</v>
      </c>
      <c r="AE106" s="31">
        <f>VLOOKUP('07_Values'!H106,AUX_Variables!$B$12:$D$16,3,FALSE)</f>
        <v>0</v>
      </c>
      <c r="AF106" s="31">
        <f t="shared" si="638"/>
        <v>0</v>
      </c>
      <c r="AG106" s="38">
        <f t="shared" si="639"/>
        <v>0</v>
      </c>
      <c r="AH106" s="37" t="str">
        <f>'07_Values'!I106</f>
        <v>A</v>
      </c>
      <c r="AI106" s="31">
        <f>VLOOKUP('07_Values'!I106,AUX_Variables!$B$12:$D$16,3,FALSE)</f>
        <v>0.7</v>
      </c>
      <c r="AJ106" s="31">
        <f t="shared" si="640"/>
        <v>7.7777777777777765E-2</v>
      </c>
      <c r="AK106" s="38">
        <f t="shared" si="641"/>
        <v>4.6666666666666662E-3</v>
      </c>
      <c r="AL106" s="37" t="str">
        <f>'07_Values'!J106</f>
        <v>N</v>
      </c>
      <c r="AM106" s="31">
        <f>VLOOKUP('07_Values'!J106,AUX_Variables!$B$12:$D$16,3,FALSE)</f>
        <v>0</v>
      </c>
      <c r="AN106" s="31">
        <f t="shared" si="642"/>
        <v>0</v>
      </c>
      <c r="AO106" s="38">
        <f t="shared" si="643"/>
        <v>0</v>
      </c>
      <c r="AP106" s="37" t="str">
        <f>'07_Values'!K106</f>
        <v>N</v>
      </c>
      <c r="AQ106" s="31">
        <f>VLOOKUP('07_Values'!K106,AUX_Variables!$B$12:$D$16,3,FALSE)</f>
        <v>0</v>
      </c>
      <c r="AR106" s="31">
        <f t="shared" si="644"/>
        <v>0</v>
      </c>
      <c r="AS106" s="38">
        <f t="shared" si="645"/>
        <v>0</v>
      </c>
      <c r="AT106" s="37" t="str">
        <f>'07_Values'!L106</f>
        <v>N</v>
      </c>
      <c r="AU106" s="31">
        <f>VLOOKUP('07_Values'!L106,AUX_Variables!$B$12:$D$16,3,FALSE)</f>
        <v>0</v>
      </c>
      <c r="AV106" s="31">
        <f t="shared" si="646"/>
        <v>0</v>
      </c>
      <c r="AW106" s="38">
        <f t="shared" si="647"/>
        <v>0</v>
      </c>
      <c r="AX106" s="37" t="str">
        <f>'07_Values'!M106</f>
        <v>Y</v>
      </c>
      <c r="AY106" s="31">
        <f>VLOOKUP('07_Values'!M106,AUX_Variables!$B$12:$D$16,3,FALSE)</f>
        <v>1</v>
      </c>
      <c r="AZ106" s="31">
        <f t="shared" si="648"/>
        <v>0.1111111111111111</v>
      </c>
      <c r="BA106" s="38">
        <f t="shared" si="649"/>
        <v>6.6666666666666662E-3</v>
      </c>
      <c r="BB106" s="37" t="str">
        <f>'07_Values'!N106</f>
        <v>N</v>
      </c>
      <c r="BC106" s="31">
        <f>VLOOKUP('07_Values'!N106,AUX_Variables!$B$12:$D$16,3,FALSE)</f>
        <v>0</v>
      </c>
      <c r="BD106" s="31">
        <f t="shared" si="650"/>
        <v>0</v>
      </c>
      <c r="BE106" s="38">
        <f t="shared" si="651"/>
        <v>0</v>
      </c>
      <c r="BF106" s="37" t="str">
        <f>'07_Values'!O106</f>
        <v>N</v>
      </c>
      <c r="BG106" s="31">
        <f>VLOOKUP('07_Values'!O106,AUX_Variables!$B$12:$D$16,3,FALSE)</f>
        <v>0</v>
      </c>
      <c r="BH106" s="31">
        <f t="shared" si="652"/>
        <v>0</v>
      </c>
      <c r="BI106" s="38">
        <f t="shared" si="653"/>
        <v>0</v>
      </c>
      <c r="BJ106" s="37" t="str">
        <f>'07_Values'!P106</f>
        <v>N</v>
      </c>
      <c r="BK106" s="31">
        <f>VLOOKUP('07_Values'!P106,AUX_Variables!$B$12:$D$16,3,FALSE)</f>
        <v>0</v>
      </c>
      <c r="BL106" s="31">
        <f t="shared" si="654"/>
        <v>0</v>
      </c>
      <c r="BM106" s="38">
        <f t="shared" si="655"/>
        <v>0</v>
      </c>
      <c r="BN106" s="37" t="str">
        <f>'07_Values'!Q106</f>
        <v>N</v>
      </c>
      <c r="BO106" s="31">
        <f>VLOOKUP('07_Values'!Q106,AUX_Variables!$B$12:$D$16,3,FALSE)</f>
        <v>0</v>
      </c>
      <c r="BP106" s="31">
        <f t="shared" si="656"/>
        <v>0</v>
      </c>
      <c r="BQ106" s="38">
        <f t="shared" si="657"/>
        <v>0</v>
      </c>
      <c r="BR106" s="37" t="str">
        <f>'07_Values'!R106</f>
        <v>N</v>
      </c>
      <c r="BS106" s="31">
        <f>VLOOKUP('07_Values'!R106,AUX_Variables!$B$12:$D$16,3,FALSE)</f>
        <v>0</v>
      </c>
      <c r="BT106" s="31">
        <f t="shared" si="658"/>
        <v>0</v>
      </c>
      <c r="BU106" s="38">
        <f t="shared" si="659"/>
        <v>0</v>
      </c>
      <c r="BV106" s="37" t="str">
        <f>'07_Values'!S106</f>
        <v>NA</v>
      </c>
      <c r="BW106" s="31">
        <f>VLOOKUP('07_Values'!S106,AUX_Variables!$B$12:$D$16,3,FALSE)</f>
        <v>0</v>
      </c>
      <c r="BX106" s="31">
        <f t="shared" si="660"/>
        <v>0</v>
      </c>
      <c r="BY106" s="38">
        <f t="shared" si="661"/>
        <v>0</v>
      </c>
      <c r="BZ106" s="37" t="str">
        <f>'07_Values'!T106</f>
        <v>NA</v>
      </c>
      <c r="CA106" s="31">
        <f>VLOOKUP('07_Values'!T106,AUX_Variables!$B$12:$D$16,3,FALSE)</f>
        <v>0</v>
      </c>
      <c r="CB106" s="31">
        <f t="shared" si="662"/>
        <v>0</v>
      </c>
      <c r="CC106" s="38">
        <f t="shared" si="663"/>
        <v>0</v>
      </c>
      <c r="CD106" s="37" t="str">
        <f>'07_Values'!U106</f>
        <v>NA</v>
      </c>
      <c r="CE106" s="31">
        <f>VLOOKUP('07_Values'!U106,AUX_Variables!$B$12:$D$16,3,FALSE)</f>
        <v>0</v>
      </c>
      <c r="CF106" s="31">
        <f t="shared" si="664"/>
        <v>0</v>
      </c>
      <c r="CG106" s="38">
        <f t="shared" si="665"/>
        <v>0</v>
      </c>
      <c r="CH106" s="37" t="str">
        <f>'07_Values'!V106</f>
        <v>N</v>
      </c>
      <c r="CI106" s="31">
        <f>VLOOKUP('07_Values'!V106,AUX_Variables!$B$12:$D$16,3,FALSE)</f>
        <v>0</v>
      </c>
      <c r="CJ106" s="31">
        <f t="shared" si="666"/>
        <v>0</v>
      </c>
      <c r="CK106" s="38">
        <f t="shared" si="667"/>
        <v>0</v>
      </c>
      <c r="CL106" s="37" t="str">
        <f>'07_Values'!W106</f>
        <v>N</v>
      </c>
      <c r="CM106" s="31">
        <f>VLOOKUP('07_Values'!W106,AUX_Variables!$B$12:$D$16,3,FALSE)</f>
        <v>0</v>
      </c>
      <c r="CN106" s="31">
        <f t="shared" si="668"/>
        <v>0</v>
      </c>
      <c r="CO106" s="38">
        <f t="shared" si="669"/>
        <v>0</v>
      </c>
      <c r="CP106" s="37" t="str">
        <f>'07_Values'!X106</f>
        <v>N</v>
      </c>
      <c r="CQ106" s="31">
        <f>VLOOKUP('07_Values'!X106,AUX_Variables!$B$12:$D$16,3,FALSE)</f>
        <v>0</v>
      </c>
      <c r="CR106" s="31">
        <f t="shared" si="670"/>
        <v>0</v>
      </c>
      <c r="CS106" s="38">
        <f t="shared" si="671"/>
        <v>0</v>
      </c>
      <c r="CT106" s="37" t="str">
        <f>'07_Values'!Y106</f>
        <v>N</v>
      </c>
      <c r="CU106" s="31">
        <f>VLOOKUP('07_Values'!Y106,AUX_Variables!$B$12:$D$16,3,FALSE)</f>
        <v>0</v>
      </c>
      <c r="CV106" s="31">
        <f t="shared" si="672"/>
        <v>0</v>
      </c>
      <c r="CW106" s="38">
        <f t="shared" si="673"/>
        <v>0</v>
      </c>
      <c r="CX106" s="37" t="str">
        <f>'07_Values'!Z106</f>
        <v>N</v>
      </c>
      <c r="CY106" s="31">
        <f>VLOOKUP('07_Values'!Z106,AUX_Variables!$B$12:$D$16,3,FALSE)</f>
        <v>0</v>
      </c>
      <c r="CZ106" s="31">
        <f t="shared" si="674"/>
        <v>0</v>
      </c>
      <c r="DA106" s="38">
        <f t="shared" si="675"/>
        <v>0</v>
      </c>
      <c r="DB106" s="37" t="str">
        <f>'07_Values'!AA106</f>
        <v>N</v>
      </c>
      <c r="DC106" s="31">
        <f>VLOOKUP('07_Values'!AA106,AUX_Variables!$B$12:$D$16,3,FALSE)</f>
        <v>0</v>
      </c>
      <c r="DD106" s="31">
        <f t="shared" si="676"/>
        <v>0</v>
      </c>
      <c r="DE106" s="38">
        <f t="shared" si="677"/>
        <v>0</v>
      </c>
      <c r="DF106" s="37" t="str">
        <f>'07_Values'!AB106</f>
        <v>N</v>
      </c>
      <c r="DG106" s="31">
        <f>VLOOKUP('07_Values'!AB106,AUX_Variables!$B$12:$D$16,3,FALSE)</f>
        <v>0</v>
      </c>
      <c r="DH106" s="31">
        <f t="shared" si="678"/>
        <v>0</v>
      </c>
      <c r="DI106" s="38">
        <f t="shared" si="679"/>
        <v>0</v>
      </c>
      <c r="DJ106" s="37" t="str">
        <f>'07_Values'!AC106</f>
        <v>N</v>
      </c>
      <c r="DK106" s="31">
        <f>VLOOKUP('07_Values'!AC106,AUX_Variables!$B$12:$D$16,3,FALSE)</f>
        <v>0</v>
      </c>
      <c r="DL106" s="31">
        <f t="shared" si="680"/>
        <v>0</v>
      </c>
      <c r="DM106" s="38">
        <f t="shared" si="681"/>
        <v>0</v>
      </c>
      <c r="DN106" s="37" t="str">
        <f>'07_Values'!AD106</f>
        <v>N</v>
      </c>
      <c r="DO106" s="31">
        <f>VLOOKUP('07_Values'!AD106,AUX_Variables!$B$12:$D$16,3,FALSE)</f>
        <v>0</v>
      </c>
      <c r="DP106" s="31">
        <f t="shared" si="682"/>
        <v>0</v>
      </c>
      <c r="DQ106" s="38">
        <f t="shared" si="683"/>
        <v>0</v>
      </c>
    </row>
    <row r="107" spans="1:121" s="151" customFormat="1" ht="12.75" x14ac:dyDescent="0.2">
      <c r="A107" s="176"/>
      <c r="B107" s="136" t="str">
        <f>'03_Technical Req.'!C13</f>
        <v>Accessibility: Multilingualism</v>
      </c>
      <c r="C107" s="33">
        <f>'03_Technical Req.'!F13</f>
        <v>3</v>
      </c>
      <c r="D107" s="31">
        <f t="shared" si="684"/>
        <v>0.1111111111111111</v>
      </c>
      <c r="E107" s="40">
        <f t="shared" si="625"/>
        <v>6.6666666666666662E-3</v>
      </c>
      <c r="F107" s="37" t="str">
        <f>'07_Values'!B107</f>
        <v>Y</v>
      </c>
      <c r="G107" s="31">
        <f>VLOOKUP('07_Values'!B107,AUX_Variables!$B$12:$D$16,3,FALSE)</f>
        <v>1</v>
      </c>
      <c r="H107" s="31">
        <f t="shared" si="626"/>
        <v>0.1111111111111111</v>
      </c>
      <c r="I107" s="38">
        <f t="shared" si="627"/>
        <v>6.6666666666666662E-3</v>
      </c>
      <c r="J107" s="37" t="str">
        <f>'07_Values'!C107</f>
        <v>Y</v>
      </c>
      <c r="K107" s="31">
        <f>VLOOKUP('07_Values'!F107,AUX_Variables!$B$12:$D$16,3,FALSE)</f>
        <v>1</v>
      </c>
      <c r="L107" s="31">
        <f t="shared" si="628"/>
        <v>0.1111111111111111</v>
      </c>
      <c r="M107" s="38">
        <f t="shared" si="629"/>
        <v>6.6666666666666662E-3</v>
      </c>
      <c r="N107" s="37" t="str">
        <f>'07_Values'!D107</f>
        <v>NA</v>
      </c>
      <c r="O107" s="31">
        <f>VLOOKUP('07_Values'!D107,AUX_Variables!$B$12:$D$16,3,FALSE)</f>
        <v>0</v>
      </c>
      <c r="P107" s="31">
        <f t="shared" si="630"/>
        <v>0</v>
      </c>
      <c r="Q107" s="38">
        <f t="shared" si="631"/>
        <v>0</v>
      </c>
      <c r="R107" s="37" t="str">
        <f>'07_Values'!E107</f>
        <v>NA</v>
      </c>
      <c r="S107" s="31">
        <f>VLOOKUP('07_Values'!E107,AUX_Variables!$B$12:$D$16,3,FALSE)</f>
        <v>0</v>
      </c>
      <c r="T107" s="31">
        <f t="shared" si="632"/>
        <v>0</v>
      </c>
      <c r="U107" s="38">
        <f t="shared" si="633"/>
        <v>0</v>
      </c>
      <c r="V107" s="37" t="str">
        <f>'07_Values'!F107</f>
        <v>Y</v>
      </c>
      <c r="W107" s="31">
        <f>VLOOKUP('07_Values'!F107,AUX_Variables!$B$12:$D$16,3,FALSE)</f>
        <v>1</v>
      </c>
      <c r="X107" s="31">
        <f t="shared" si="634"/>
        <v>0.1111111111111111</v>
      </c>
      <c r="Y107" s="38">
        <f t="shared" si="635"/>
        <v>6.6666666666666662E-3</v>
      </c>
      <c r="Z107" s="37" t="str">
        <f>'07_Values'!G107</f>
        <v>NA</v>
      </c>
      <c r="AA107" s="31">
        <f>VLOOKUP('07_Values'!G107,AUX_Variables!$B$12:$D$16,3,FALSE)</f>
        <v>0</v>
      </c>
      <c r="AB107" s="31">
        <f t="shared" si="636"/>
        <v>0</v>
      </c>
      <c r="AC107" s="38">
        <f t="shared" si="637"/>
        <v>0</v>
      </c>
      <c r="AD107" s="37" t="str">
        <f>'07_Values'!H107</f>
        <v>A</v>
      </c>
      <c r="AE107" s="31">
        <f>VLOOKUP('07_Values'!H107,AUX_Variables!$B$12:$D$16,3,FALSE)</f>
        <v>0.7</v>
      </c>
      <c r="AF107" s="31">
        <f t="shared" si="638"/>
        <v>7.7777777777777765E-2</v>
      </c>
      <c r="AG107" s="38">
        <f t="shared" si="639"/>
        <v>4.6666666666666662E-3</v>
      </c>
      <c r="AH107" s="37" t="str">
        <f>'07_Values'!I107</f>
        <v>Y</v>
      </c>
      <c r="AI107" s="31">
        <f>VLOOKUP('07_Values'!I107,AUX_Variables!$B$12:$D$16,3,FALSE)</f>
        <v>1</v>
      </c>
      <c r="AJ107" s="31">
        <f t="shared" si="640"/>
        <v>0.1111111111111111</v>
      </c>
      <c r="AK107" s="38">
        <f t="shared" si="641"/>
        <v>6.6666666666666662E-3</v>
      </c>
      <c r="AL107" s="37" t="str">
        <f>'07_Values'!J107</f>
        <v>N</v>
      </c>
      <c r="AM107" s="31">
        <f>VLOOKUP('07_Values'!J107,AUX_Variables!$B$12:$D$16,3,FALSE)</f>
        <v>0</v>
      </c>
      <c r="AN107" s="31">
        <f t="shared" si="642"/>
        <v>0</v>
      </c>
      <c r="AO107" s="38">
        <f t="shared" si="643"/>
        <v>0</v>
      </c>
      <c r="AP107" s="37" t="str">
        <f>'07_Values'!K107</f>
        <v>N</v>
      </c>
      <c r="AQ107" s="31">
        <f>VLOOKUP('07_Values'!K107,AUX_Variables!$B$12:$D$16,3,FALSE)</f>
        <v>0</v>
      </c>
      <c r="AR107" s="31">
        <f t="shared" si="644"/>
        <v>0</v>
      </c>
      <c r="AS107" s="38">
        <f t="shared" si="645"/>
        <v>0</v>
      </c>
      <c r="AT107" s="37" t="str">
        <f>'07_Values'!L107</f>
        <v>N</v>
      </c>
      <c r="AU107" s="31">
        <f>VLOOKUP('07_Values'!L107,AUX_Variables!$B$12:$D$16,3,FALSE)</f>
        <v>0</v>
      </c>
      <c r="AV107" s="31">
        <f t="shared" si="646"/>
        <v>0</v>
      </c>
      <c r="AW107" s="38">
        <f t="shared" si="647"/>
        <v>0</v>
      </c>
      <c r="AX107" s="37" t="str">
        <f>'07_Values'!M107</f>
        <v>Y</v>
      </c>
      <c r="AY107" s="31">
        <f>VLOOKUP('07_Values'!M107,AUX_Variables!$B$12:$D$16,3,FALSE)</f>
        <v>1</v>
      </c>
      <c r="AZ107" s="31">
        <f t="shared" si="648"/>
        <v>0.1111111111111111</v>
      </c>
      <c r="BA107" s="38">
        <f t="shared" si="649"/>
        <v>6.6666666666666662E-3</v>
      </c>
      <c r="BB107" s="37" t="str">
        <f>'07_Values'!N107</f>
        <v>N</v>
      </c>
      <c r="BC107" s="31">
        <f>VLOOKUP('07_Values'!N107,AUX_Variables!$B$12:$D$16,3,FALSE)</f>
        <v>0</v>
      </c>
      <c r="BD107" s="31">
        <f t="shared" si="650"/>
        <v>0</v>
      </c>
      <c r="BE107" s="38">
        <f t="shared" si="651"/>
        <v>0</v>
      </c>
      <c r="BF107" s="37" t="str">
        <f>'07_Values'!O107</f>
        <v>N</v>
      </c>
      <c r="BG107" s="31">
        <f>VLOOKUP('07_Values'!O107,AUX_Variables!$B$12:$D$16,3,FALSE)</f>
        <v>0</v>
      </c>
      <c r="BH107" s="31">
        <f t="shared" si="652"/>
        <v>0</v>
      </c>
      <c r="BI107" s="38">
        <f t="shared" si="653"/>
        <v>0</v>
      </c>
      <c r="BJ107" s="37" t="str">
        <f>'07_Values'!P107</f>
        <v>N</v>
      </c>
      <c r="BK107" s="31">
        <f>VLOOKUP('07_Values'!P107,AUX_Variables!$B$12:$D$16,3,FALSE)</f>
        <v>0</v>
      </c>
      <c r="BL107" s="31">
        <f t="shared" si="654"/>
        <v>0</v>
      </c>
      <c r="BM107" s="38">
        <f t="shared" si="655"/>
        <v>0</v>
      </c>
      <c r="BN107" s="37" t="str">
        <f>'07_Values'!Q107</f>
        <v>N</v>
      </c>
      <c r="BO107" s="31">
        <f>VLOOKUP('07_Values'!Q107,AUX_Variables!$B$12:$D$16,3,FALSE)</f>
        <v>0</v>
      </c>
      <c r="BP107" s="31">
        <f t="shared" si="656"/>
        <v>0</v>
      </c>
      <c r="BQ107" s="38">
        <f t="shared" si="657"/>
        <v>0</v>
      </c>
      <c r="BR107" s="37" t="str">
        <f>'07_Values'!R107</f>
        <v>Y</v>
      </c>
      <c r="BS107" s="31">
        <f>VLOOKUP('07_Values'!R107,AUX_Variables!$B$12:$D$16,3,FALSE)</f>
        <v>1</v>
      </c>
      <c r="BT107" s="31">
        <f t="shared" si="658"/>
        <v>0.1111111111111111</v>
      </c>
      <c r="BU107" s="38">
        <f t="shared" si="659"/>
        <v>6.6666666666666662E-3</v>
      </c>
      <c r="BV107" s="37" t="str">
        <f>'07_Values'!S107</f>
        <v>Y</v>
      </c>
      <c r="BW107" s="31">
        <f>VLOOKUP('07_Values'!S107,AUX_Variables!$B$12:$D$16,3,FALSE)</f>
        <v>1</v>
      </c>
      <c r="BX107" s="31">
        <f t="shared" si="660"/>
        <v>0.1111111111111111</v>
      </c>
      <c r="BY107" s="38">
        <f t="shared" si="661"/>
        <v>6.6666666666666662E-3</v>
      </c>
      <c r="BZ107" s="37" t="str">
        <f>'07_Values'!T107</f>
        <v>Y</v>
      </c>
      <c r="CA107" s="31">
        <f>VLOOKUP('07_Values'!T107,AUX_Variables!$B$12:$D$16,3,FALSE)</f>
        <v>1</v>
      </c>
      <c r="CB107" s="31">
        <f t="shared" si="662"/>
        <v>0.1111111111111111</v>
      </c>
      <c r="CC107" s="38">
        <f t="shared" si="663"/>
        <v>6.6666666666666662E-3</v>
      </c>
      <c r="CD107" s="37" t="str">
        <f>'07_Values'!U107</f>
        <v>Y</v>
      </c>
      <c r="CE107" s="31">
        <f>VLOOKUP('07_Values'!U107,AUX_Variables!$B$12:$D$16,3,FALSE)</f>
        <v>1</v>
      </c>
      <c r="CF107" s="31">
        <f t="shared" si="664"/>
        <v>0.1111111111111111</v>
      </c>
      <c r="CG107" s="38">
        <f t="shared" si="665"/>
        <v>6.6666666666666662E-3</v>
      </c>
      <c r="CH107" s="37" t="str">
        <f>'07_Values'!V107</f>
        <v>NA</v>
      </c>
      <c r="CI107" s="31">
        <f>VLOOKUP('07_Values'!V107,AUX_Variables!$B$12:$D$16,3,FALSE)</f>
        <v>0</v>
      </c>
      <c r="CJ107" s="31">
        <f t="shared" si="666"/>
        <v>0</v>
      </c>
      <c r="CK107" s="38">
        <f t="shared" si="667"/>
        <v>0</v>
      </c>
      <c r="CL107" s="37" t="str">
        <f>'07_Values'!W107</f>
        <v>NA</v>
      </c>
      <c r="CM107" s="31">
        <f>VLOOKUP('07_Values'!W107,AUX_Variables!$B$12:$D$16,3,FALSE)</f>
        <v>0</v>
      </c>
      <c r="CN107" s="31">
        <f t="shared" si="668"/>
        <v>0</v>
      </c>
      <c r="CO107" s="38">
        <f t="shared" si="669"/>
        <v>0</v>
      </c>
      <c r="CP107" s="37" t="str">
        <f>'07_Values'!X107</f>
        <v>NA</v>
      </c>
      <c r="CQ107" s="31">
        <f>VLOOKUP('07_Values'!X107,AUX_Variables!$B$12:$D$16,3,FALSE)</f>
        <v>0</v>
      </c>
      <c r="CR107" s="31">
        <f t="shared" si="670"/>
        <v>0</v>
      </c>
      <c r="CS107" s="38">
        <f t="shared" si="671"/>
        <v>0</v>
      </c>
      <c r="CT107" s="37" t="str">
        <f>'07_Values'!Y107</f>
        <v>NA</v>
      </c>
      <c r="CU107" s="31">
        <f>VLOOKUP('07_Values'!Y107,AUX_Variables!$B$12:$D$16,3,FALSE)</f>
        <v>0</v>
      </c>
      <c r="CV107" s="31">
        <f t="shared" si="672"/>
        <v>0</v>
      </c>
      <c r="CW107" s="38">
        <f t="shared" si="673"/>
        <v>0</v>
      </c>
      <c r="CX107" s="37" t="str">
        <f>'07_Values'!Z107</f>
        <v>NA</v>
      </c>
      <c r="CY107" s="31">
        <f>VLOOKUP('07_Values'!Z107,AUX_Variables!$B$12:$D$16,3,FALSE)</f>
        <v>0</v>
      </c>
      <c r="CZ107" s="31">
        <f t="shared" si="674"/>
        <v>0</v>
      </c>
      <c r="DA107" s="38">
        <f t="shared" si="675"/>
        <v>0</v>
      </c>
      <c r="DB107" s="37" t="str">
        <f>'07_Values'!AA107</f>
        <v>NA</v>
      </c>
      <c r="DC107" s="31">
        <f>VLOOKUP('07_Values'!AA107,AUX_Variables!$B$12:$D$16,3,FALSE)</f>
        <v>0</v>
      </c>
      <c r="DD107" s="31">
        <f t="shared" si="676"/>
        <v>0</v>
      </c>
      <c r="DE107" s="38">
        <f t="shared" si="677"/>
        <v>0</v>
      </c>
      <c r="DF107" s="37" t="str">
        <f>'07_Values'!AB107</f>
        <v>NA</v>
      </c>
      <c r="DG107" s="31">
        <f>VLOOKUP('07_Values'!AB107,AUX_Variables!$B$12:$D$16,3,FALSE)</f>
        <v>0</v>
      </c>
      <c r="DH107" s="31">
        <f t="shared" si="678"/>
        <v>0</v>
      </c>
      <c r="DI107" s="38">
        <f t="shared" si="679"/>
        <v>0</v>
      </c>
      <c r="DJ107" s="37" t="str">
        <f>'07_Values'!AC107</f>
        <v>NA</v>
      </c>
      <c r="DK107" s="31">
        <f>VLOOKUP('07_Values'!AC107,AUX_Variables!$B$12:$D$16,3,FALSE)</f>
        <v>0</v>
      </c>
      <c r="DL107" s="31">
        <f t="shared" si="680"/>
        <v>0</v>
      </c>
      <c r="DM107" s="38">
        <f t="shared" si="681"/>
        <v>0</v>
      </c>
      <c r="DN107" s="37" t="str">
        <f>'07_Values'!AD107</f>
        <v>NA</v>
      </c>
      <c r="DO107" s="31">
        <f>VLOOKUP('07_Values'!AD107,AUX_Variables!$B$12:$D$16,3,FALSE)</f>
        <v>0</v>
      </c>
      <c r="DP107" s="31">
        <f t="shared" si="682"/>
        <v>0</v>
      </c>
      <c r="DQ107" s="38">
        <f t="shared" si="683"/>
        <v>0</v>
      </c>
    </row>
    <row r="108" spans="1:121" s="151" customFormat="1" ht="12.75" x14ac:dyDescent="0.2">
      <c r="A108" s="176"/>
      <c r="B108" s="165" t="str">
        <f>'03_Technical Req.'!C14</f>
        <v>Infrastructure platform</v>
      </c>
      <c r="C108" s="169"/>
      <c r="D108" s="168">
        <v>0.14280000000000001</v>
      </c>
      <c r="E108" s="166">
        <f>D108*$C$135</f>
        <v>5.7120000000000004E-2</v>
      </c>
      <c r="F108" s="179"/>
      <c r="G108" s="179"/>
      <c r="H108" s="168">
        <f>SUM(H109:H111)</f>
        <v>1</v>
      </c>
      <c r="I108" s="168">
        <f>SUM(I109:I111)</f>
        <v>5.9999999999999991E-2</v>
      </c>
      <c r="J108" s="179"/>
      <c r="K108" s="179"/>
      <c r="L108" s="168">
        <f>SUM(L109:L111)</f>
        <v>0.66666666666666663</v>
      </c>
      <c r="M108" s="168">
        <f>SUM(M109:M111)</f>
        <v>3.9999999999999994E-2</v>
      </c>
      <c r="N108" s="172"/>
      <c r="O108" s="172"/>
      <c r="P108" s="168">
        <f>SUM(P109:P111)</f>
        <v>0.66666666666666663</v>
      </c>
      <c r="Q108" s="168">
        <f>SUM(Q109:Q111)</f>
        <v>3.9999999999999994E-2</v>
      </c>
      <c r="R108" s="172"/>
      <c r="S108" s="172"/>
      <c r="T108" s="168">
        <f>SUM(T109:T111)</f>
        <v>0</v>
      </c>
      <c r="U108" s="168">
        <f>SUM(U109:U111)</f>
        <v>0</v>
      </c>
      <c r="V108" s="172"/>
      <c r="W108" s="172"/>
      <c r="X108" s="168">
        <f>SUM(X109:X111)</f>
        <v>0.66666666666666663</v>
      </c>
      <c r="Y108" s="168">
        <f>SUM(Y109:Y111)</f>
        <v>3.9999999999999994E-2</v>
      </c>
      <c r="Z108" s="172"/>
      <c r="AA108" s="172"/>
      <c r="AB108" s="168">
        <f>SUM(AB109:AB111)</f>
        <v>1</v>
      </c>
      <c r="AC108" s="168">
        <f>SUM(AC109:AC111)</f>
        <v>5.9999999999999991E-2</v>
      </c>
      <c r="AD108" s="172"/>
      <c r="AE108" s="172"/>
      <c r="AF108" s="168">
        <f>SUM(AF109:AF111)</f>
        <v>0.33333333333333331</v>
      </c>
      <c r="AG108" s="168">
        <f>SUM(AG109:AG111)</f>
        <v>1.9999999999999997E-2</v>
      </c>
      <c r="AH108" s="172"/>
      <c r="AI108" s="172"/>
      <c r="AJ108" s="168">
        <f>SUM(AJ109:AJ111)</f>
        <v>1</v>
      </c>
      <c r="AK108" s="168">
        <f>SUM(AK109:AK111)</f>
        <v>5.9999999999999991E-2</v>
      </c>
      <c r="AL108" s="172"/>
      <c r="AM108" s="172"/>
      <c r="AN108" s="168">
        <f>SUM(AN109:AN111)</f>
        <v>0.66666666666666663</v>
      </c>
      <c r="AO108" s="168">
        <f>SUM(AO109:AO111)</f>
        <v>3.9999999999999994E-2</v>
      </c>
      <c r="AP108" s="172"/>
      <c r="AQ108" s="172"/>
      <c r="AR108" s="168">
        <f>SUM(AR109:AR111)</f>
        <v>0.66666666666666663</v>
      </c>
      <c r="AS108" s="168">
        <f>SUM(AS109:AS111)</f>
        <v>3.9999999999999994E-2</v>
      </c>
      <c r="AT108" s="172"/>
      <c r="AU108" s="172"/>
      <c r="AV108" s="168">
        <f>SUM(AV109:AV111)</f>
        <v>0.66666666666666663</v>
      </c>
      <c r="AW108" s="168">
        <f>SUM(AW109:AW111)</f>
        <v>3.9999999999999994E-2</v>
      </c>
      <c r="AX108" s="172"/>
      <c r="AY108" s="172"/>
      <c r="AZ108" s="168">
        <f>SUM(AZ109:AZ110)</f>
        <v>0.66666666666666663</v>
      </c>
      <c r="BA108" s="168">
        <f>SUM(BA109:BA110)</f>
        <v>3.9999999999999994E-2</v>
      </c>
      <c r="BB108" s="172"/>
      <c r="BC108" s="172"/>
      <c r="BD108" s="168">
        <f>SUM(BD109:BD111)</f>
        <v>0.66666666666666663</v>
      </c>
      <c r="BE108" s="168">
        <f>SUM(BE109:BE111)</f>
        <v>3.9999999999999994E-2</v>
      </c>
      <c r="BF108" s="172"/>
      <c r="BG108" s="172"/>
      <c r="BH108" s="168">
        <f>SUM(BH109:BH111)</f>
        <v>0.66666666666666663</v>
      </c>
      <c r="BI108" s="168">
        <f>SUM(BI109:BI111)</f>
        <v>3.9999999999999994E-2</v>
      </c>
      <c r="BJ108" s="172"/>
      <c r="BK108" s="172"/>
      <c r="BL108" s="168">
        <f>SUM(BL109:BL110)</f>
        <v>0.66666666666666663</v>
      </c>
      <c r="BM108" s="168">
        <f>SUM(BM109:BM110)</f>
        <v>3.9999999999999994E-2</v>
      </c>
      <c r="BN108" s="172"/>
      <c r="BO108" s="172"/>
      <c r="BP108" s="168">
        <f>SUM(BP109:BP111)</f>
        <v>0.66666666666666663</v>
      </c>
      <c r="BQ108" s="168">
        <f>SUM(BQ109:BQ111)</f>
        <v>3.9999999999999994E-2</v>
      </c>
      <c r="BR108" s="172"/>
      <c r="BS108" s="172"/>
      <c r="BT108" s="168">
        <f>SUM(BT109:BT111)</f>
        <v>0.89999999999999991</v>
      </c>
      <c r="BU108" s="168">
        <f>SUM(BU109:BU111)</f>
        <v>5.3999999999999992E-2</v>
      </c>
      <c r="BV108" s="172"/>
      <c r="BW108" s="172"/>
      <c r="BX108" s="168">
        <f>SUM(BX109:BX111)</f>
        <v>0.89999999999999991</v>
      </c>
      <c r="BY108" s="168">
        <f>SUM(BY109:BY111)</f>
        <v>5.3999999999999992E-2</v>
      </c>
      <c r="BZ108" s="172"/>
      <c r="CA108" s="172"/>
      <c r="CB108" s="168">
        <f>SUM(CB109:CB111)</f>
        <v>0.89999999999999991</v>
      </c>
      <c r="CC108" s="168">
        <f>SUM(CC109:CC111)</f>
        <v>5.3999999999999992E-2</v>
      </c>
      <c r="CD108" s="172"/>
      <c r="CE108" s="172"/>
      <c r="CF108" s="168">
        <f>SUM(CF109:CF111)</f>
        <v>0.89999999999999991</v>
      </c>
      <c r="CG108" s="168">
        <f>SUM(CG109:CG111)</f>
        <v>5.3999999999999992E-2</v>
      </c>
      <c r="CH108" s="172"/>
      <c r="CI108" s="172"/>
      <c r="CJ108" s="168">
        <f>SUM(CJ109:CJ111)</f>
        <v>0.66666666666666663</v>
      </c>
      <c r="CK108" s="168">
        <f>SUM(CK109:CK111)</f>
        <v>3.9999999999999994E-2</v>
      </c>
      <c r="CL108" s="172"/>
      <c r="CM108" s="172"/>
      <c r="CN108" s="168">
        <f>SUM(CN109:CN110)</f>
        <v>0.66666666666666663</v>
      </c>
      <c r="CO108" s="168">
        <f>SUM(CO109:CO110)</f>
        <v>3.9999999999999994E-2</v>
      </c>
      <c r="CP108" s="172"/>
      <c r="CQ108" s="172"/>
      <c r="CR108" s="168">
        <f>SUM(CR109:CR111)</f>
        <v>0.66666666666666663</v>
      </c>
      <c r="CS108" s="168">
        <f>SUM(CS109:CS111)</f>
        <v>3.9999999999999994E-2</v>
      </c>
      <c r="CT108" s="172"/>
      <c r="CU108" s="172"/>
      <c r="CV108" s="168">
        <f>SUM(CV109:CV111)</f>
        <v>0.66666666666666663</v>
      </c>
      <c r="CW108" s="168">
        <f>SUM(CW109:CW111)</f>
        <v>3.9999999999999994E-2</v>
      </c>
      <c r="CX108" s="172"/>
      <c r="CY108" s="172"/>
      <c r="CZ108" s="168">
        <f>SUM(CZ109:CZ111)</f>
        <v>0.66666666666666663</v>
      </c>
      <c r="DA108" s="168">
        <f>SUM(DA109:DA111)</f>
        <v>3.9999999999999994E-2</v>
      </c>
      <c r="DB108" s="172"/>
      <c r="DC108" s="172"/>
      <c r="DD108" s="168">
        <f>SUM(DD109:DD111)</f>
        <v>0.66666666666666663</v>
      </c>
      <c r="DE108" s="168">
        <f>SUM(DE109:DE111)</f>
        <v>3.9999999999999994E-2</v>
      </c>
      <c r="DF108" s="172"/>
      <c r="DG108" s="172"/>
      <c r="DH108" s="168">
        <f>SUM(DH109:DH111)</f>
        <v>0.66666666666666663</v>
      </c>
      <c r="DI108" s="168">
        <f>SUM(DI109:DI111)</f>
        <v>3.9999999999999994E-2</v>
      </c>
      <c r="DJ108" s="172"/>
      <c r="DK108" s="172"/>
      <c r="DL108" s="168">
        <f>SUM(DL109:DL111)</f>
        <v>0.66666666666666663</v>
      </c>
      <c r="DM108" s="168">
        <f>SUM(DM109:DM111)</f>
        <v>3.9999999999999994E-2</v>
      </c>
      <c r="DN108" s="172"/>
      <c r="DO108" s="172"/>
      <c r="DP108" s="168">
        <f>SUM(DP109:DP111)</f>
        <v>0.66666666666666663</v>
      </c>
      <c r="DQ108" s="168">
        <f>SUM(DQ109:DQ111)</f>
        <v>3.9999999999999994E-2</v>
      </c>
    </row>
    <row r="109" spans="1:121" s="151" customFormat="1" ht="12.75" x14ac:dyDescent="0.2">
      <c r="A109" s="176"/>
      <c r="B109" s="136" t="str">
        <f>'03_Technical Req.'!C15</f>
        <v>Private cloud (IaaS)</v>
      </c>
      <c r="C109" s="33">
        <f>'03_Technical Req.'!F15</f>
        <v>3</v>
      </c>
      <c r="D109" s="31">
        <f>C109/SUM($C$109:$C$111)</f>
        <v>0.33333333333333331</v>
      </c>
      <c r="E109" s="40">
        <f t="shared" si="625"/>
        <v>1.9999999999999997E-2</v>
      </c>
      <c r="F109" s="37" t="str">
        <f>'07_Values'!B109</f>
        <v>Y</v>
      </c>
      <c r="G109" s="31">
        <f>VLOOKUP('07_Values'!B109,AUX_Variables!$B$12:$D$16,3,FALSE)</f>
        <v>1</v>
      </c>
      <c r="H109" s="31">
        <f>$D109*G109</f>
        <v>0.33333333333333331</v>
      </c>
      <c r="I109" s="38">
        <f>G109*$E109</f>
        <v>1.9999999999999997E-2</v>
      </c>
      <c r="J109" s="37" t="str">
        <f>'07_Values'!C109</f>
        <v>Y</v>
      </c>
      <c r="K109" s="31">
        <f>VLOOKUP('07_Values'!F109,AUX_Variables!$B$12:$D$16,3,FALSE)</f>
        <v>1</v>
      </c>
      <c r="L109" s="31">
        <f>$D109*K109</f>
        <v>0.33333333333333331</v>
      </c>
      <c r="M109" s="38">
        <f>K109*$E109</f>
        <v>1.9999999999999997E-2</v>
      </c>
      <c r="N109" s="37" t="str">
        <f>'07_Values'!D109</f>
        <v>Y</v>
      </c>
      <c r="O109" s="31">
        <f>VLOOKUP('07_Values'!D109,AUX_Variables!$B$12:$D$16,3,FALSE)</f>
        <v>1</v>
      </c>
      <c r="P109" s="31">
        <f>$D109*O109</f>
        <v>0.33333333333333331</v>
      </c>
      <c r="Q109" s="38">
        <f>O109*$E109</f>
        <v>1.9999999999999997E-2</v>
      </c>
      <c r="R109" s="37" t="str">
        <f>'07_Values'!E109</f>
        <v>NA</v>
      </c>
      <c r="S109" s="31">
        <f>VLOOKUP('07_Values'!E109,AUX_Variables!$B$12:$D$16,3,FALSE)</f>
        <v>0</v>
      </c>
      <c r="T109" s="31">
        <f>$D109*S109</f>
        <v>0</v>
      </c>
      <c r="U109" s="38">
        <f>S109*$E109</f>
        <v>0</v>
      </c>
      <c r="V109" s="37" t="str">
        <f>'07_Values'!F109</f>
        <v>Y</v>
      </c>
      <c r="W109" s="31">
        <f>VLOOKUP('07_Values'!F109,AUX_Variables!$B$12:$D$16,3,FALSE)</f>
        <v>1</v>
      </c>
      <c r="X109" s="31">
        <f>$D109*W109</f>
        <v>0.33333333333333331</v>
      </c>
      <c r="Y109" s="38">
        <f>W109*$E109</f>
        <v>1.9999999999999997E-2</v>
      </c>
      <c r="Z109" s="37" t="str">
        <f>'07_Values'!G109</f>
        <v>Y</v>
      </c>
      <c r="AA109" s="31">
        <f>VLOOKUP('07_Values'!G109,AUX_Variables!$B$12:$D$16,3,FALSE)</f>
        <v>1</v>
      </c>
      <c r="AB109" s="31">
        <f>$D109*AA109</f>
        <v>0.33333333333333331</v>
      </c>
      <c r="AC109" s="38">
        <f>AA109*$E109</f>
        <v>1.9999999999999997E-2</v>
      </c>
      <c r="AD109" s="37" t="str">
        <f>'07_Values'!H109</f>
        <v>N</v>
      </c>
      <c r="AE109" s="31">
        <f>VLOOKUP('07_Values'!H109,AUX_Variables!$B$12:$D$16,3,FALSE)</f>
        <v>0</v>
      </c>
      <c r="AF109" s="31">
        <f>$D109*AE109</f>
        <v>0</v>
      </c>
      <c r="AG109" s="38">
        <f>AE109*$E109</f>
        <v>0</v>
      </c>
      <c r="AH109" s="37" t="str">
        <f>'07_Values'!I109</f>
        <v>Y</v>
      </c>
      <c r="AI109" s="31">
        <f>VLOOKUP('07_Values'!I109,AUX_Variables!$B$12:$D$16,3,FALSE)</f>
        <v>1</v>
      </c>
      <c r="AJ109" s="31">
        <f>$D109*AI109</f>
        <v>0.33333333333333331</v>
      </c>
      <c r="AK109" s="38">
        <f>AI109*$E109</f>
        <v>1.9999999999999997E-2</v>
      </c>
      <c r="AL109" s="37" t="str">
        <f>'07_Values'!J109</f>
        <v>Y</v>
      </c>
      <c r="AM109" s="31">
        <f>VLOOKUP('07_Values'!J109,AUX_Variables!$B$12:$D$16,3,FALSE)</f>
        <v>1</v>
      </c>
      <c r="AN109" s="31">
        <f>$D109*AM109</f>
        <v>0.33333333333333331</v>
      </c>
      <c r="AO109" s="38">
        <f>AM109*$E109</f>
        <v>1.9999999999999997E-2</v>
      </c>
      <c r="AP109" s="37" t="str">
        <f>'07_Values'!K109</f>
        <v>Y</v>
      </c>
      <c r="AQ109" s="31">
        <f>VLOOKUP('07_Values'!K109,AUX_Variables!$B$12:$D$16,3,FALSE)</f>
        <v>1</v>
      </c>
      <c r="AR109" s="31">
        <f>$D109*AQ109</f>
        <v>0.33333333333333331</v>
      </c>
      <c r="AS109" s="38">
        <f>AQ109*$E109</f>
        <v>1.9999999999999997E-2</v>
      </c>
      <c r="AT109" s="37" t="str">
        <f>'07_Values'!L109</f>
        <v>Y</v>
      </c>
      <c r="AU109" s="31">
        <f>VLOOKUP('07_Values'!L109,AUX_Variables!$B$12:$D$16,3,FALSE)</f>
        <v>1</v>
      </c>
      <c r="AV109" s="31">
        <f>$D109*AU109</f>
        <v>0.33333333333333331</v>
      </c>
      <c r="AW109" s="38">
        <f>AU109*$E109</f>
        <v>1.9999999999999997E-2</v>
      </c>
      <c r="AX109" s="37" t="str">
        <f>'07_Values'!M109</f>
        <v>Y</v>
      </c>
      <c r="AY109" s="31">
        <f>VLOOKUP('07_Values'!M109,AUX_Variables!$B$12:$D$16,3,FALSE)</f>
        <v>1</v>
      </c>
      <c r="AZ109" s="31">
        <f>$D109*AY109</f>
        <v>0.33333333333333331</v>
      </c>
      <c r="BA109" s="38">
        <f>AY109*$E109</f>
        <v>1.9999999999999997E-2</v>
      </c>
      <c r="BB109" s="37" t="str">
        <f>'07_Values'!N109</f>
        <v>Y</v>
      </c>
      <c r="BC109" s="31">
        <f>VLOOKUP('07_Values'!N109,AUX_Variables!$B$12:$D$16,3,FALSE)</f>
        <v>1</v>
      </c>
      <c r="BD109" s="31">
        <f>$D109*BC109</f>
        <v>0.33333333333333331</v>
      </c>
      <c r="BE109" s="38">
        <f>BC109*$E109</f>
        <v>1.9999999999999997E-2</v>
      </c>
      <c r="BF109" s="37" t="str">
        <f>'07_Values'!O109</f>
        <v>Y</v>
      </c>
      <c r="BG109" s="31">
        <f>VLOOKUP('07_Values'!O109,AUX_Variables!$B$12:$D$16,3,FALSE)</f>
        <v>1</v>
      </c>
      <c r="BH109" s="31">
        <f>$D109*BG109</f>
        <v>0.33333333333333331</v>
      </c>
      <c r="BI109" s="38">
        <f>BG109*$E109</f>
        <v>1.9999999999999997E-2</v>
      </c>
      <c r="BJ109" s="37" t="str">
        <f>'07_Values'!P109</f>
        <v>Y</v>
      </c>
      <c r="BK109" s="31">
        <f>VLOOKUP('07_Values'!P109,AUX_Variables!$B$12:$D$16,3,FALSE)</f>
        <v>1</v>
      </c>
      <c r="BL109" s="31">
        <f>$D109*BK109</f>
        <v>0.33333333333333331</v>
      </c>
      <c r="BM109" s="38">
        <f>BK109*$E109</f>
        <v>1.9999999999999997E-2</v>
      </c>
      <c r="BN109" s="37" t="str">
        <f>'07_Values'!Q109</f>
        <v>Y</v>
      </c>
      <c r="BO109" s="31">
        <f>VLOOKUP('07_Values'!Q109,AUX_Variables!$B$12:$D$16,3,FALSE)</f>
        <v>1</v>
      </c>
      <c r="BP109" s="31">
        <f>$D109*BO109</f>
        <v>0.33333333333333331</v>
      </c>
      <c r="BQ109" s="38">
        <f>BO109*$E109</f>
        <v>1.9999999999999997E-2</v>
      </c>
      <c r="BR109" s="37" t="str">
        <f>'07_Values'!R109</f>
        <v>Y</v>
      </c>
      <c r="BS109" s="31">
        <f>VLOOKUP('07_Values'!R109,AUX_Variables!$B$12:$D$16,3,FALSE)</f>
        <v>1</v>
      </c>
      <c r="BT109" s="31">
        <f>$D109*BS109</f>
        <v>0.33333333333333331</v>
      </c>
      <c r="BU109" s="38">
        <f>BS109*$E109</f>
        <v>1.9999999999999997E-2</v>
      </c>
      <c r="BV109" s="37" t="str">
        <f>'07_Values'!S109</f>
        <v>Y</v>
      </c>
      <c r="BW109" s="31">
        <f>VLOOKUP('07_Values'!S109,AUX_Variables!$B$12:$D$16,3,FALSE)</f>
        <v>1</v>
      </c>
      <c r="BX109" s="31">
        <f>$D109*BW109</f>
        <v>0.33333333333333331</v>
      </c>
      <c r="BY109" s="38">
        <f>BW109*$E109</f>
        <v>1.9999999999999997E-2</v>
      </c>
      <c r="BZ109" s="37" t="str">
        <f>'07_Values'!T109</f>
        <v>Y</v>
      </c>
      <c r="CA109" s="31">
        <f>VLOOKUP('07_Values'!T109,AUX_Variables!$B$12:$D$16,3,FALSE)</f>
        <v>1</v>
      </c>
      <c r="CB109" s="31">
        <f>$D109*CA109</f>
        <v>0.33333333333333331</v>
      </c>
      <c r="CC109" s="38">
        <f>CA109*$E109</f>
        <v>1.9999999999999997E-2</v>
      </c>
      <c r="CD109" s="37" t="str">
        <f>'07_Values'!U109</f>
        <v>Y</v>
      </c>
      <c r="CE109" s="31">
        <f>VLOOKUP('07_Values'!U109,AUX_Variables!$B$12:$D$16,3,FALSE)</f>
        <v>1</v>
      </c>
      <c r="CF109" s="31">
        <f>$D109*CE109</f>
        <v>0.33333333333333331</v>
      </c>
      <c r="CG109" s="38">
        <f>CE109*$E109</f>
        <v>1.9999999999999997E-2</v>
      </c>
      <c r="CH109" s="37" t="str">
        <f>'07_Values'!V109</f>
        <v>Y</v>
      </c>
      <c r="CI109" s="31">
        <f>VLOOKUP('07_Values'!V109,AUX_Variables!$B$12:$D$16,3,FALSE)</f>
        <v>1</v>
      </c>
      <c r="CJ109" s="31">
        <f>$D109*CI109</f>
        <v>0.33333333333333331</v>
      </c>
      <c r="CK109" s="38">
        <f>CI109*$E109</f>
        <v>1.9999999999999997E-2</v>
      </c>
      <c r="CL109" s="37" t="str">
        <f>'07_Values'!W109</f>
        <v>Y</v>
      </c>
      <c r="CM109" s="31">
        <f>VLOOKUP('07_Values'!W109,AUX_Variables!$B$12:$D$16,3,FALSE)</f>
        <v>1</v>
      </c>
      <c r="CN109" s="31">
        <f>$D109*CM109</f>
        <v>0.33333333333333331</v>
      </c>
      <c r="CO109" s="38">
        <f>CM109*$E109</f>
        <v>1.9999999999999997E-2</v>
      </c>
      <c r="CP109" s="37" t="str">
        <f>'07_Values'!X109</f>
        <v>Y</v>
      </c>
      <c r="CQ109" s="31">
        <f>VLOOKUP('07_Values'!X109,AUX_Variables!$B$12:$D$16,3,FALSE)</f>
        <v>1</v>
      </c>
      <c r="CR109" s="31">
        <f>$D109*CQ109</f>
        <v>0.33333333333333331</v>
      </c>
      <c r="CS109" s="38">
        <f>CQ109*$E109</f>
        <v>1.9999999999999997E-2</v>
      </c>
      <c r="CT109" s="37" t="str">
        <f>'07_Values'!Y109</f>
        <v>Y</v>
      </c>
      <c r="CU109" s="31">
        <f>VLOOKUP('07_Values'!Y109,AUX_Variables!$B$12:$D$16,3,FALSE)</f>
        <v>1</v>
      </c>
      <c r="CV109" s="31">
        <f>$D109*CU109</f>
        <v>0.33333333333333331</v>
      </c>
      <c r="CW109" s="38">
        <f>CU109*$E109</f>
        <v>1.9999999999999997E-2</v>
      </c>
      <c r="CX109" s="37" t="str">
        <f>'07_Values'!Z109</f>
        <v>Y</v>
      </c>
      <c r="CY109" s="31">
        <f>VLOOKUP('07_Values'!Z109,AUX_Variables!$B$12:$D$16,3,FALSE)</f>
        <v>1</v>
      </c>
      <c r="CZ109" s="31">
        <f>$D109*CY109</f>
        <v>0.33333333333333331</v>
      </c>
      <c r="DA109" s="38">
        <f>CY109*$E109</f>
        <v>1.9999999999999997E-2</v>
      </c>
      <c r="DB109" s="37" t="str">
        <f>'07_Values'!AA109</f>
        <v>Y</v>
      </c>
      <c r="DC109" s="31">
        <f>VLOOKUP('07_Values'!AA109,AUX_Variables!$B$12:$D$16,3,FALSE)</f>
        <v>1</v>
      </c>
      <c r="DD109" s="31">
        <f>$D109*DC109</f>
        <v>0.33333333333333331</v>
      </c>
      <c r="DE109" s="38">
        <f>DC109*$E109</f>
        <v>1.9999999999999997E-2</v>
      </c>
      <c r="DF109" s="37" t="str">
        <f>'07_Values'!AB109</f>
        <v>Y</v>
      </c>
      <c r="DG109" s="31">
        <f>VLOOKUP('07_Values'!AB109,AUX_Variables!$B$12:$D$16,3,FALSE)</f>
        <v>1</v>
      </c>
      <c r="DH109" s="31">
        <f>$D109*DG109</f>
        <v>0.33333333333333331</v>
      </c>
      <c r="DI109" s="38">
        <f>DG109*$E109</f>
        <v>1.9999999999999997E-2</v>
      </c>
      <c r="DJ109" s="37" t="str">
        <f>'07_Values'!AC109</f>
        <v>Y</v>
      </c>
      <c r="DK109" s="31">
        <f>VLOOKUP('07_Values'!AC109,AUX_Variables!$B$12:$D$16,3,FALSE)</f>
        <v>1</v>
      </c>
      <c r="DL109" s="31">
        <f>$D109*DK109</f>
        <v>0.33333333333333331</v>
      </c>
      <c r="DM109" s="38">
        <f>DK109*$E109</f>
        <v>1.9999999999999997E-2</v>
      </c>
      <c r="DN109" s="37" t="str">
        <f>'07_Values'!AD109</f>
        <v>Y</v>
      </c>
      <c r="DO109" s="31">
        <f>VLOOKUP('07_Values'!AD109,AUX_Variables!$B$12:$D$16,3,FALSE)</f>
        <v>1</v>
      </c>
      <c r="DP109" s="31">
        <f>$D109*DO109</f>
        <v>0.33333333333333331</v>
      </c>
      <c r="DQ109" s="38">
        <f>DO109*$E109</f>
        <v>1.9999999999999997E-2</v>
      </c>
    </row>
    <row r="110" spans="1:121" s="151" customFormat="1" ht="12.75" x14ac:dyDescent="0.2">
      <c r="A110" s="176"/>
      <c r="B110" s="136" t="str">
        <f>'03_Technical Req.'!C16</f>
        <v>SaaS</v>
      </c>
      <c r="C110" s="33">
        <f>'03_Technical Req.'!F16</f>
        <v>3</v>
      </c>
      <c r="D110" s="31">
        <f t="shared" ref="D110:D111" si="685">C110/SUM($C$109:$C$111)</f>
        <v>0.33333333333333331</v>
      </c>
      <c r="E110" s="40">
        <f t="shared" si="625"/>
        <v>1.9999999999999997E-2</v>
      </c>
      <c r="F110" s="37" t="str">
        <f>'07_Values'!B110</f>
        <v>Y</v>
      </c>
      <c r="G110" s="31">
        <f>VLOOKUP('07_Values'!B110,AUX_Variables!$B$12:$D$16,3,FALSE)</f>
        <v>1</v>
      </c>
      <c r="H110" s="31">
        <f>$D110*G110</f>
        <v>0.33333333333333331</v>
      </c>
      <c r="I110" s="38">
        <f>G110*$E110</f>
        <v>1.9999999999999997E-2</v>
      </c>
      <c r="J110" s="37" t="str">
        <f>'07_Values'!C110</f>
        <v>N</v>
      </c>
      <c r="K110" s="31">
        <f>VLOOKUP('07_Values'!F110,AUX_Variables!$B$12:$D$16,3,FALSE)</f>
        <v>1</v>
      </c>
      <c r="L110" s="31">
        <f>$D110*K110</f>
        <v>0.33333333333333331</v>
      </c>
      <c r="M110" s="38">
        <f>K110*$E110</f>
        <v>1.9999999999999997E-2</v>
      </c>
      <c r="N110" s="37" t="str">
        <f>'07_Values'!D110</f>
        <v>Y</v>
      </c>
      <c r="O110" s="31">
        <f>VLOOKUP('07_Values'!D110,AUX_Variables!$B$12:$D$16,3,FALSE)</f>
        <v>1</v>
      </c>
      <c r="P110" s="31">
        <f>$D110*O110</f>
        <v>0.33333333333333331</v>
      </c>
      <c r="Q110" s="38">
        <f>O110*$E110</f>
        <v>1.9999999999999997E-2</v>
      </c>
      <c r="R110" s="37" t="str">
        <f>'07_Values'!E110</f>
        <v>NA</v>
      </c>
      <c r="S110" s="31">
        <f>VLOOKUP('07_Values'!E110,AUX_Variables!$B$12:$D$16,3,FALSE)</f>
        <v>0</v>
      </c>
      <c r="T110" s="31">
        <f>$D110*S110</f>
        <v>0</v>
      </c>
      <c r="U110" s="38">
        <f>S110*$E110</f>
        <v>0</v>
      </c>
      <c r="V110" s="37" t="str">
        <f>'07_Values'!F110</f>
        <v>Y</v>
      </c>
      <c r="W110" s="31">
        <f>VLOOKUP('07_Values'!F110,AUX_Variables!$B$12:$D$16,3,FALSE)</f>
        <v>1</v>
      </c>
      <c r="X110" s="31">
        <f>$D110*W110</f>
        <v>0.33333333333333331</v>
      </c>
      <c r="Y110" s="38">
        <f>W110*$E110</f>
        <v>1.9999999999999997E-2</v>
      </c>
      <c r="Z110" s="37" t="str">
        <f>'07_Values'!G110</f>
        <v>Y</v>
      </c>
      <c r="AA110" s="31">
        <f>VLOOKUP('07_Values'!G110,AUX_Variables!$B$12:$D$16,3,FALSE)</f>
        <v>1</v>
      </c>
      <c r="AB110" s="31">
        <f>$D110*AA110</f>
        <v>0.33333333333333331</v>
      </c>
      <c r="AC110" s="38">
        <f>AA110*$E110</f>
        <v>1.9999999999999997E-2</v>
      </c>
      <c r="AD110" s="37" t="str">
        <f>'07_Values'!H110</f>
        <v>Y</v>
      </c>
      <c r="AE110" s="31">
        <f>VLOOKUP('07_Values'!H110,AUX_Variables!$B$12:$D$16,3,FALSE)</f>
        <v>1</v>
      </c>
      <c r="AF110" s="31">
        <f>$D110*AE110</f>
        <v>0.33333333333333331</v>
      </c>
      <c r="AG110" s="38">
        <f>AE110*$E110</f>
        <v>1.9999999999999997E-2</v>
      </c>
      <c r="AH110" s="37" t="str">
        <f>'07_Values'!I110</f>
        <v>Y</v>
      </c>
      <c r="AI110" s="31">
        <f>VLOOKUP('07_Values'!I110,AUX_Variables!$B$12:$D$16,3,FALSE)</f>
        <v>1</v>
      </c>
      <c r="AJ110" s="31">
        <f>$D110*AI110</f>
        <v>0.33333333333333331</v>
      </c>
      <c r="AK110" s="38">
        <f>AI110*$E110</f>
        <v>1.9999999999999997E-2</v>
      </c>
      <c r="AL110" s="37" t="str">
        <f>'07_Values'!J110</f>
        <v>Y</v>
      </c>
      <c r="AM110" s="31">
        <f>VLOOKUP('07_Values'!J110,AUX_Variables!$B$12:$D$16,3,FALSE)</f>
        <v>1</v>
      </c>
      <c r="AN110" s="31">
        <f>$D110*AM110</f>
        <v>0.33333333333333331</v>
      </c>
      <c r="AO110" s="38">
        <f>AM110*$E110</f>
        <v>1.9999999999999997E-2</v>
      </c>
      <c r="AP110" s="37" t="str">
        <f>'07_Values'!K110</f>
        <v>Y</v>
      </c>
      <c r="AQ110" s="31">
        <f>VLOOKUP('07_Values'!K110,AUX_Variables!$B$12:$D$16,3,FALSE)</f>
        <v>1</v>
      </c>
      <c r="AR110" s="31">
        <f>$D110*AQ110</f>
        <v>0.33333333333333331</v>
      </c>
      <c r="AS110" s="38">
        <f>AQ110*$E110</f>
        <v>1.9999999999999997E-2</v>
      </c>
      <c r="AT110" s="37" t="str">
        <f>'07_Values'!L110</f>
        <v>Y</v>
      </c>
      <c r="AU110" s="31">
        <f>VLOOKUP('07_Values'!L110,AUX_Variables!$B$12:$D$16,3,FALSE)</f>
        <v>1</v>
      </c>
      <c r="AV110" s="31">
        <f>$D110*AU110</f>
        <v>0.33333333333333331</v>
      </c>
      <c r="AW110" s="38">
        <f>AU110*$E110</f>
        <v>1.9999999999999997E-2</v>
      </c>
      <c r="AX110" s="37" t="str">
        <f>'07_Values'!M110</f>
        <v>Y</v>
      </c>
      <c r="AY110" s="31">
        <f>VLOOKUP('07_Values'!M110,AUX_Variables!$B$12:$D$16,3,FALSE)</f>
        <v>1</v>
      </c>
      <c r="AZ110" s="31">
        <f>$D110*AY110</f>
        <v>0.33333333333333331</v>
      </c>
      <c r="BA110" s="38">
        <f>AY110*$E110</f>
        <v>1.9999999999999997E-2</v>
      </c>
      <c r="BB110" s="37" t="str">
        <f>'07_Values'!N110</f>
        <v>Y</v>
      </c>
      <c r="BC110" s="31">
        <f>VLOOKUP('07_Values'!N110,AUX_Variables!$B$12:$D$16,3,FALSE)</f>
        <v>1</v>
      </c>
      <c r="BD110" s="31">
        <f>$D110*BC110</f>
        <v>0.33333333333333331</v>
      </c>
      <c r="BE110" s="38">
        <f>BC110*$E110</f>
        <v>1.9999999999999997E-2</v>
      </c>
      <c r="BF110" s="37" t="str">
        <f>'07_Values'!O110</f>
        <v>Y</v>
      </c>
      <c r="BG110" s="31">
        <f>VLOOKUP('07_Values'!O110,AUX_Variables!$B$12:$D$16,3,FALSE)</f>
        <v>1</v>
      </c>
      <c r="BH110" s="31">
        <f>$D110*BG110</f>
        <v>0.33333333333333331</v>
      </c>
      <c r="BI110" s="38">
        <f>BG110*$E110</f>
        <v>1.9999999999999997E-2</v>
      </c>
      <c r="BJ110" s="37" t="str">
        <f>'07_Values'!P110</f>
        <v>Y</v>
      </c>
      <c r="BK110" s="31">
        <f>VLOOKUP('07_Values'!P110,AUX_Variables!$B$12:$D$16,3,FALSE)</f>
        <v>1</v>
      </c>
      <c r="BL110" s="31">
        <f>$D110*BK110</f>
        <v>0.33333333333333331</v>
      </c>
      <c r="BM110" s="38">
        <f>BK110*$E110</f>
        <v>1.9999999999999997E-2</v>
      </c>
      <c r="BN110" s="37" t="str">
        <f>'07_Values'!Q110</f>
        <v>Y</v>
      </c>
      <c r="BO110" s="31">
        <f>VLOOKUP('07_Values'!Q110,AUX_Variables!$B$12:$D$16,3,FALSE)</f>
        <v>1</v>
      </c>
      <c r="BP110" s="31">
        <f>$D110*BO110</f>
        <v>0.33333333333333331</v>
      </c>
      <c r="BQ110" s="38">
        <f>BO110*$E110</f>
        <v>1.9999999999999997E-2</v>
      </c>
      <c r="BR110" s="37" t="str">
        <f>'07_Values'!R110</f>
        <v>Y</v>
      </c>
      <c r="BS110" s="31">
        <f>VLOOKUP('07_Values'!R110,AUX_Variables!$B$12:$D$16,3,FALSE)</f>
        <v>1</v>
      </c>
      <c r="BT110" s="31">
        <f>$D110*BS110</f>
        <v>0.33333333333333331</v>
      </c>
      <c r="BU110" s="38">
        <f>BS110*$E110</f>
        <v>1.9999999999999997E-2</v>
      </c>
      <c r="BV110" s="37" t="str">
        <f>'07_Values'!S110</f>
        <v>Y</v>
      </c>
      <c r="BW110" s="31">
        <f>VLOOKUP('07_Values'!S110,AUX_Variables!$B$12:$D$16,3,FALSE)</f>
        <v>1</v>
      </c>
      <c r="BX110" s="31">
        <f>$D110*BW110</f>
        <v>0.33333333333333331</v>
      </c>
      <c r="BY110" s="38">
        <f>BW110*$E110</f>
        <v>1.9999999999999997E-2</v>
      </c>
      <c r="BZ110" s="37" t="str">
        <f>'07_Values'!T110</f>
        <v>Y</v>
      </c>
      <c r="CA110" s="31">
        <f>VLOOKUP('07_Values'!T110,AUX_Variables!$B$12:$D$16,3,FALSE)</f>
        <v>1</v>
      </c>
      <c r="CB110" s="31">
        <f>$D110*CA110</f>
        <v>0.33333333333333331</v>
      </c>
      <c r="CC110" s="38">
        <f>CA110*$E110</f>
        <v>1.9999999999999997E-2</v>
      </c>
      <c r="CD110" s="37" t="str">
        <f>'07_Values'!U110</f>
        <v>Y</v>
      </c>
      <c r="CE110" s="31">
        <f>VLOOKUP('07_Values'!U110,AUX_Variables!$B$12:$D$16,3,FALSE)</f>
        <v>1</v>
      </c>
      <c r="CF110" s="31">
        <f>$D110*CE110</f>
        <v>0.33333333333333331</v>
      </c>
      <c r="CG110" s="38">
        <f>CE110*$E110</f>
        <v>1.9999999999999997E-2</v>
      </c>
      <c r="CH110" s="37" t="str">
        <f>'07_Values'!V110</f>
        <v>Y</v>
      </c>
      <c r="CI110" s="31">
        <f>VLOOKUP('07_Values'!V110,AUX_Variables!$B$12:$D$16,3,FALSE)</f>
        <v>1</v>
      </c>
      <c r="CJ110" s="31">
        <f>$D110*CI110</f>
        <v>0.33333333333333331</v>
      </c>
      <c r="CK110" s="38">
        <f>CI110*$E110</f>
        <v>1.9999999999999997E-2</v>
      </c>
      <c r="CL110" s="37" t="str">
        <f>'07_Values'!W110</f>
        <v>Y</v>
      </c>
      <c r="CM110" s="31">
        <f>VLOOKUP('07_Values'!W110,AUX_Variables!$B$12:$D$16,3,FALSE)</f>
        <v>1</v>
      </c>
      <c r="CN110" s="31">
        <f>$D110*CM110</f>
        <v>0.33333333333333331</v>
      </c>
      <c r="CO110" s="38">
        <f>CM110*$E110</f>
        <v>1.9999999999999997E-2</v>
      </c>
      <c r="CP110" s="37" t="str">
        <f>'07_Values'!X110</f>
        <v>Y</v>
      </c>
      <c r="CQ110" s="31">
        <f>VLOOKUP('07_Values'!X110,AUX_Variables!$B$12:$D$16,3,FALSE)</f>
        <v>1</v>
      </c>
      <c r="CR110" s="31">
        <f>$D110*CQ110</f>
        <v>0.33333333333333331</v>
      </c>
      <c r="CS110" s="38">
        <f>CQ110*$E110</f>
        <v>1.9999999999999997E-2</v>
      </c>
      <c r="CT110" s="37" t="str">
        <f>'07_Values'!Y110</f>
        <v>Y</v>
      </c>
      <c r="CU110" s="31">
        <f>VLOOKUP('07_Values'!Y110,AUX_Variables!$B$12:$D$16,3,FALSE)</f>
        <v>1</v>
      </c>
      <c r="CV110" s="31">
        <f>$D110*CU110</f>
        <v>0.33333333333333331</v>
      </c>
      <c r="CW110" s="38">
        <f>CU110*$E110</f>
        <v>1.9999999999999997E-2</v>
      </c>
      <c r="CX110" s="37" t="str">
        <f>'07_Values'!Z110</f>
        <v>Y</v>
      </c>
      <c r="CY110" s="31">
        <f>VLOOKUP('07_Values'!Z110,AUX_Variables!$B$12:$D$16,3,FALSE)</f>
        <v>1</v>
      </c>
      <c r="CZ110" s="31">
        <f>$D110*CY110</f>
        <v>0.33333333333333331</v>
      </c>
      <c r="DA110" s="38">
        <f>CY110*$E110</f>
        <v>1.9999999999999997E-2</v>
      </c>
      <c r="DB110" s="37" t="str">
        <f>'07_Values'!AA110</f>
        <v>Y</v>
      </c>
      <c r="DC110" s="31">
        <f>VLOOKUP('07_Values'!AA110,AUX_Variables!$B$12:$D$16,3,FALSE)</f>
        <v>1</v>
      </c>
      <c r="DD110" s="31">
        <f>$D110*DC110</f>
        <v>0.33333333333333331</v>
      </c>
      <c r="DE110" s="38">
        <f>DC110*$E110</f>
        <v>1.9999999999999997E-2</v>
      </c>
      <c r="DF110" s="37" t="str">
        <f>'07_Values'!AB110</f>
        <v>Y</v>
      </c>
      <c r="DG110" s="31">
        <f>VLOOKUP('07_Values'!AB110,AUX_Variables!$B$12:$D$16,3,FALSE)</f>
        <v>1</v>
      </c>
      <c r="DH110" s="31">
        <f>$D110*DG110</f>
        <v>0.33333333333333331</v>
      </c>
      <c r="DI110" s="38">
        <f>DG110*$E110</f>
        <v>1.9999999999999997E-2</v>
      </c>
      <c r="DJ110" s="37" t="str">
        <f>'07_Values'!AC110</f>
        <v>Y</v>
      </c>
      <c r="DK110" s="31">
        <f>VLOOKUP('07_Values'!AC110,AUX_Variables!$B$12:$D$16,3,FALSE)</f>
        <v>1</v>
      </c>
      <c r="DL110" s="31">
        <f>$D110*DK110</f>
        <v>0.33333333333333331</v>
      </c>
      <c r="DM110" s="38">
        <f>DK110*$E110</f>
        <v>1.9999999999999997E-2</v>
      </c>
      <c r="DN110" s="37" t="str">
        <f>'07_Values'!AD110</f>
        <v>Y</v>
      </c>
      <c r="DO110" s="31">
        <f>VLOOKUP('07_Values'!AD110,AUX_Variables!$B$12:$D$16,3,FALSE)</f>
        <v>1</v>
      </c>
      <c r="DP110" s="31">
        <f>$D110*DO110</f>
        <v>0.33333333333333331</v>
      </c>
      <c r="DQ110" s="38">
        <f>DO110*$E110</f>
        <v>1.9999999999999997E-2</v>
      </c>
    </row>
    <row r="111" spans="1:121" s="151" customFormat="1" ht="12.75" x14ac:dyDescent="0.2">
      <c r="A111" s="176"/>
      <c r="B111" s="136" t="str">
        <f>'03_Technical Req.'!C17</f>
        <v>Data hosting</v>
      </c>
      <c r="C111" s="33">
        <f>'03_Technical Req.'!F17</f>
        <v>3</v>
      </c>
      <c r="D111" s="31">
        <f t="shared" si="685"/>
        <v>0.33333333333333331</v>
      </c>
      <c r="E111" s="40">
        <f t="shared" si="625"/>
        <v>1.9999999999999997E-2</v>
      </c>
      <c r="F111" s="37" t="str">
        <f>'07_Values'!B111</f>
        <v>Y</v>
      </c>
      <c r="G111" s="31">
        <f>VLOOKUP('07_Values'!B111,AUX_Variables!$B$12:$D$16,3,FALSE)</f>
        <v>1</v>
      </c>
      <c r="H111" s="31">
        <f>$D111*G111</f>
        <v>0.33333333333333331</v>
      </c>
      <c r="I111" s="38">
        <f>G111*$E111</f>
        <v>1.9999999999999997E-2</v>
      </c>
      <c r="J111" s="37" t="str">
        <f>'07_Values'!C111</f>
        <v>N</v>
      </c>
      <c r="K111" s="31">
        <f>VLOOKUP('07_Values'!F111,AUX_Variables!$B$12:$D$16,3,FALSE)</f>
        <v>0</v>
      </c>
      <c r="L111" s="31">
        <f>$D111*K111</f>
        <v>0</v>
      </c>
      <c r="M111" s="38">
        <f>K111*$E111</f>
        <v>0</v>
      </c>
      <c r="N111" s="37" t="str">
        <f>'07_Values'!D111</f>
        <v>NA</v>
      </c>
      <c r="O111" s="31">
        <f>VLOOKUP('07_Values'!D111,AUX_Variables!$B$12:$D$16,3,FALSE)</f>
        <v>0</v>
      </c>
      <c r="P111" s="31">
        <f>$D111*O111</f>
        <v>0</v>
      </c>
      <c r="Q111" s="38">
        <f>O111*$E111</f>
        <v>0</v>
      </c>
      <c r="R111" s="37" t="str">
        <f>'07_Values'!E111</f>
        <v>NA</v>
      </c>
      <c r="S111" s="31">
        <f>VLOOKUP('07_Values'!E111,AUX_Variables!$B$12:$D$16,3,FALSE)</f>
        <v>0</v>
      </c>
      <c r="T111" s="31">
        <f>$D111*S111</f>
        <v>0</v>
      </c>
      <c r="U111" s="38">
        <f>S111*$E111</f>
        <v>0</v>
      </c>
      <c r="V111" s="37" t="str">
        <f>'07_Values'!F111</f>
        <v>NA</v>
      </c>
      <c r="W111" s="31">
        <f>VLOOKUP('07_Values'!F111,AUX_Variables!$B$12:$D$16,3,FALSE)</f>
        <v>0</v>
      </c>
      <c r="X111" s="31">
        <f>$D111*W111</f>
        <v>0</v>
      </c>
      <c r="Y111" s="38">
        <f>W111*$E111</f>
        <v>0</v>
      </c>
      <c r="Z111" s="37" t="str">
        <f>'07_Values'!G111</f>
        <v>Y</v>
      </c>
      <c r="AA111" s="31">
        <f>VLOOKUP('07_Values'!G111,AUX_Variables!$B$12:$D$16,3,FALSE)</f>
        <v>1</v>
      </c>
      <c r="AB111" s="31">
        <f>$D111*AA111</f>
        <v>0.33333333333333331</v>
      </c>
      <c r="AC111" s="38">
        <f>AA111*$E111</f>
        <v>1.9999999999999997E-2</v>
      </c>
      <c r="AD111" s="37" t="str">
        <f>'07_Values'!H111</f>
        <v>NA</v>
      </c>
      <c r="AE111" s="31">
        <f>VLOOKUP('07_Values'!H111,AUX_Variables!$B$12:$D$16,3,FALSE)</f>
        <v>0</v>
      </c>
      <c r="AF111" s="31">
        <f>$D111*AE111</f>
        <v>0</v>
      </c>
      <c r="AG111" s="38">
        <f>AE111*$E111</f>
        <v>0</v>
      </c>
      <c r="AH111" s="37" t="str">
        <f>'07_Values'!I111</f>
        <v>Y</v>
      </c>
      <c r="AI111" s="31">
        <f>VLOOKUP('07_Values'!I111,AUX_Variables!$B$12:$D$16,3,FALSE)</f>
        <v>1</v>
      </c>
      <c r="AJ111" s="31">
        <f>$D111*AI111</f>
        <v>0.33333333333333331</v>
      </c>
      <c r="AK111" s="38">
        <f>AI111*$E111</f>
        <v>1.9999999999999997E-2</v>
      </c>
      <c r="AL111" s="37" t="str">
        <f>'07_Values'!J111</f>
        <v>NA</v>
      </c>
      <c r="AM111" s="31">
        <f>VLOOKUP('07_Values'!J111,AUX_Variables!$B$12:$D$16,3,FALSE)</f>
        <v>0</v>
      </c>
      <c r="AN111" s="31">
        <f>$D111*AM111</f>
        <v>0</v>
      </c>
      <c r="AO111" s="38">
        <f>AM111*$E111</f>
        <v>0</v>
      </c>
      <c r="AP111" s="37" t="str">
        <f>'07_Values'!K111</f>
        <v>NA</v>
      </c>
      <c r="AQ111" s="31">
        <f>VLOOKUP('07_Values'!K111,AUX_Variables!$B$12:$D$16,3,FALSE)</f>
        <v>0</v>
      </c>
      <c r="AR111" s="31">
        <f>$D111*AQ111</f>
        <v>0</v>
      </c>
      <c r="AS111" s="38">
        <f>AQ111*$E111</f>
        <v>0</v>
      </c>
      <c r="AT111" s="37" t="str">
        <f>'07_Values'!L111</f>
        <v>NA</v>
      </c>
      <c r="AU111" s="31">
        <f>VLOOKUP('07_Values'!L111,AUX_Variables!$B$12:$D$16,3,FALSE)</f>
        <v>0</v>
      </c>
      <c r="AV111" s="31">
        <f>$D111*AU111</f>
        <v>0</v>
      </c>
      <c r="AW111" s="38">
        <f>AU111*$E111</f>
        <v>0</v>
      </c>
      <c r="AX111" s="37" t="str">
        <f>'07_Values'!M111</f>
        <v>NA</v>
      </c>
      <c r="AY111" s="31">
        <f>VLOOKUP('07_Values'!M111,AUX_Variables!$B$12:$D$16,3,FALSE)</f>
        <v>0</v>
      </c>
      <c r="AZ111" s="31">
        <f>$D111*AY111</f>
        <v>0</v>
      </c>
      <c r="BA111" s="38">
        <f>AY111*$E111</f>
        <v>0</v>
      </c>
      <c r="BB111" s="37" t="str">
        <f>'07_Values'!N111</f>
        <v>NA</v>
      </c>
      <c r="BC111" s="31">
        <f>VLOOKUP('07_Values'!N111,AUX_Variables!$B$12:$D$16,3,FALSE)</f>
        <v>0</v>
      </c>
      <c r="BD111" s="31">
        <f>$D111*BC111</f>
        <v>0</v>
      </c>
      <c r="BE111" s="38">
        <f>BC111*$E111</f>
        <v>0</v>
      </c>
      <c r="BF111" s="37" t="str">
        <f>'07_Values'!O111</f>
        <v>NA</v>
      </c>
      <c r="BG111" s="31">
        <f>VLOOKUP('07_Values'!O111,AUX_Variables!$B$12:$D$16,3,FALSE)</f>
        <v>0</v>
      </c>
      <c r="BH111" s="31">
        <f>$D111*BG111</f>
        <v>0</v>
      </c>
      <c r="BI111" s="38">
        <f>BG111*$E111</f>
        <v>0</v>
      </c>
      <c r="BJ111" s="37" t="str">
        <f>'07_Values'!P111</f>
        <v>NA</v>
      </c>
      <c r="BK111" s="31">
        <f>VLOOKUP('07_Values'!P111,AUX_Variables!$B$12:$D$16,3,FALSE)</f>
        <v>0</v>
      </c>
      <c r="BL111" s="31">
        <f>$D111*BK111</f>
        <v>0</v>
      </c>
      <c r="BM111" s="38">
        <f>BK111*$E111</f>
        <v>0</v>
      </c>
      <c r="BN111" s="37" t="str">
        <f>'07_Values'!Q111</f>
        <v>NA</v>
      </c>
      <c r="BO111" s="31">
        <f>VLOOKUP('07_Values'!Q111,AUX_Variables!$B$12:$D$16,3,FALSE)</f>
        <v>0</v>
      </c>
      <c r="BP111" s="31">
        <f>$D111*BO111</f>
        <v>0</v>
      </c>
      <c r="BQ111" s="38">
        <f>BO111*$E111</f>
        <v>0</v>
      </c>
      <c r="BR111" s="37" t="str">
        <f>'07_Values'!R111</f>
        <v>A</v>
      </c>
      <c r="BS111" s="31">
        <f>VLOOKUP('07_Values'!R111,AUX_Variables!$B$12:$D$16,3,FALSE)</f>
        <v>0.7</v>
      </c>
      <c r="BT111" s="31">
        <f>$D111*BS111</f>
        <v>0.23333333333333331</v>
      </c>
      <c r="BU111" s="38">
        <f>BS111*$E111</f>
        <v>1.3999999999999997E-2</v>
      </c>
      <c r="BV111" s="37" t="str">
        <f>'07_Values'!S111</f>
        <v>A</v>
      </c>
      <c r="BW111" s="31">
        <f>VLOOKUP('07_Values'!S111,AUX_Variables!$B$12:$D$16,3,FALSE)</f>
        <v>0.7</v>
      </c>
      <c r="BX111" s="31">
        <f>$D111*BW111</f>
        <v>0.23333333333333331</v>
      </c>
      <c r="BY111" s="38">
        <f>BW111*$E111</f>
        <v>1.3999999999999997E-2</v>
      </c>
      <c r="BZ111" s="37" t="str">
        <f>'07_Values'!T111</f>
        <v>A</v>
      </c>
      <c r="CA111" s="31">
        <f>VLOOKUP('07_Values'!T111,AUX_Variables!$B$12:$D$16,3,FALSE)</f>
        <v>0.7</v>
      </c>
      <c r="CB111" s="31">
        <f>$D111*CA111</f>
        <v>0.23333333333333331</v>
      </c>
      <c r="CC111" s="38">
        <f>CA111*$E111</f>
        <v>1.3999999999999997E-2</v>
      </c>
      <c r="CD111" s="37" t="str">
        <f>'07_Values'!U111</f>
        <v>A</v>
      </c>
      <c r="CE111" s="31">
        <f>VLOOKUP('07_Values'!U111,AUX_Variables!$B$12:$D$16,3,FALSE)</f>
        <v>0.7</v>
      </c>
      <c r="CF111" s="31">
        <f>$D111*CE111</f>
        <v>0.23333333333333331</v>
      </c>
      <c r="CG111" s="38">
        <f>CE111*$E111</f>
        <v>1.3999999999999997E-2</v>
      </c>
      <c r="CH111" s="37" t="str">
        <f>'07_Values'!V111</f>
        <v>NA</v>
      </c>
      <c r="CI111" s="31">
        <f>VLOOKUP('07_Values'!V111,AUX_Variables!$B$12:$D$16,3,FALSE)</f>
        <v>0</v>
      </c>
      <c r="CJ111" s="31">
        <f>$D111*CI111</f>
        <v>0</v>
      </c>
      <c r="CK111" s="38">
        <f>CI111*$E111</f>
        <v>0</v>
      </c>
      <c r="CL111" s="37" t="str">
        <f>'07_Values'!W111</f>
        <v>NA</v>
      </c>
      <c r="CM111" s="31">
        <f>VLOOKUP('07_Values'!W111,AUX_Variables!$B$12:$D$16,3,FALSE)</f>
        <v>0</v>
      </c>
      <c r="CN111" s="31">
        <f>$D111*CM111</f>
        <v>0</v>
      </c>
      <c r="CO111" s="38">
        <f>CM111*$E111</f>
        <v>0</v>
      </c>
      <c r="CP111" s="37" t="str">
        <f>'07_Values'!X111</f>
        <v>NA</v>
      </c>
      <c r="CQ111" s="31">
        <f>VLOOKUP('07_Values'!X111,AUX_Variables!$B$12:$D$16,3,FALSE)</f>
        <v>0</v>
      </c>
      <c r="CR111" s="31">
        <f>$D111*CQ111</f>
        <v>0</v>
      </c>
      <c r="CS111" s="38">
        <f>CQ111*$E111</f>
        <v>0</v>
      </c>
      <c r="CT111" s="37" t="str">
        <f>'07_Values'!Y111</f>
        <v>NA</v>
      </c>
      <c r="CU111" s="31">
        <f>VLOOKUP('07_Values'!Y111,AUX_Variables!$B$12:$D$16,3,FALSE)</f>
        <v>0</v>
      </c>
      <c r="CV111" s="31">
        <f>$D111*CU111</f>
        <v>0</v>
      </c>
      <c r="CW111" s="38">
        <f>CU111*$E111</f>
        <v>0</v>
      </c>
      <c r="CX111" s="37" t="str">
        <f>'07_Values'!Z111</f>
        <v>NA</v>
      </c>
      <c r="CY111" s="31">
        <f>VLOOKUP('07_Values'!Z111,AUX_Variables!$B$12:$D$16,3,FALSE)</f>
        <v>0</v>
      </c>
      <c r="CZ111" s="31">
        <f>$D111*CY111</f>
        <v>0</v>
      </c>
      <c r="DA111" s="38">
        <f>CY111*$E111</f>
        <v>0</v>
      </c>
      <c r="DB111" s="37" t="str">
        <f>'07_Values'!AA111</f>
        <v>NA</v>
      </c>
      <c r="DC111" s="31">
        <f>VLOOKUP('07_Values'!AA111,AUX_Variables!$B$12:$D$16,3,FALSE)</f>
        <v>0</v>
      </c>
      <c r="DD111" s="31">
        <f>$D111*DC111</f>
        <v>0</v>
      </c>
      <c r="DE111" s="38">
        <f>DC111*$E111</f>
        <v>0</v>
      </c>
      <c r="DF111" s="37" t="str">
        <f>'07_Values'!AB111</f>
        <v>NA</v>
      </c>
      <c r="DG111" s="31">
        <f>VLOOKUP('07_Values'!AB111,AUX_Variables!$B$12:$D$16,3,FALSE)</f>
        <v>0</v>
      </c>
      <c r="DH111" s="31">
        <f>$D111*DG111</f>
        <v>0</v>
      </c>
      <c r="DI111" s="38">
        <f>DG111*$E111</f>
        <v>0</v>
      </c>
      <c r="DJ111" s="37" t="str">
        <f>'07_Values'!AC111</f>
        <v>NA</v>
      </c>
      <c r="DK111" s="31">
        <f>VLOOKUP('07_Values'!AC111,AUX_Variables!$B$12:$D$16,3,FALSE)</f>
        <v>0</v>
      </c>
      <c r="DL111" s="31">
        <f>$D111*DK111</f>
        <v>0</v>
      </c>
      <c r="DM111" s="38">
        <f>DK111*$E111</f>
        <v>0</v>
      </c>
      <c r="DN111" s="37" t="str">
        <f>'07_Values'!AD111</f>
        <v>NA</v>
      </c>
      <c r="DO111" s="31">
        <f>VLOOKUP('07_Values'!AD111,AUX_Variables!$B$12:$D$16,3,FALSE)</f>
        <v>0</v>
      </c>
      <c r="DP111" s="31">
        <f>$D111*DO111</f>
        <v>0</v>
      </c>
      <c r="DQ111" s="38">
        <f>DO111*$E111</f>
        <v>0</v>
      </c>
    </row>
    <row r="112" spans="1:121" s="151" customFormat="1" ht="12.75" x14ac:dyDescent="0.2">
      <c r="A112" s="176"/>
      <c r="B112" s="165" t="str">
        <f>'03_Technical Req.'!C18</f>
        <v>Performance, reporting and scalability</v>
      </c>
      <c r="C112" s="169"/>
      <c r="D112" s="168">
        <v>0.14280000000000001</v>
      </c>
      <c r="E112" s="166">
        <f>D112*$C$135</f>
        <v>5.7120000000000004E-2</v>
      </c>
      <c r="F112" s="179"/>
      <c r="G112" s="179"/>
      <c r="H112" s="168">
        <f>SUM(H113:H117)</f>
        <v>0.4</v>
      </c>
      <c r="I112" s="168">
        <f>SUM(I113:I117)</f>
        <v>2.2848000000000004E-2</v>
      </c>
      <c r="J112" s="179"/>
      <c r="K112" s="179"/>
      <c r="L112" s="168">
        <f>SUM(L113:L117)</f>
        <v>0.4</v>
      </c>
      <c r="M112" s="168">
        <f>SUM(M113:M117)</f>
        <v>2.2848000000000004E-2</v>
      </c>
      <c r="N112" s="172"/>
      <c r="O112" s="172"/>
      <c r="P112" s="168">
        <f>SUM(P113:P117)</f>
        <v>0.4</v>
      </c>
      <c r="Q112" s="168">
        <f>SUM(Q113:Q117)</f>
        <v>2.2848000000000004E-2</v>
      </c>
      <c r="R112" s="172"/>
      <c r="S112" s="172"/>
      <c r="T112" s="168">
        <f>SUM(T113:T117)</f>
        <v>0.4</v>
      </c>
      <c r="U112" s="168">
        <f>SUM(U113:U117)</f>
        <v>2.2848000000000004E-2</v>
      </c>
      <c r="V112" s="172"/>
      <c r="W112" s="172"/>
      <c r="X112" s="168">
        <f>SUM(X113:X117)</f>
        <v>0.4</v>
      </c>
      <c r="Y112" s="168">
        <f>SUM(Y113:Y117)</f>
        <v>2.2848000000000004E-2</v>
      </c>
      <c r="Z112" s="172"/>
      <c r="AA112" s="172"/>
      <c r="AB112" s="168">
        <f>SUM(AB113:AB117)</f>
        <v>0.4</v>
      </c>
      <c r="AC112" s="168">
        <f>SUM(AC113:AC117)</f>
        <v>2.2848000000000004E-2</v>
      </c>
      <c r="AD112" s="172"/>
      <c r="AE112" s="172"/>
      <c r="AF112" s="168">
        <f>SUM(AF113:AF117)</f>
        <v>0.4</v>
      </c>
      <c r="AG112" s="168">
        <f>SUM(AG113:AG117)</f>
        <v>2.2848000000000004E-2</v>
      </c>
      <c r="AH112" s="172"/>
      <c r="AI112" s="172"/>
      <c r="AJ112" s="168">
        <f>SUM(AJ113:AJ117)</f>
        <v>0.4</v>
      </c>
      <c r="AK112" s="168">
        <f>SUM(AK113:AK117)</f>
        <v>2.2848000000000004E-2</v>
      </c>
      <c r="AL112" s="172"/>
      <c r="AM112" s="172"/>
      <c r="AN112" s="168">
        <f>SUM(AN113:AN117)</f>
        <v>0</v>
      </c>
      <c r="AO112" s="168">
        <f>SUM(AO113:AO117)</f>
        <v>0</v>
      </c>
      <c r="AP112" s="172"/>
      <c r="AQ112" s="172"/>
      <c r="AR112" s="168">
        <f>SUM(AR113:AR117)</f>
        <v>0</v>
      </c>
      <c r="AS112" s="168">
        <f>SUM(AS113:AS117)</f>
        <v>0</v>
      </c>
      <c r="AT112" s="172"/>
      <c r="AU112" s="172"/>
      <c r="AV112" s="168">
        <f>SUM(AV113:AV117)</f>
        <v>0</v>
      </c>
      <c r="AW112" s="168">
        <f>SUM(AW113:AW117)</f>
        <v>0</v>
      </c>
      <c r="AX112" s="172"/>
      <c r="AY112" s="172"/>
      <c r="AZ112" s="168">
        <f>SUM(AZ113:AZ114)</f>
        <v>0</v>
      </c>
      <c r="BA112" s="168">
        <f>SUM(BA113:BA114)</f>
        <v>0</v>
      </c>
      <c r="BB112" s="172"/>
      <c r="BC112" s="172"/>
      <c r="BD112" s="168">
        <f>SUM(BD113:BD117)</f>
        <v>0</v>
      </c>
      <c r="BE112" s="168">
        <f>SUM(BE113:BE117)</f>
        <v>0</v>
      </c>
      <c r="BF112" s="172"/>
      <c r="BG112" s="172"/>
      <c r="BH112" s="168">
        <f>SUM(BH113:BH117)</f>
        <v>0</v>
      </c>
      <c r="BI112" s="168">
        <f>SUM(BI113:BI117)</f>
        <v>0</v>
      </c>
      <c r="BJ112" s="172"/>
      <c r="BK112" s="172"/>
      <c r="BL112" s="168">
        <f>SUM(BL113:BL114)</f>
        <v>0</v>
      </c>
      <c r="BM112" s="168">
        <f>SUM(BM113:BM114)</f>
        <v>0</v>
      </c>
      <c r="BN112" s="172"/>
      <c r="BO112" s="172"/>
      <c r="BP112" s="168">
        <f>SUM(BP113:BP117)</f>
        <v>0</v>
      </c>
      <c r="BQ112" s="168">
        <f>SUM(BQ113:BQ117)</f>
        <v>0</v>
      </c>
      <c r="BR112" s="172"/>
      <c r="BS112" s="172"/>
      <c r="BT112" s="168">
        <f>SUM(BT113:BT117)</f>
        <v>0.7</v>
      </c>
      <c r="BU112" s="168">
        <f>SUM(BU113:BU117)</f>
        <v>3.9983999999999999E-2</v>
      </c>
      <c r="BV112" s="172"/>
      <c r="BW112" s="172"/>
      <c r="BX112" s="168">
        <f>SUM(BX113:BX117)</f>
        <v>1</v>
      </c>
      <c r="BY112" s="168">
        <f>SUM(BY113:BY117)</f>
        <v>5.7120000000000011E-2</v>
      </c>
      <c r="BZ112" s="172"/>
      <c r="CA112" s="172"/>
      <c r="CB112" s="168">
        <f>SUM(CB113:CB117)</f>
        <v>1</v>
      </c>
      <c r="CC112" s="168">
        <f>SUM(CC113:CC117)</f>
        <v>5.7120000000000011E-2</v>
      </c>
      <c r="CD112" s="172"/>
      <c r="CE112" s="172"/>
      <c r="CF112" s="168">
        <f>SUM(CF113:CF117)</f>
        <v>1</v>
      </c>
      <c r="CG112" s="168">
        <f>SUM(CG113:CG117)</f>
        <v>5.7120000000000011E-2</v>
      </c>
      <c r="CH112" s="172"/>
      <c r="CI112" s="172"/>
      <c r="CJ112" s="168">
        <f>SUM(CJ113:CJ117)</f>
        <v>0.2</v>
      </c>
      <c r="CK112" s="168">
        <f>SUM(CK113:CK117)</f>
        <v>1.1424000000000002E-2</v>
      </c>
      <c r="CL112" s="172"/>
      <c r="CM112" s="172"/>
      <c r="CN112" s="168">
        <f>SUM(CN113:CN117)</f>
        <v>0.2</v>
      </c>
      <c r="CO112" s="168">
        <f>SUM(CO113:CO117)</f>
        <v>1.1424000000000002E-2</v>
      </c>
      <c r="CP112" s="172"/>
      <c r="CQ112" s="172"/>
      <c r="CR112" s="168">
        <f>SUM(CR113:CR117)</f>
        <v>0.2</v>
      </c>
      <c r="CS112" s="168">
        <f>SUM(CS113:CS117)</f>
        <v>1.1424000000000002E-2</v>
      </c>
      <c r="CT112" s="172"/>
      <c r="CU112" s="172"/>
      <c r="CV112" s="168">
        <f>SUM(CV113:CV114)</f>
        <v>0</v>
      </c>
      <c r="CW112" s="168">
        <f>SUM(CW113:CW114)</f>
        <v>0</v>
      </c>
      <c r="CX112" s="172"/>
      <c r="CY112" s="172"/>
      <c r="CZ112" s="168">
        <f>SUM(CZ113:CZ117)</f>
        <v>0</v>
      </c>
      <c r="DA112" s="168">
        <f>SUM(DA113:DA117)</f>
        <v>0</v>
      </c>
      <c r="DB112" s="172"/>
      <c r="DC112" s="172"/>
      <c r="DD112" s="168">
        <f>SUM(DD113:DD117)</f>
        <v>0</v>
      </c>
      <c r="DE112" s="168">
        <f>SUM(DE113:DE117)</f>
        <v>0</v>
      </c>
      <c r="DF112" s="172"/>
      <c r="DG112" s="172"/>
      <c r="DH112" s="168">
        <f>SUM(DH113:DH117)</f>
        <v>0.2</v>
      </c>
      <c r="DI112" s="168">
        <f>SUM(DI113:DI117)</f>
        <v>1.1424000000000002E-2</v>
      </c>
      <c r="DJ112" s="172"/>
      <c r="DK112" s="172"/>
      <c r="DL112" s="168">
        <f>SUM(DL113:DL117)</f>
        <v>0</v>
      </c>
      <c r="DM112" s="168">
        <f>SUM(DM113:DM117)</f>
        <v>0</v>
      </c>
      <c r="DN112" s="172"/>
      <c r="DO112" s="172"/>
      <c r="DP112" s="168">
        <f>SUM(DP113:DP117)</f>
        <v>0</v>
      </c>
      <c r="DQ112" s="168">
        <f>SUM(DQ113:DQ117)</f>
        <v>0</v>
      </c>
    </row>
    <row r="113" spans="1:121" s="151" customFormat="1" ht="12.75" x14ac:dyDescent="0.2">
      <c r="A113" s="176"/>
      <c r="B113" s="136" t="str">
        <f>'03_Technical Req.'!C19</f>
        <v>High availability</v>
      </c>
      <c r="C113" s="33">
        <f>'03_Technical Req.'!F19</f>
        <v>3</v>
      </c>
      <c r="D113" s="31">
        <f>C113:C117/SUM($C$113:$C$117)</f>
        <v>0.2</v>
      </c>
      <c r="E113" s="40">
        <f t="shared" ref="E113:E117" si="686">D113*$E$108</f>
        <v>1.1424000000000002E-2</v>
      </c>
      <c r="F113" s="37" t="str">
        <f>'07_Values'!B113</f>
        <v>NA</v>
      </c>
      <c r="G113" s="31">
        <f>VLOOKUP('07_Values'!B113,AUX_Variables!$B$12:$D$16,3,FALSE)</f>
        <v>0</v>
      </c>
      <c r="H113" s="31">
        <f>$D113*G113</f>
        <v>0</v>
      </c>
      <c r="I113" s="38">
        <f>G113*$E113</f>
        <v>0</v>
      </c>
      <c r="J113" s="37" t="str">
        <f>'07_Values'!C113</f>
        <v>NA</v>
      </c>
      <c r="K113" s="31">
        <f>VLOOKUP('07_Values'!F113,AUX_Variables!$B$12:$D$16,3,FALSE)</f>
        <v>0</v>
      </c>
      <c r="L113" s="31">
        <f>$D113*K113</f>
        <v>0</v>
      </c>
      <c r="M113" s="38">
        <f>K113*$E113</f>
        <v>0</v>
      </c>
      <c r="N113" s="37" t="str">
        <f>'07_Values'!D113</f>
        <v>NA</v>
      </c>
      <c r="O113" s="31">
        <f>VLOOKUP('07_Values'!D113,AUX_Variables!$B$12:$D$16,3,FALSE)</f>
        <v>0</v>
      </c>
      <c r="P113" s="31">
        <f>$D113*O113</f>
        <v>0</v>
      </c>
      <c r="Q113" s="38">
        <f>O113*$E113</f>
        <v>0</v>
      </c>
      <c r="R113" s="37" t="str">
        <f>'07_Values'!E113</f>
        <v>NA</v>
      </c>
      <c r="S113" s="31">
        <f>VLOOKUP('07_Values'!E113,AUX_Variables!$B$12:$D$16,3,FALSE)</f>
        <v>0</v>
      </c>
      <c r="T113" s="31">
        <f>$D113*S113</f>
        <v>0</v>
      </c>
      <c r="U113" s="38">
        <f>S113*$E113</f>
        <v>0</v>
      </c>
      <c r="V113" s="37" t="str">
        <f>'07_Values'!F113</f>
        <v>NA</v>
      </c>
      <c r="W113" s="31">
        <f>VLOOKUP('07_Values'!F113,AUX_Variables!$B$12:$D$16,3,FALSE)</f>
        <v>0</v>
      </c>
      <c r="X113" s="31">
        <f>$D113*W113</f>
        <v>0</v>
      </c>
      <c r="Y113" s="38">
        <f>W113*$E113</f>
        <v>0</v>
      </c>
      <c r="Z113" s="37" t="str">
        <f>'07_Values'!G113</f>
        <v>NA</v>
      </c>
      <c r="AA113" s="31">
        <f>VLOOKUP('07_Values'!G113,AUX_Variables!$B$12:$D$16,3,FALSE)</f>
        <v>0</v>
      </c>
      <c r="AB113" s="31">
        <f>$D113*AA113</f>
        <v>0</v>
      </c>
      <c r="AC113" s="38">
        <f>AA113*$E113</f>
        <v>0</v>
      </c>
      <c r="AD113" s="37" t="str">
        <f>'07_Values'!H113</f>
        <v>NA</v>
      </c>
      <c r="AE113" s="31">
        <f>VLOOKUP('07_Values'!H113,AUX_Variables!$B$12:$D$16,3,FALSE)</f>
        <v>0</v>
      </c>
      <c r="AF113" s="31">
        <f>$D113*AE113</f>
        <v>0</v>
      </c>
      <c r="AG113" s="38">
        <f>AE113*$E113</f>
        <v>0</v>
      </c>
      <c r="AH113" s="37" t="str">
        <f>'07_Values'!I113</f>
        <v>NA</v>
      </c>
      <c r="AI113" s="31">
        <f>VLOOKUP('07_Values'!I113,AUX_Variables!$B$12:$D$16,3,FALSE)</f>
        <v>0</v>
      </c>
      <c r="AJ113" s="31">
        <f>$D113*AI113</f>
        <v>0</v>
      </c>
      <c r="AK113" s="38">
        <f>AI113*$E113</f>
        <v>0</v>
      </c>
      <c r="AL113" s="37" t="str">
        <f>'07_Values'!J113</f>
        <v>NA</v>
      </c>
      <c r="AM113" s="31">
        <f>VLOOKUP('07_Values'!J113,AUX_Variables!$B$12:$D$16,3,FALSE)</f>
        <v>0</v>
      </c>
      <c r="AN113" s="31">
        <f>$D113*AM113</f>
        <v>0</v>
      </c>
      <c r="AO113" s="38">
        <f>AM113*$E113</f>
        <v>0</v>
      </c>
      <c r="AP113" s="37" t="str">
        <f>'07_Values'!K113</f>
        <v>NA</v>
      </c>
      <c r="AQ113" s="31">
        <f>VLOOKUP('07_Values'!K113,AUX_Variables!$B$12:$D$16,3,FALSE)</f>
        <v>0</v>
      </c>
      <c r="AR113" s="31">
        <f>$D113*AQ113</f>
        <v>0</v>
      </c>
      <c r="AS113" s="38">
        <f>AQ113*$E113</f>
        <v>0</v>
      </c>
      <c r="AT113" s="37" t="str">
        <f>'07_Values'!L113</f>
        <v>NA</v>
      </c>
      <c r="AU113" s="31">
        <f>VLOOKUP('07_Values'!L113,AUX_Variables!$B$12:$D$16,3,FALSE)</f>
        <v>0</v>
      </c>
      <c r="AV113" s="31">
        <f>$D113*AU113</f>
        <v>0</v>
      </c>
      <c r="AW113" s="38">
        <f>AU113*$E113</f>
        <v>0</v>
      </c>
      <c r="AX113" s="37" t="str">
        <f>'07_Values'!M113</f>
        <v>NA</v>
      </c>
      <c r="AY113" s="31">
        <f>VLOOKUP('07_Values'!M113,AUX_Variables!$B$12:$D$16,3,FALSE)</f>
        <v>0</v>
      </c>
      <c r="AZ113" s="31">
        <f>$D113*AY113</f>
        <v>0</v>
      </c>
      <c r="BA113" s="38">
        <f>AY113*$E113</f>
        <v>0</v>
      </c>
      <c r="BB113" s="37" t="str">
        <f>'07_Values'!N113</f>
        <v>NA</v>
      </c>
      <c r="BC113" s="31">
        <f>VLOOKUP('07_Values'!N113,AUX_Variables!$B$12:$D$16,3,FALSE)</f>
        <v>0</v>
      </c>
      <c r="BD113" s="31">
        <f>$D113*BC113</f>
        <v>0</v>
      </c>
      <c r="BE113" s="38">
        <f>BC113*$E113</f>
        <v>0</v>
      </c>
      <c r="BF113" s="37" t="str">
        <f>'07_Values'!O113</f>
        <v>NA</v>
      </c>
      <c r="BG113" s="31">
        <f>VLOOKUP('07_Values'!O113,AUX_Variables!$B$12:$D$16,3,FALSE)</f>
        <v>0</v>
      </c>
      <c r="BH113" s="31">
        <f>$D113*BG113</f>
        <v>0</v>
      </c>
      <c r="BI113" s="38">
        <f>BG113*$E113</f>
        <v>0</v>
      </c>
      <c r="BJ113" s="37" t="str">
        <f>'07_Values'!P113</f>
        <v>NA</v>
      </c>
      <c r="BK113" s="31">
        <f>VLOOKUP('07_Values'!P113,AUX_Variables!$B$12:$D$16,3,FALSE)</f>
        <v>0</v>
      </c>
      <c r="BL113" s="31">
        <f>$D113*BK113</f>
        <v>0</v>
      </c>
      <c r="BM113" s="38">
        <f>BK113*$E113</f>
        <v>0</v>
      </c>
      <c r="BN113" s="37" t="str">
        <f>'07_Values'!Q113</f>
        <v>NA</v>
      </c>
      <c r="BO113" s="31">
        <f>VLOOKUP('07_Values'!Q113,AUX_Variables!$B$12:$D$16,3,FALSE)</f>
        <v>0</v>
      </c>
      <c r="BP113" s="31">
        <f>$D113*BO113</f>
        <v>0</v>
      </c>
      <c r="BQ113" s="38">
        <f>BO113*$E113</f>
        <v>0</v>
      </c>
      <c r="BR113" s="37" t="str">
        <f>'07_Values'!R113</f>
        <v>A</v>
      </c>
      <c r="BS113" s="31">
        <f>VLOOKUP('07_Values'!R113,AUX_Variables!$B$12:$D$16,3,FALSE)</f>
        <v>0.7</v>
      </c>
      <c r="BT113" s="31">
        <f>$D113*BS113</f>
        <v>0.13999999999999999</v>
      </c>
      <c r="BU113" s="38">
        <f>BS113*$E113</f>
        <v>7.9968000000000001E-3</v>
      </c>
      <c r="BV113" s="37" t="str">
        <f>'07_Values'!S113</f>
        <v>Y</v>
      </c>
      <c r="BW113" s="31">
        <f>VLOOKUP('07_Values'!S113,AUX_Variables!$B$12:$D$16,3,FALSE)</f>
        <v>1</v>
      </c>
      <c r="BX113" s="31">
        <f>$D113*BW113</f>
        <v>0.2</v>
      </c>
      <c r="BY113" s="38">
        <f>BW113*$E113</f>
        <v>1.1424000000000002E-2</v>
      </c>
      <c r="BZ113" s="37" t="str">
        <f>'07_Values'!T113</f>
        <v>Y</v>
      </c>
      <c r="CA113" s="31">
        <f>VLOOKUP('07_Values'!T113,AUX_Variables!$B$12:$D$16,3,FALSE)</f>
        <v>1</v>
      </c>
      <c r="CB113" s="31">
        <f>$D113*CA113</f>
        <v>0.2</v>
      </c>
      <c r="CC113" s="38">
        <f>CA113*$E113</f>
        <v>1.1424000000000002E-2</v>
      </c>
      <c r="CD113" s="37" t="str">
        <f>'07_Values'!U113</f>
        <v>Y</v>
      </c>
      <c r="CE113" s="31">
        <f>VLOOKUP('07_Values'!U113,AUX_Variables!$B$12:$D$16,3,FALSE)</f>
        <v>1</v>
      </c>
      <c r="CF113" s="31">
        <f>$D113*CE113</f>
        <v>0.2</v>
      </c>
      <c r="CG113" s="38">
        <f>CE113*$E113</f>
        <v>1.1424000000000002E-2</v>
      </c>
      <c r="CH113" s="37" t="str">
        <f>'07_Values'!V113</f>
        <v>NA</v>
      </c>
      <c r="CI113" s="31">
        <f>VLOOKUP('07_Values'!V113,AUX_Variables!$B$12:$D$16,3,FALSE)</f>
        <v>0</v>
      </c>
      <c r="CJ113" s="31">
        <f>$D113*CI113</f>
        <v>0</v>
      </c>
      <c r="CK113" s="38">
        <f>CI113*$E113</f>
        <v>0</v>
      </c>
      <c r="CL113" s="37" t="str">
        <f>'07_Values'!W113</f>
        <v>NA</v>
      </c>
      <c r="CM113" s="31">
        <f>VLOOKUP('07_Values'!W113,AUX_Variables!$B$12:$D$16,3,FALSE)</f>
        <v>0</v>
      </c>
      <c r="CN113" s="31">
        <f>$D113*CM113</f>
        <v>0</v>
      </c>
      <c r="CO113" s="38">
        <f>CM113*$E113</f>
        <v>0</v>
      </c>
      <c r="CP113" s="37" t="str">
        <f>'07_Values'!X113</f>
        <v>NA</v>
      </c>
      <c r="CQ113" s="31">
        <f>VLOOKUP('07_Values'!X113,AUX_Variables!$B$12:$D$16,3,FALSE)</f>
        <v>0</v>
      </c>
      <c r="CR113" s="31">
        <f>$D113*CQ113</f>
        <v>0</v>
      </c>
      <c r="CS113" s="38">
        <f>CQ113*$E113</f>
        <v>0</v>
      </c>
      <c r="CT113" s="37" t="str">
        <f>'07_Values'!Y113</f>
        <v>NA</v>
      </c>
      <c r="CU113" s="31">
        <f>VLOOKUP('07_Values'!Y113,AUX_Variables!$B$12:$D$16,3,FALSE)</f>
        <v>0</v>
      </c>
      <c r="CV113" s="31">
        <f>$D113*CU113</f>
        <v>0</v>
      </c>
      <c r="CW113" s="38">
        <f>CU113*$E113</f>
        <v>0</v>
      </c>
      <c r="CX113" s="37" t="str">
        <f>'07_Values'!Z113</f>
        <v>NA</v>
      </c>
      <c r="CY113" s="31">
        <f>VLOOKUP('07_Values'!Z113,AUX_Variables!$B$12:$D$16,3,FALSE)</f>
        <v>0</v>
      </c>
      <c r="CZ113" s="31">
        <f>$D113*CY113</f>
        <v>0</v>
      </c>
      <c r="DA113" s="38">
        <f>CY113*$E113</f>
        <v>0</v>
      </c>
      <c r="DB113" s="37" t="str">
        <f>'07_Values'!AA113</f>
        <v>NA</v>
      </c>
      <c r="DC113" s="31">
        <f>VLOOKUP('07_Values'!AA113,AUX_Variables!$B$12:$D$16,3,FALSE)</f>
        <v>0</v>
      </c>
      <c r="DD113" s="31">
        <f>$D113*DC113</f>
        <v>0</v>
      </c>
      <c r="DE113" s="38">
        <f>DC113*$E113</f>
        <v>0</v>
      </c>
      <c r="DF113" s="37" t="str">
        <f>'07_Values'!AB113</f>
        <v>NA</v>
      </c>
      <c r="DG113" s="31">
        <f>VLOOKUP('07_Values'!AB113,AUX_Variables!$B$12:$D$16,3,FALSE)</f>
        <v>0</v>
      </c>
      <c r="DH113" s="31">
        <f>$D113*DG113</f>
        <v>0</v>
      </c>
      <c r="DI113" s="38">
        <f>DG113*$E113</f>
        <v>0</v>
      </c>
      <c r="DJ113" s="37" t="str">
        <f>'07_Values'!AC113</f>
        <v>NA</v>
      </c>
      <c r="DK113" s="31">
        <f>VLOOKUP('07_Values'!AC113,AUX_Variables!$B$12:$D$16,3,FALSE)</f>
        <v>0</v>
      </c>
      <c r="DL113" s="31">
        <f>$D113*DK113</f>
        <v>0</v>
      </c>
      <c r="DM113" s="38">
        <f>DK113*$E113</f>
        <v>0</v>
      </c>
      <c r="DN113" s="37" t="str">
        <f>'07_Values'!AD113</f>
        <v>NA</v>
      </c>
      <c r="DO113" s="31">
        <f>VLOOKUP('07_Values'!AD113,AUX_Variables!$B$12:$D$16,3,FALSE)</f>
        <v>0</v>
      </c>
      <c r="DP113" s="31">
        <f>$D113*DO113</f>
        <v>0</v>
      </c>
      <c r="DQ113" s="38">
        <f>DO113*$E113</f>
        <v>0</v>
      </c>
    </row>
    <row r="114" spans="1:121" s="151" customFormat="1" ht="12.75" x14ac:dyDescent="0.2">
      <c r="A114" s="176"/>
      <c r="B114" s="136" t="str">
        <f>'03_Technical Req.'!C20</f>
        <v xml:space="preserve"> &gt;= 150 users</v>
      </c>
      <c r="C114" s="33">
        <f>'03_Technical Req.'!F20</f>
        <v>3</v>
      </c>
      <c r="D114" s="31">
        <f t="shared" ref="D114:D117" si="687">C114:C118/SUM($C$113:$C$117)</f>
        <v>0.2</v>
      </c>
      <c r="E114" s="40">
        <f t="shared" si="686"/>
        <v>1.1424000000000002E-2</v>
      </c>
      <c r="F114" s="37" t="str">
        <f>'07_Values'!B114</f>
        <v>NA</v>
      </c>
      <c r="G114" s="31">
        <f>VLOOKUP('07_Values'!B114,AUX_Variables!$B$12:$D$16,3,FALSE)</f>
        <v>0</v>
      </c>
      <c r="H114" s="31">
        <f>$D114*G114</f>
        <v>0</v>
      </c>
      <c r="I114" s="38">
        <f>G114*$E114</f>
        <v>0</v>
      </c>
      <c r="J114" s="37" t="str">
        <f>'07_Values'!C114</f>
        <v>NA</v>
      </c>
      <c r="K114" s="31">
        <f>VLOOKUP('07_Values'!F114,AUX_Variables!$B$12:$D$16,3,FALSE)</f>
        <v>0</v>
      </c>
      <c r="L114" s="31">
        <f>$D114*K114</f>
        <v>0</v>
      </c>
      <c r="M114" s="38">
        <f>K114*$E114</f>
        <v>0</v>
      </c>
      <c r="N114" s="37" t="str">
        <f>'07_Values'!D114</f>
        <v>NA</v>
      </c>
      <c r="O114" s="31">
        <f>VLOOKUP('07_Values'!D114,AUX_Variables!$B$12:$D$16,3,FALSE)</f>
        <v>0</v>
      </c>
      <c r="P114" s="31">
        <f>$D114*O114</f>
        <v>0</v>
      </c>
      <c r="Q114" s="38">
        <f>O114*$E114</f>
        <v>0</v>
      </c>
      <c r="R114" s="37" t="str">
        <f>'07_Values'!E114</f>
        <v>NA</v>
      </c>
      <c r="S114" s="31">
        <f>VLOOKUP('07_Values'!E114,AUX_Variables!$B$12:$D$16,3,FALSE)</f>
        <v>0</v>
      </c>
      <c r="T114" s="31">
        <f>$D114*S114</f>
        <v>0</v>
      </c>
      <c r="U114" s="38">
        <f>S114*$E114</f>
        <v>0</v>
      </c>
      <c r="V114" s="37" t="str">
        <f>'07_Values'!F114</f>
        <v>NA</v>
      </c>
      <c r="W114" s="31">
        <f>VLOOKUP('07_Values'!F114,AUX_Variables!$B$12:$D$16,3,FALSE)</f>
        <v>0</v>
      </c>
      <c r="X114" s="31">
        <f>$D114*W114</f>
        <v>0</v>
      </c>
      <c r="Y114" s="38">
        <f>W114*$E114</f>
        <v>0</v>
      </c>
      <c r="Z114" s="37" t="str">
        <f>'07_Values'!G114</f>
        <v>NA</v>
      </c>
      <c r="AA114" s="31">
        <f>VLOOKUP('07_Values'!G114,AUX_Variables!$B$12:$D$16,3,FALSE)</f>
        <v>0</v>
      </c>
      <c r="AB114" s="31">
        <f>$D114*AA114</f>
        <v>0</v>
      </c>
      <c r="AC114" s="38">
        <f>AA114*$E114</f>
        <v>0</v>
      </c>
      <c r="AD114" s="37" t="str">
        <f>'07_Values'!H114</f>
        <v>NA</v>
      </c>
      <c r="AE114" s="31">
        <f>VLOOKUP('07_Values'!H114,AUX_Variables!$B$12:$D$16,3,FALSE)</f>
        <v>0</v>
      </c>
      <c r="AF114" s="31">
        <f>$D114*AE114</f>
        <v>0</v>
      </c>
      <c r="AG114" s="38">
        <f>AE114*$E114</f>
        <v>0</v>
      </c>
      <c r="AH114" s="37" t="str">
        <f>'07_Values'!I114</f>
        <v>NA</v>
      </c>
      <c r="AI114" s="31">
        <f>VLOOKUP('07_Values'!I114,AUX_Variables!$B$12:$D$16,3,FALSE)</f>
        <v>0</v>
      </c>
      <c r="AJ114" s="31">
        <f>$D114*AI114</f>
        <v>0</v>
      </c>
      <c r="AK114" s="38">
        <f>AI114*$E114</f>
        <v>0</v>
      </c>
      <c r="AL114" s="37" t="str">
        <f>'07_Values'!J114</f>
        <v>NA</v>
      </c>
      <c r="AM114" s="31">
        <f>VLOOKUP('07_Values'!J114,AUX_Variables!$B$12:$D$16,3,FALSE)</f>
        <v>0</v>
      </c>
      <c r="AN114" s="31">
        <f>$D114*AM114</f>
        <v>0</v>
      </c>
      <c r="AO114" s="38">
        <f>AM114*$E114</f>
        <v>0</v>
      </c>
      <c r="AP114" s="37" t="str">
        <f>'07_Values'!K114</f>
        <v>NA</v>
      </c>
      <c r="AQ114" s="31">
        <f>VLOOKUP('07_Values'!K114,AUX_Variables!$B$12:$D$16,3,FALSE)</f>
        <v>0</v>
      </c>
      <c r="AR114" s="31">
        <f>$D114*AQ114</f>
        <v>0</v>
      </c>
      <c r="AS114" s="38">
        <f>AQ114*$E114</f>
        <v>0</v>
      </c>
      <c r="AT114" s="37" t="str">
        <f>'07_Values'!L114</f>
        <v>NA</v>
      </c>
      <c r="AU114" s="31">
        <f>VLOOKUP('07_Values'!L114,AUX_Variables!$B$12:$D$16,3,FALSE)</f>
        <v>0</v>
      </c>
      <c r="AV114" s="31">
        <f>$D114*AU114</f>
        <v>0</v>
      </c>
      <c r="AW114" s="38">
        <f>AU114*$E114</f>
        <v>0</v>
      </c>
      <c r="AX114" s="37" t="str">
        <f>'07_Values'!M114</f>
        <v>NA</v>
      </c>
      <c r="AY114" s="31">
        <f>VLOOKUP('07_Values'!M114,AUX_Variables!$B$12:$D$16,3,FALSE)</f>
        <v>0</v>
      </c>
      <c r="AZ114" s="31">
        <f>$D114*AY114</f>
        <v>0</v>
      </c>
      <c r="BA114" s="38">
        <f>AY114*$E114</f>
        <v>0</v>
      </c>
      <c r="BB114" s="37" t="str">
        <f>'07_Values'!N114</f>
        <v>NA</v>
      </c>
      <c r="BC114" s="31">
        <f>VLOOKUP('07_Values'!N114,AUX_Variables!$B$12:$D$16,3,FALSE)</f>
        <v>0</v>
      </c>
      <c r="BD114" s="31">
        <f>$D114*BC114</f>
        <v>0</v>
      </c>
      <c r="BE114" s="38">
        <f>BC114*$E114</f>
        <v>0</v>
      </c>
      <c r="BF114" s="37" t="str">
        <f>'07_Values'!O114</f>
        <v>NA</v>
      </c>
      <c r="BG114" s="31">
        <f>VLOOKUP('07_Values'!O114,AUX_Variables!$B$12:$D$16,3,FALSE)</f>
        <v>0</v>
      </c>
      <c r="BH114" s="31">
        <f>$D114*BG114</f>
        <v>0</v>
      </c>
      <c r="BI114" s="38">
        <f>BG114*$E114</f>
        <v>0</v>
      </c>
      <c r="BJ114" s="37" t="str">
        <f>'07_Values'!P114</f>
        <v>NA</v>
      </c>
      <c r="BK114" s="31">
        <f>VLOOKUP('07_Values'!P114,AUX_Variables!$B$12:$D$16,3,FALSE)</f>
        <v>0</v>
      </c>
      <c r="BL114" s="31">
        <f>$D114*BK114</f>
        <v>0</v>
      </c>
      <c r="BM114" s="38">
        <f>BK114*$E114</f>
        <v>0</v>
      </c>
      <c r="BN114" s="37" t="str">
        <f>'07_Values'!Q114</f>
        <v>NA</v>
      </c>
      <c r="BO114" s="31">
        <f>VLOOKUP('07_Values'!Q114,AUX_Variables!$B$12:$D$16,3,FALSE)</f>
        <v>0</v>
      </c>
      <c r="BP114" s="31">
        <f>$D114*BO114</f>
        <v>0</v>
      </c>
      <c r="BQ114" s="38">
        <f>BO114*$E114</f>
        <v>0</v>
      </c>
      <c r="BR114" s="37" t="str">
        <f>'07_Values'!R114</f>
        <v>A</v>
      </c>
      <c r="BS114" s="31">
        <f>VLOOKUP('07_Values'!R114,AUX_Variables!$B$12:$D$16,3,FALSE)</f>
        <v>0.7</v>
      </c>
      <c r="BT114" s="31">
        <f>$D114*BS114</f>
        <v>0.13999999999999999</v>
      </c>
      <c r="BU114" s="38">
        <f>BS114*$E114</f>
        <v>7.9968000000000001E-3</v>
      </c>
      <c r="BV114" s="37" t="str">
        <f>'07_Values'!S114</f>
        <v>Y</v>
      </c>
      <c r="BW114" s="31">
        <f>VLOOKUP('07_Values'!S114,AUX_Variables!$B$12:$D$16,3,FALSE)</f>
        <v>1</v>
      </c>
      <c r="BX114" s="31">
        <f>$D114*BW114</f>
        <v>0.2</v>
      </c>
      <c r="BY114" s="38">
        <f>BW114*$E114</f>
        <v>1.1424000000000002E-2</v>
      </c>
      <c r="BZ114" s="37" t="str">
        <f>'07_Values'!T114</f>
        <v>Y</v>
      </c>
      <c r="CA114" s="31">
        <f>VLOOKUP('07_Values'!T114,AUX_Variables!$B$12:$D$16,3,FALSE)</f>
        <v>1</v>
      </c>
      <c r="CB114" s="31">
        <f>$D114*CA114</f>
        <v>0.2</v>
      </c>
      <c r="CC114" s="38">
        <f>CA114*$E114</f>
        <v>1.1424000000000002E-2</v>
      </c>
      <c r="CD114" s="37" t="str">
        <f>'07_Values'!U114</f>
        <v>Y</v>
      </c>
      <c r="CE114" s="31">
        <f>VLOOKUP('07_Values'!U114,AUX_Variables!$B$12:$D$16,3,FALSE)</f>
        <v>1</v>
      </c>
      <c r="CF114" s="31">
        <f>$D114*CE114</f>
        <v>0.2</v>
      </c>
      <c r="CG114" s="38">
        <f>CE114*$E114</f>
        <v>1.1424000000000002E-2</v>
      </c>
      <c r="CH114" s="37" t="str">
        <f>'07_Values'!V114</f>
        <v>NA</v>
      </c>
      <c r="CI114" s="31">
        <f>VLOOKUP('07_Values'!V114,AUX_Variables!$B$12:$D$16,3,FALSE)</f>
        <v>0</v>
      </c>
      <c r="CJ114" s="31">
        <f>$D114*CI114</f>
        <v>0</v>
      </c>
      <c r="CK114" s="38">
        <f>CI114*$E114</f>
        <v>0</v>
      </c>
      <c r="CL114" s="37" t="str">
        <f>'07_Values'!W114</f>
        <v>NA</v>
      </c>
      <c r="CM114" s="31">
        <f>VLOOKUP('07_Values'!W114,AUX_Variables!$B$12:$D$16,3,FALSE)</f>
        <v>0</v>
      </c>
      <c r="CN114" s="31">
        <f>$D114*CM114</f>
        <v>0</v>
      </c>
      <c r="CO114" s="38">
        <f>CM114*$E114</f>
        <v>0</v>
      </c>
      <c r="CP114" s="37" t="str">
        <f>'07_Values'!X114</f>
        <v>NA</v>
      </c>
      <c r="CQ114" s="31">
        <f>VLOOKUP('07_Values'!X114,AUX_Variables!$B$12:$D$16,3,FALSE)</f>
        <v>0</v>
      </c>
      <c r="CR114" s="31">
        <f>$D114*CQ114</f>
        <v>0</v>
      </c>
      <c r="CS114" s="38">
        <f>CQ114*$E114</f>
        <v>0</v>
      </c>
      <c r="CT114" s="37" t="str">
        <f>'07_Values'!Y114</f>
        <v>NA</v>
      </c>
      <c r="CU114" s="31">
        <f>VLOOKUP('07_Values'!Y114,AUX_Variables!$B$12:$D$16,3,FALSE)</f>
        <v>0</v>
      </c>
      <c r="CV114" s="31">
        <f>$D114*CU114</f>
        <v>0</v>
      </c>
      <c r="CW114" s="38">
        <f>CU114*$E114</f>
        <v>0</v>
      </c>
      <c r="CX114" s="37" t="str">
        <f>'07_Values'!Z114</f>
        <v>NA</v>
      </c>
      <c r="CY114" s="31">
        <f>VLOOKUP('07_Values'!Z114,AUX_Variables!$B$12:$D$16,3,FALSE)</f>
        <v>0</v>
      </c>
      <c r="CZ114" s="31">
        <f>$D114*CY114</f>
        <v>0</v>
      </c>
      <c r="DA114" s="38">
        <f>CY114*$E114</f>
        <v>0</v>
      </c>
      <c r="DB114" s="37" t="str">
        <f>'07_Values'!AA114</f>
        <v>NA</v>
      </c>
      <c r="DC114" s="31">
        <f>VLOOKUP('07_Values'!AA114,AUX_Variables!$B$12:$D$16,3,FALSE)</f>
        <v>0</v>
      </c>
      <c r="DD114" s="31">
        <f>$D114*DC114</f>
        <v>0</v>
      </c>
      <c r="DE114" s="38">
        <f>DC114*$E114</f>
        <v>0</v>
      </c>
      <c r="DF114" s="37" t="str">
        <f>'07_Values'!AB114</f>
        <v>NA</v>
      </c>
      <c r="DG114" s="31">
        <f>VLOOKUP('07_Values'!AB114,AUX_Variables!$B$12:$D$16,3,FALSE)</f>
        <v>0</v>
      </c>
      <c r="DH114" s="31">
        <f>$D114*DG114</f>
        <v>0</v>
      </c>
      <c r="DI114" s="38">
        <f>DG114*$E114</f>
        <v>0</v>
      </c>
      <c r="DJ114" s="37" t="str">
        <f>'07_Values'!AC114</f>
        <v>NA</v>
      </c>
      <c r="DK114" s="31">
        <f>VLOOKUP('07_Values'!AC114,AUX_Variables!$B$12:$D$16,3,FALSE)</f>
        <v>0</v>
      </c>
      <c r="DL114" s="31">
        <f>$D114*DK114</f>
        <v>0</v>
      </c>
      <c r="DM114" s="38">
        <f>DK114*$E114</f>
        <v>0</v>
      </c>
      <c r="DN114" s="37" t="str">
        <f>'07_Values'!AD114</f>
        <v>NA</v>
      </c>
      <c r="DO114" s="31">
        <f>VLOOKUP('07_Values'!AD114,AUX_Variables!$B$12:$D$16,3,FALSE)</f>
        <v>0</v>
      </c>
      <c r="DP114" s="31">
        <f>$D114*DO114</f>
        <v>0</v>
      </c>
      <c r="DQ114" s="38">
        <f>DO114*$E114</f>
        <v>0</v>
      </c>
    </row>
    <row r="115" spans="1:121" s="151" customFormat="1" ht="13.5" customHeight="1" x14ac:dyDescent="0.2">
      <c r="A115" s="176"/>
      <c r="B115" s="136" t="str">
        <f>'03_Technical Req.'!C21</f>
        <v>&gt;= 100 concurrent sessions</v>
      </c>
      <c r="C115" s="33">
        <f>'03_Technical Req.'!F21</f>
        <v>3</v>
      </c>
      <c r="D115" s="31">
        <f t="shared" si="687"/>
        <v>0.2</v>
      </c>
      <c r="E115" s="40">
        <f t="shared" si="686"/>
        <v>1.1424000000000002E-2</v>
      </c>
      <c r="F115" s="37" t="str">
        <f>'07_Values'!B115</f>
        <v>NA</v>
      </c>
      <c r="G115" s="31">
        <f>VLOOKUP('07_Values'!B115,AUX_Variables!$B$12:$D$16,3,FALSE)</f>
        <v>0</v>
      </c>
      <c r="H115" s="31">
        <f>$D115*G115</f>
        <v>0</v>
      </c>
      <c r="I115" s="38">
        <f>G115*$E115</f>
        <v>0</v>
      </c>
      <c r="J115" s="37" t="str">
        <f>'07_Values'!C115</f>
        <v>NA</v>
      </c>
      <c r="K115" s="31">
        <f>VLOOKUP('07_Values'!F115,AUX_Variables!$B$12:$D$16,3,FALSE)</f>
        <v>0</v>
      </c>
      <c r="L115" s="31">
        <f>$D115*K115</f>
        <v>0</v>
      </c>
      <c r="M115" s="38">
        <f>K115*$E115</f>
        <v>0</v>
      </c>
      <c r="N115" s="37" t="str">
        <f>'07_Values'!D115</f>
        <v>NA</v>
      </c>
      <c r="O115" s="31">
        <f>VLOOKUP('07_Values'!D115,AUX_Variables!$B$12:$D$16,3,FALSE)</f>
        <v>0</v>
      </c>
      <c r="P115" s="31">
        <f>$D115*O115</f>
        <v>0</v>
      </c>
      <c r="Q115" s="38">
        <f>O115*$E115</f>
        <v>0</v>
      </c>
      <c r="R115" s="37" t="str">
        <f>'07_Values'!E115</f>
        <v>NA</v>
      </c>
      <c r="S115" s="31">
        <f>VLOOKUP('07_Values'!E115,AUX_Variables!$B$12:$D$16,3,FALSE)</f>
        <v>0</v>
      </c>
      <c r="T115" s="31">
        <f>$D115*S115</f>
        <v>0</v>
      </c>
      <c r="U115" s="38">
        <f>S115*$E115</f>
        <v>0</v>
      </c>
      <c r="V115" s="37" t="str">
        <f>'07_Values'!F115</f>
        <v>NA</v>
      </c>
      <c r="W115" s="31">
        <f>VLOOKUP('07_Values'!F115,AUX_Variables!$B$12:$D$16,3,FALSE)</f>
        <v>0</v>
      </c>
      <c r="X115" s="31">
        <f>$D115*W115</f>
        <v>0</v>
      </c>
      <c r="Y115" s="38">
        <f>W115*$E115</f>
        <v>0</v>
      </c>
      <c r="Z115" s="37" t="str">
        <f>'07_Values'!G115</f>
        <v>NA</v>
      </c>
      <c r="AA115" s="31">
        <f>VLOOKUP('07_Values'!G115,AUX_Variables!$B$12:$D$16,3,FALSE)</f>
        <v>0</v>
      </c>
      <c r="AB115" s="31">
        <f>$D115*AA115</f>
        <v>0</v>
      </c>
      <c r="AC115" s="38">
        <f>AA115*$E115</f>
        <v>0</v>
      </c>
      <c r="AD115" s="37" t="str">
        <f>'07_Values'!H115</f>
        <v>NA</v>
      </c>
      <c r="AE115" s="31">
        <f>VLOOKUP('07_Values'!H115,AUX_Variables!$B$12:$D$16,3,FALSE)</f>
        <v>0</v>
      </c>
      <c r="AF115" s="31">
        <f>$D115*AE115</f>
        <v>0</v>
      </c>
      <c r="AG115" s="38">
        <f>AE115*$E115</f>
        <v>0</v>
      </c>
      <c r="AH115" s="37" t="str">
        <f>'07_Values'!I115</f>
        <v>NA</v>
      </c>
      <c r="AI115" s="31">
        <f>VLOOKUP('07_Values'!I115,AUX_Variables!$B$12:$D$16,3,FALSE)</f>
        <v>0</v>
      </c>
      <c r="AJ115" s="31">
        <f>$D115*AI115</f>
        <v>0</v>
      </c>
      <c r="AK115" s="38">
        <f>AI115*$E115</f>
        <v>0</v>
      </c>
      <c r="AL115" s="37" t="str">
        <f>'07_Values'!J115</f>
        <v>NA</v>
      </c>
      <c r="AM115" s="31">
        <f>VLOOKUP('07_Values'!J115,AUX_Variables!$B$12:$D$16,3,FALSE)</f>
        <v>0</v>
      </c>
      <c r="AN115" s="31">
        <f>$D115*AM115</f>
        <v>0</v>
      </c>
      <c r="AO115" s="38">
        <f>AM115*$E115</f>
        <v>0</v>
      </c>
      <c r="AP115" s="37" t="str">
        <f>'07_Values'!K115</f>
        <v>NA</v>
      </c>
      <c r="AQ115" s="31">
        <f>VLOOKUP('07_Values'!K115,AUX_Variables!$B$12:$D$16,3,FALSE)</f>
        <v>0</v>
      </c>
      <c r="AR115" s="31">
        <f>$D115*AQ115</f>
        <v>0</v>
      </c>
      <c r="AS115" s="38">
        <f>AQ115*$E115</f>
        <v>0</v>
      </c>
      <c r="AT115" s="37" t="str">
        <f>'07_Values'!L115</f>
        <v>NA</v>
      </c>
      <c r="AU115" s="31">
        <f>VLOOKUP('07_Values'!L115,AUX_Variables!$B$12:$D$16,3,FALSE)</f>
        <v>0</v>
      </c>
      <c r="AV115" s="31">
        <f>$D115*AU115</f>
        <v>0</v>
      </c>
      <c r="AW115" s="38">
        <f>AU115*$E115</f>
        <v>0</v>
      </c>
      <c r="AX115" s="37" t="str">
        <f>'07_Values'!M115</f>
        <v>NA</v>
      </c>
      <c r="AY115" s="31">
        <f>VLOOKUP('07_Values'!M115,AUX_Variables!$B$12:$D$16,3,FALSE)</f>
        <v>0</v>
      </c>
      <c r="AZ115" s="31">
        <f>$D115*AY115</f>
        <v>0</v>
      </c>
      <c r="BA115" s="38">
        <f>AY115*$E115</f>
        <v>0</v>
      </c>
      <c r="BB115" s="37" t="str">
        <f>'07_Values'!N115</f>
        <v>NA</v>
      </c>
      <c r="BC115" s="31">
        <f>VLOOKUP('07_Values'!N115,AUX_Variables!$B$12:$D$16,3,FALSE)</f>
        <v>0</v>
      </c>
      <c r="BD115" s="31">
        <f>$D115*BC115</f>
        <v>0</v>
      </c>
      <c r="BE115" s="38">
        <f>BC115*$E115</f>
        <v>0</v>
      </c>
      <c r="BF115" s="37" t="str">
        <f>'07_Values'!O115</f>
        <v>NA</v>
      </c>
      <c r="BG115" s="31">
        <f>VLOOKUP('07_Values'!O115,AUX_Variables!$B$12:$D$16,3,FALSE)</f>
        <v>0</v>
      </c>
      <c r="BH115" s="31">
        <f>$D115*BG115</f>
        <v>0</v>
      </c>
      <c r="BI115" s="38">
        <f>BG115*$E115</f>
        <v>0</v>
      </c>
      <c r="BJ115" s="37" t="str">
        <f>'07_Values'!P115</f>
        <v>NA</v>
      </c>
      <c r="BK115" s="31">
        <f>VLOOKUP('07_Values'!P115,AUX_Variables!$B$12:$D$16,3,FALSE)</f>
        <v>0</v>
      </c>
      <c r="BL115" s="31">
        <f>$D115*BK115</f>
        <v>0</v>
      </c>
      <c r="BM115" s="38">
        <f>BK115*$E115</f>
        <v>0</v>
      </c>
      <c r="BN115" s="37" t="str">
        <f>'07_Values'!Q115</f>
        <v>NA</v>
      </c>
      <c r="BO115" s="31">
        <f>VLOOKUP('07_Values'!Q115,AUX_Variables!$B$12:$D$16,3,FALSE)</f>
        <v>0</v>
      </c>
      <c r="BP115" s="31">
        <f>$D115*BO115</f>
        <v>0</v>
      </c>
      <c r="BQ115" s="38">
        <f>BO115*$E115</f>
        <v>0</v>
      </c>
      <c r="BR115" s="37" t="str">
        <f>'07_Values'!R115</f>
        <v>A</v>
      </c>
      <c r="BS115" s="31">
        <f>VLOOKUP('07_Values'!R115,AUX_Variables!$B$12:$D$16,3,FALSE)</f>
        <v>0.7</v>
      </c>
      <c r="BT115" s="31">
        <f>$D115*BS115</f>
        <v>0.13999999999999999</v>
      </c>
      <c r="BU115" s="38">
        <f>BS115*$E115</f>
        <v>7.9968000000000001E-3</v>
      </c>
      <c r="BV115" s="37" t="str">
        <f>'07_Values'!S115</f>
        <v>Y</v>
      </c>
      <c r="BW115" s="31">
        <f>VLOOKUP('07_Values'!S115,AUX_Variables!$B$12:$D$16,3,FALSE)</f>
        <v>1</v>
      </c>
      <c r="BX115" s="31">
        <f>$D115*BW115</f>
        <v>0.2</v>
      </c>
      <c r="BY115" s="38">
        <f>BW115*$E115</f>
        <v>1.1424000000000002E-2</v>
      </c>
      <c r="BZ115" s="37" t="str">
        <f>'07_Values'!T115</f>
        <v>Y</v>
      </c>
      <c r="CA115" s="31">
        <f>VLOOKUP('07_Values'!T115,AUX_Variables!$B$12:$D$16,3,FALSE)</f>
        <v>1</v>
      </c>
      <c r="CB115" s="31">
        <f>$D115*CA115</f>
        <v>0.2</v>
      </c>
      <c r="CC115" s="38">
        <f>CA115*$E115</f>
        <v>1.1424000000000002E-2</v>
      </c>
      <c r="CD115" s="37" t="str">
        <f>'07_Values'!U115</f>
        <v>Y</v>
      </c>
      <c r="CE115" s="31">
        <f>VLOOKUP('07_Values'!U115,AUX_Variables!$B$12:$D$16,3,FALSE)</f>
        <v>1</v>
      </c>
      <c r="CF115" s="31">
        <f>$D115*CE115</f>
        <v>0.2</v>
      </c>
      <c r="CG115" s="38">
        <f>CE115*$E115</f>
        <v>1.1424000000000002E-2</v>
      </c>
      <c r="CH115" s="37" t="str">
        <f>'07_Values'!V115</f>
        <v>NA</v>
      </c>
      <c r="CI115" s="31">
        <f>VLOOKUP('07_Values'!V115,AUX_Variables!$B$12:$D$16,3,FALSE)</f>
        <v>0</v>
      </c>
      <c r="CJ115" s="31">
        <f>$D115*CI115</f>
        <v>0</v>
      </c>
      <c r="CK115" s="38">
        <f>CI115*$E115</f>
        <v>0</v>
      </c>
      <c r="CL115" s="37" t="str">
        <f>'07_Values'!W115</f>
        <v>NA</v>
      </c>
      <c r="CM115" s="31">
        <f>VLOOKUP('07_Values'!W115,AUX_Variables!$B$12:$D$16,3,FALSE)</f>
        <v>0</v>
      </c>
      <c r="CN115" s="31">
        <f>$D115*CM115</f>
        <v>0</v>
      </c>
      <c r="CO115" s="38">
        <f>CM115*$E115</f>
        <v>0</v>
      </c>
      <c r="CP115" s="37" t="str">
        <f>'07_Values'!X115</f>
        <v>NA</v>
      </c>
      <c r="CQ115" s="31">
        <f>VLOOKUP('07_Values'!X115,AUX_Variables!$B$12:$D$16,3,FALSE)</f>
        <v>0</v>
      </c>
      <c r="CR115" s="31">
        <f>$D115*CQ115</f>
        <v>0</v>
      </c>
      <c r="CS115" s="38">
        <f>CQ115*$E115</f>
        <v>0</v>
      </c>
      <c r="CT115" s="37" t="str">
        <f>'07_Values'!Y115</f>
        <v>NA</v>
      </c>
      <c r="CU115" s="31">
        <f>VLOOKUP('07_Values'!Y115,AUX_Variables!$B$12:$D$16,3,FALSE)</f>
        <v>0</v>
      </c>
      <c r="CV115" s="31">
        <f>$D115*CU115</f>
        <v>0</v>
      </c>
      <c r="CW115" s="38">
        <f>CU115*$E115</f>
        <v>0</v>
      </c>
      <c r="CX115" s="37" t="str">
        <f>'07_Values'!Z115</f>
        <v>NA</v>
      </c>
      <c r="CY115" s="31">
        <f>VLOOKUP('07_Values'!Z115,AUX_Variables!$B$12:$D$16,3,FALSE)</f>
        <v>0</v>
      </c>
      <c r="CZ115" s="31">
        <f>$D115*CY115</f>
        <v>0</v>
      </c>
      <c r="DA115" s="38">
        <f>CY115*$E115</f>
        <v>0</v>
      </c>
      <c r="DB115" s="37" t="str">
        <f>'07_Values'!AA115</f>
        <v>NA</v>
      </c>
      <c r="DC115" s="31">
        <f>VLOOKUP('07_Values'!AA115,AUX_Variables!$B$12:$D$16,3,FALSE)</f>
        <v>0</v>
      </c>
      <c r="DD115" s="31">
        <f>$D115*DC115</f>
        <v>0</v>
      </c>
      <c r="DE115" s="38">
        <f>DC115*$E115</f>
        <v>0</v>
      </c>
      <c r="DF115" s="37" t="str">
        <f>'07_Values'!AB115</f>
        <v>Y</v>
      </c>
      <c r="DG115" s="31">
        <f>VLOOKUP('07_Values'!AB115,AUX_Variables!$B$12:$D$16,3,FALSE)</f>
        <v>1</v>
      </c>
      <c r="DH115" s="31">
        <f>$D115*DG115</f>
        <v>0.2</v>
      </c>
      <c r="DI115" s="38">
        <f>DG115*$E115</f>
        <v>1.1424000000000002E-2</v>
      </c>
      <c r="DJ115" s="37" t="str">
        <f>'07_Values'!AC115</f>
        <v>NA</v>
      </c>
      <c r="DK115" s="31">
        <f>VLOOKUP('07_Values'!AC115,AUX_Variables!$B$12:$D$16,3,FALSE)</f>
        <v>0</v>
      </c>
      <c r="DL115" s="31">
        <f>$D115*DK115</f>
        <v>0</v>
      </c>
      <c r="DM115" s="38">
        <f>DK115*$E115</f>
        <v>0</v>
      </c>
      <c r="DN115" s="37" t="str">
        <f>'07_Values'!AD115</f>
        <v>NA</v>
      </c>
      <c r="DO115" s="31">
        <f>VLOOKUP('07_Values'!AD115,AUX_Variables!$B$12:$D$16,3,FALSE)</f>
        <v>0</v>
      </c>
      <c r="DP115" s="31">
        <f>$D115*DO115</f>
        <v>0</v>
      </c>
      <c r="DQ115" s="38">
        <f>DO115*$E115</f>
        <v>0</v>
      </c>
    </row>
    <row r="116" spans="1:121" s="151" customFormat="1" ht="12.75" x14ac:dyDescent="0.2">
      <c r="A116" s="176"/>
      <c r="B116" s="136" t="str">
        <f>'03_Technical Req.'!C22</f>
        <v>Scalability</v>
      </c>
      <c r="C116" s="33">
        <f>'03_Technical Req.'!F22</f>
        <v>3</v>
      </c>
      <c r="D116" s="31">
        <f t="shared" si="687"/>
        <v>0.2</v>
      </c>
      <c r="E116" s="40">
        <f t="shared" si="686"/>
        <v>1.1424000000000002E-2</v>
      </c>
      <c r="F116" s="37" t="str">
        <f>'07_Values'!B116</f>
        <v>Y</v>
      </c>
      <c r="G116" s="31">
        <f>VLOOKUP('07_Values'!B116,AUX_Variables!$B$12:$D$16,3,FALSE)</f>
        <v>1</v>
      </c>
      <c r="H116" s="31">
        <f>$D116*G116</f>
        <v>0.2</v>
      </c>
      <c r="I116" s="38">
        <f>G116*$E116</f>
        <v>1.1424000000000002E-2</v>
      </c>
      <c r="J116" s="37" t="str">
        <f>'07_Values'!C116</f>
        <v>Y</v>
      </c>
      <c r="K116" s="31">
        <f>VLOOKUP('07_Values'!F116,AUX_Variables!$B$12:$D$16,3,FALSE)</f>
        <v>1</v>
      </c>
      <c r="L116" s="31">
        <f>$D116*K116</f>
        <v>0.2</v>
      </c>
      <c r="M116" s="38">
        <f>K116*$E116</f>
        <v>1.1424000000000002E-2</v>
      </c>
      <c r="N116" s="37" t="str">
        <f>'07_Values'!D116</f>
        <v>Y</v>
      </c>
      <c r="O116" s="31">
        <f>VLOOKUP('07_Values'!D116,AUX_Variables!$B$12:$D$16,3,FALSE)</f>
        <v>1</v>
      </c>
      <c r="P116" s="31">
        <f>$D116*O116</f>
        <v>0.2</v>
      </c>
      <c r="Q116" s="38">
        <f>O116*$E116</f>
        <v>1.1424000000000002E-2</v>
      </c>
      <c r="R116" s="37" t="str">
        <f>'07_Values'!E116</f>
        <v>Y</v>
      </c>
      <c r="S116" s="31">
        <f>VLOOKUP('07_Values'!E116,AUX_Variables!$B$12:$D$16,3,FALSE)</f>
        <v>1</v>
      </c>
      <c r="T116" s="31">
        <f>$D116*S116</f>
        <v>0.2</v>
      </c>
      <c r="U116" s="38">
        <f>S116*$E116</f>
        <v>1.1424000000000002E-2</v>
      </c>
      <c r="V116" s="37" t="str">
        <f>'07_Values'!F116</f>
        <v>Y</v>
      </c>
      <c r="W116" s="31">
        <f>VLOOKUP('07_Values'!F116,AUX_Variables!$B$12:$D$16,3,FALSE)</f>
        <v>1</v>
      </c>
      <c r="X116" s="31">
        <f>$D116*W116</f>
        <v>0.2</v>
      </c>
      <c r="Y116" s="38">
        <f>W116*$E116</f>
        <v>1.1424000000000002E-2</v>
      </c>
      <c r="Z116" s="37" t="str">
        <f>'07_Values'!G116</f>
        <v>Y</v>
      </c>
      <c r="AA116" s="31">
        <f>VLOOKUP('07_Values'!G116,AUX_Variables!$B$12:$D$16,3,FALSE)</f>
        <v>1</v>
      </c>
      <c r="AB116" s="31">
        <f>$D116*AA116</f>
        <v>0.2</v>
      </c>
      <c r="AC116" s="38">
        <f>AA116*$E116</f>
        <v>1.1424000000000002E-2</v>
      </c>
      <c r="AD116" s="37" t="str">
        <f>'07_Values'!H116</f>
        <v>Y</v>
      </c>
      <c r="AE116" s="31">
        <f>VLOOKUP('07_Values'!H116,AUX_Variables!$B$12:$D$16,3,FALSE)</f>
        <v>1</v>
      </c>
      <c r="AF116" s="31">
        <f>$D116*AE116</f>
        <v>0.2</v>
      </c>
      <c r="AG116" s="38">
        <f>AE116*$E116</f>
        <v>1.1424000000000002E-2</v>
      </c>
      <c r="AH116" s="37" t="str">
        <f>'07_Values'!I116</f>
        <v>Y</v>
      </c>
      <c r="AI116" s="31">
        <f>VLOOKUP('07_Values'!I116,AUX_Variables!$B$12:$D$16,3,FALSE)</f>
        <v>1</v>
      </c>
      <c r="AJ116" s="31">
        <f>$D116*AI116</f>
        <v>0.2</v>
      </c>
      <c r="AK116" s="38">
        <f>AI116*$E116</f>
        <v>1.1424000000000002E-2</v>
      </c>
      <c r="AL116" s="37" t="str">
        <f>'07_Values'!J116</f>
        <v>NA</v>
      </c>
      <c r="AM116" s="31">
        <f>VLOOKUP('07_Values'!J116,AUX_Variables!$B$12:$D$16,3,FALSE)</f>
        <v>0</v>
      </c>
      <c r="AN116" s="31">
        <f>$D116*AM116</f>
        <v>0</v>
      </c>
      <c r="AO116" s="38">
        <f>AM116*$E116</f>
        <v>0</v>
      </c>
      <c r="AP116" s="37" t="str">
        <f>'07_Values'!K116</f>
        <v>NA</v>
      </c>
      <c r="AQ116" s="31">
        <f>VLOOKUP('07_Values'!K116,AUX_Variables!$B$12:$D$16,3,FALSE)</f>
        <v>0</v>
      </c>
      <c r="AR116" s="31">
        <f>$D116*AQ116</f>
        <v>0</v>
      </c>
      <c r="AS116" s="38">
        <f>AQ116*$E116</f>
        <v>0</v>
      </c>
      <c r="AT116" s="37" t="str">
        <f>'07_Values'!L116</f>
        <v>NA</v>
      </c>
      <c r="AU116" s="31">
        <f>VLOOKUP('07_Values'!L116,AUX_Variables!$B$12:$D$16,3,FALSE)</f>
        <v>0</v>
      </c>
      <c r="AV116" s="31">
        <f>$D116*AU116</f>
        <v>0</v>
      </c>
      <c r="AW116" s="38">
        <f>AU116*$E116</f>
        <v>0</v>
      </c>
      <c r="AX116" s="37" t="str">
        <f>'07_Values'!M116</f>
        <v>NA</v>
      </c>
      <c r="AY116" s="31">
        <f>VLOOKUP('07_Values'!M116,AUX_Variables!$B$12:$D$16,3,FALSE)</f>
        <v>0</v>
      </c>
      <c r="AZ116" s="31">
        <f>$D116*AY116</f>
        <v>0</v>
      </c>
      <c r="BA116" s="38">
        <f>AY116*$E116</f>
        <v>0</v>
      </c>
      <c r="BB116" s="37" t="str">
        <f>'07_Values'!N116</f>
        <v>NA</v>
      </c>
      <c r="BC116" s="31">
        <f>VLOOKUP('07_Values'!N116,AUX_Variables!$B$12:$D$16,3,FALSE)</f>
        <v>0</v>
      </c>
      <c r="BD116" s="31">
        <f>$D116*BC116</f>
        <v>0</v>
      </c>
      <c r="BE116" s="38">
        <f>BC116*$E116</f>
        <v>0</v>
      </c>
      <c r="BF116" s="37" t="str">
        <f>'07_Values'!O116</f>
        <v>NA</v>
      </c>
      <c r="BG116" s="31">
        <f>VLOOKUP('07_Values'!O116,AUX_Variables!$B$12:$D$16,3,FALSE)</f>
        <v>0</v>
      </c>
      <c r="BH116" s="31">
        <f>$D116*BG116</f>
        <v>0</v>
      </c>
      <c r="BI116" s="38">
        <f>BG116*$E116</f>
        <v>0</v>
      </c>
      <c r="BJ116" s="37" t="str">
        <f>'07_Values'!P116</f>
        <v>NA</v>
      </c>
      <c r="BK116" s="31">
        <f>VLOOKUP('07_Values'!P116,AUX_Variables!$B$12:$D$16,3,FALSE)</f>
        <v>0</v>
      </c>
      <c r="BL116" s="31">
        <f>$D116*BK116</f>
        <v>0</v>
      </c>
      <c r="BM116" s="38">
        <f>BK116*$E116</f>
        <v>0</v>
      </c>
      <c r="BN116" s="37" t="str">
        <f>'07_Values'!Q116</f>
        <v>NA</v>
      </c>
      <c r="BO116" s="31">
        <f>VLOOKUP('07_Values'!Q116,AUX_Variables!$B$12:$D$16,3,FALSE)</f>
        <v>0</v>
      </c>
      <c r="BP116" s="31">
        <f>$D116*BO116</f>
        <v>0</v>
      </c>
      <c r="BQ116" s="38">
        <f>BO116*$E116</f>
        <v>0</v>
      </c>
      <c r="BR116" s="37" t="str">
        <f>'07_Values'!R116</f>
        <v>A</v>
      </c>
      <c r="BS116" s="31">
        <f>VLOOKUP('07_Values'!R116,AUX_Variables!$B$12:$D$16,3,FALSE)</f>
        <v>0.7</v>
      </c>
      <c r="BT116" s="31">
        <f>$D116*BS116</f>
        <v>0.13999999999999999</v>
      </c>
      <c r="BU116" s="38">
        <f>BS116*$E116</f>
        <v>7.9968000000000001E-3</v>
      </c>
      <c r="BV116" s="37" t="str">
        <f>'07_Values'!S116</f>
        <v>Y</v>
      </c>
      <c r="BW116" s="31">
        <f>VLOOKUP('07_Values'!S116,AUX_Variables!$B$12:$D$16,3,FALSE)</f>
        <v>1</v>
      </c>
      <c r="BX116" s="31">
        <f>$D116*BW116</f>
        <v>0.2</v>
      </c>
      <c r="BY116" s="38">
        <f>BW116*$E116</f>
        <v>1.1424000000000002E-2</v>
      </c>
      <c r="BZ116" s="37" t="str">
        <f>'07_Values'!T116</f>
        <v>Y</v>
      </c>
      <c r="CA116" s="31">
        <f>VLOOKUP('07_Values'!T116,AUX_Variables!$B$12:$D$16,3,FALSE)</f>
        <v>1</v>
      </c>
      <c r="CB116" s="31">
        <f>$D116*CA116</f>
        <v>0.2</v>
      </c>
      <c r="CC116" s="38">
        <f>CA116*$E116</f>
        <v>1.1424000000000002E-2</v>
      </c>
      <c r="CD116" s="37" t="str">
        <f>'07_Values'!U116</f>
        <v>Y</v>
      </c>
      <c r="CE116" s="31">
        <f>VLOOKUP('07_Values'!U116,AUX_Variables!$B$12:$D$16,3,FALSE)</f>
        <v>1</v>
      </c>
      <c r="CF116" s="31">
        <f>$D116*CE116</f>
        <v>0.2</v>
      </c>
      <c r="CG116" s="38">
        <f>CE116*$E116</f>
        <v>1.1424000000000002E-2</v>
      </c>
      <c r="CH116" s="37" t="str">
        <f>'07_Values'!V116</f>
        <v>NA</v>
      </c>
      <c r="CI116" s="31">
        <f>VLOOKUP('07_Values'!V116,AUX_Variables!$B$12:$D$16,3,FALSE)</f>
        <v>0</v>
      </c>
      <c r="CJ116" s="31">
        <f>$D116*CI116</f>
        <v>0</v>
      </c>
      <c r="CK116" s="38">
        <f>CI116*$E116</f>
        <v>0</v>
      </c>
      <c r="CL116" s="37" t="str">
        <f>'07_Values'!W116</f>
        <v>NA</v>
      </c>
      <c r="CM116" s="31">
        <f>VLOOKUP('07_Values'!W116,AUX_Variables!$B$12:$D$16,3,FALSE)</f>
        <v>0</v>
      </c>
      <c r="CN116" s="31">
        <f>$D116*CM116</f>
        <v>0</v>
      </c>
      <c r="CO116" s="38">
        <f>CM116*$E116</f>
        <v>0</v>
      </c>
      <c r="CP116" s="37" t="str">
        <f>'07_Values'!X116</f>
        <v>NA</v>
      </c>
      <c r="CQ116" s="31">
        <f>VLOOKUP('07_Values'!X116,AUX_Variables!$B$12:$D$16,3,FALSE)</f>
        <v>0</v>
      </c>
      <c r="CR116" s="31">
        <f>$D116*CQ116</f>
        <v>0</v>
      </c>
      <c r="CS116" s="38">
        <f>CQ116*$E116</f>
        <v>0</v>
      </c>
      <c r="CT116" s="37" t="str">
        <f>'07_Values'!Y116</f>
        <v>Y</v>
      </c>
      <c r="CU116" s="31">
        <f>VLOOKUP('07_Values'!Y116,AUX_Variables!$B$12:$D$16,3,FALSE)</f>
        <v>1</v>
      </c>
      <c r="CV116" s="31">
        <f>$D116*CU116</f>
        <v>0.2</v>
      </c>
      <c r="CW116" s="38">
        <f>CU116*$E116</f>
        <v>1.1424000000000002E-2</v>
      </c>
      <c r="CX116" s="37" t="str">
        <f>'07_Values'!Z116</f>
        <v>NA</v>
      </c>
      <c r="CY116" s="31">
        <f>VLOOKUP('07_Values'!Z116,AUX_Variables!$B$12:$D$16,3,FALSE)</f>
        <v>0</v>
      </c>
      <c r="CZ116" s="31">
        <f>$D116*CY116</f>
        <v>0</v>
      </c>
      <c r="DA116" s="38">
        <f>CY116*$E116</f>
        <v>0</v>
      </c>
      <c r="DB116" s="37" t="str">
        <f>'07_Values'!AA116</f>
        <v>NA</v>
      </c>
      <c r="DC116" s="31">
        <f>VLOOKUP('07_Values'!AA116,AUX_Variables!$B$12:$D$16,3,FALSE)</f>
        <v>0</v>
      </c>
      <c r="DD116" s="31">
        <f>$D116*DC116</f>
        <v>0</v>
      </c>
      <c r="DE116" s="38">
        <f>DC116*$E116</f>
        <v>0</v>
      </c>
      <c r="DF116" s="37" t="str">
        <f>'07_Values'!AB116</f>
        <v>NA</v>
      </c>
      <c r="DG116" s="31">
        <f>VLOOKUP('07_Values'!AB116,AUX_Variables!$B$12:$D$16,3,FALSE)</f>
        <v>0</v>
      </c>
      <c r="DH116" s="31">
        <f>$D116*DG116</f>
        <v>0</v>
      </c>
      <c r="DI116" s="38">
        <f>DG116*$E116</f>
        <v>0</v>
      </c>
      <c r="DJ116" s="37" t="str">
        <f>'07_Values'!AC116</f>
        <v>NA</v>
      </c>
      <c r="DK116" s="31">
        <f>VLOOKUP('07_Values'!AC116,AUX_Variables!$B$12:$D$16,3,FALSE)</f>
        <v>0</v>
      </c>
      <c r="DL116" s="31">
        <f>$D116*DK116</f>
        <v>0</v>
      </c>
      <c r="DM116" s="38">
        <f>DK116*$E116</f>
        <v>0</v>
      </c>
      <c r="DN116" s="37" t="str">
        <f>'07_Values'!AD116</f>
        <v>NA</v>
      </c>
      <c r="DO116" s="31">
        <f>VLOOKUP('07_Values'!AD116,AUX_Variables!$B$12:$D$16,3,FALSE)</f>
        <v>0</v>
      </c>
      <c r="DP116" s="31">
        <f>$D116*DO116</f>
        <v>0</v>
      </c>
      <c r="DQ116" s="38">
        <f>DO116*$E116</f>
        <v>0</v>
      </c>
    </row>
    <row r="117" spans="1:121" s="151" customFormat="1" ht="12.75" x14ac:dyDescent="0.2">
      <c r="A117" s="176"/>
      <c r="B117" s="136" t="str">
        <f>'03_Technical Req.'!C23</f>
        <v>KPI definition, report, and analysis</v>
      </c>
      <c r="C117" s="33">
        <f>'03_Technical Req.'!F23</f>
        <v>3</v>
      </c>
      <c r="D117" s="31">
        <f t="shared" si="687"/>
        <v>0.2</v>
      </c>
      <c r="E117" s="40">
        <f t="shared" si="686"/>
        <v>1.1424000000000002E-2</v>
      </c>
      <c r="F117" s="37" t="str">
        <f>'07_Values'!B117</f>
        <v>Y</v>
      </c>
      <c r="G117" s="31">
        <f>VLOOKUP('07_Values'!B117,AUX_Variables!$B$12:$D$16,3,FALSE)</f>
        <v>1</v>
      </c>
      <c r="H117" s="31">
        <f>$D117*G117</f>
        <v>0.2</v>
      </c>
      <c r="I117" s="38">
        <f>G117*$E117</f>
        <v>1.1424000000000002E-2</v>
      </c>
      <c r="J117" s="37" t="str">
        <f>'07_Values'!C117</f>
        <v>N</v>
      </c>
      <c r="K117" s="31">
        <f>VLOOKUP('07_Values'!F117,AUX_Variables!$B$12:$D$16,3,FALSE)</f>
        <v>1</v>
      </c>
      <c r="L117" s="31">
        <f>$D117*K117</f>
        <v>0.2</v>
      </c>
      <c r="M117" s="38">
        <f>K117*$E117</f>
        <v>1.1424000000000002E-2</v>
      </c>
      <c r="N117" s="37" t="str">
        <f>'07_Values'!D117</f>
        <v>Y</v>
      </c>
      <c r="O117" s="31">
        <f>VLOOKUP('07_Values'!D117,AUX_Variables!$B$12:$D$16,3,FALSE)</f>
        <v>1</v>
      </c>
      <c r="P117" s="31">
        <f>$D117*O117</f>
        <v>0.2</v>
      </c>
      <c r="Q117" s="38">
        <f>O117*$E117</f>
        <v>1.1424000000000002E-2</v>
      </c>
      <c r="R117" s="37" t="str">
        <f>'07_Values'!E117</f>
        <v>Y</v>
      </c>
      <c r="S117" s="31">
        <f>VLOOKUP('07_Values'!E117,AUX_Variables!$B$12:$D$16,3,FALSE)</f>
        <v>1</v>
      </c>
      <c r="T117" s="31">
        <f>$D117*S117</f>
        <v>0.2</v>
      </c>
      <c r="U117" s="38">
        <f>S117*$E117</f>
        <v>1.1424000000000002E-2</v>
      </c>
      <c r="V117" s="37" t="str">
        <f>'07_Values'!F117</f>
        <v>Y</v>
      </c>
      <c r="W117" s="31">
        <f>VLOOKUP('07_Values'!F117,AUX_Variables!$B$12:$D$16,3,FALSE)</f>
        <v>1</v>
      </c>
      <c r="X117" s="31">
        <f>$D117*W117</f>
        <v>0.2</v>
      </c>
      <c r="Y117" s="38">
        <f>W117*$E117</f>
        <v>1.1424000000000002E-2</v>
      </c>
      <c r="Z117" s="37" t="str">
        <f>'07_Values'!G117</f>
        <v>Y</v>
      </c>
      <c r="AA117" s="31">
        <f>VLOOKUP('07_Values'!G117,AUX_Variables!$B$12:$D$16,3,FALSE)</f>
        <v>1</v>
      </c>
      <c r="AB117" s="31">
        <f>$D117*AA117</f>
        <v>0.2</v>
      </c>
      <c r="AC117" s="38">
        <f>AA117*$E117</f>
        <v>1.1424000000000002E-2</v>
      </c>
      <c r="AD117" s="37" t="str">
        <f>'07_Values'!H117</f>
        <v>Y</v>
      </c>
      <c r="AE117" s="31">
        <f>VLOOKUP('07_Values'!H117,AUX_Variables!$B$12:$D$16,3,FALSE)</f>
        <v>1</v>
      </c>
      <c r="AF117" s="31">
        <f>$D117*AE117</f>
        <v>0.2</v>
      </c>
      <c r="AG117" s="38">
        <f>AE117*$E117</f>
        <v>1.1424000000000002E-2</v>
      </c>
      <c r="AH117" s="37" t="str">
        <f>'07_Values'!I117</f>
        <v>Y</v>
      </c>
      <c r="AI117" s="31">
        <f>VLOOKUP('07_Values'!I117,AUX_Variables!$B$12:$D$16,3,FALSE)</f>
        <v>1</v>
      </c>
      <c r="AJ117" s="31">
        <f>$D117*AI117</f>
        <v>0.2</v>
      </c>
      <c r="AK117" s="38">
        <f>AI117*$E117</f>
        <v>1.1424000000000002E-2</v>
      </c>
      <c r="AL117" s="37" t="str">
        <f>'07_Values'!J117</f>
        <v>NA</v>
      </c>
      <c r="AM117" s="31">
        <f>VLOOKUP('07_Values'!J117,AUX_Variables!$B$12:$D$16,3,FALSE)</f>
        <v>0</v>
      </c>
      <c r="AN117" s="31">
        <f>$D117*AM117</f>
        <v>0</v>
      </c>
      <c r="AO117" s="38">
        <f>AM117*$E117</f>
        <v>0</v>
      </c>
      <c r="AP117" s="37" t="str">
        <f>'07_Values'!K117</f>
        <v>NA</v>
      </c>
      <c r="AQ117" s="31">
        <f>VLOOKUP('07_Values'!K117,AUX_Variables!$B$12:$D$16,3,FALSE)</f>
        <v>0</v>
      </c>
      <c r="AR117" s="31">
        <f>$D117*AQ117</f>
        <v>0</v>
      </c>
      <c r="AS117" s="38">
        <f>AQ117*$E117</f>
        <v>0</v>
      </c>
      <c r="AT117" s="37" t="str">
        <f>'07_Values'!L117</f>
        <v>NA</v>
      </c>
      <c r="AU117" s="31">
        <f>VLOOKUP('07_Values'!L117,AUX_Variables!$B$12:$D$16,3,FALSE)</f>
        <v>0</v>
      </c>
      <c r="AV117" s="31">
        <f>$D117*AU117</f>
        <v>0</v>
      </c>
      <c r="AW117" s="38">
        <f>AU117*$E117</f>
        <v>0</v>
      </c>
      <c r="AX117" s="37" t="str">
        <f>'07_Values'!M117</f>
        <v>NA</v>
      </c>
      <c r="AY117" s="31">
        <f>VLOOKUP('07_Values'!M117,AUX_Variables!$B$12:$D$16,3,FALSE)</f>
        <v>0</v>
      </c>
      <c r="AZ117" s="31">
        <f>$D117*AY117</f>
        <v>0</v>
      </c>
      <c r="BA117" s="38">
        <f>AY117*$E117</f>
        <v>0</v>
      </c>
      <c r="BB117" s="37" t="str">
        <f>'07_Values'!N117</f>
        <v>NA</v>
      </c>
      <c r="BC117" s="31">
        <f>VLOOKUP('07_Values'!N117,AUX_Variables!$B$12:$D$16,3,FALSE)</f>
        <v>0</v>
      </c>
      <c r="BD117" s="31">
        <f>$D117*BC117</f>
        <v>0</v>
      </c>
      <c r="BE117" s="38">
        <f>BC117*$E117</f>
        <v>0</v>
      </c>
      <c r="BF117" s="37" t="str">
        <f>'07_Values'!O117</f>
        <v>NA</v>
      </c>
      <c r="BG117" s="31">
        <f>VLOOKUP('07_Values'!O117,AUX_Variables!$B$12:$D$16,3,FALSE)</f>
        <v>0</v>
      </c>
      <c r="BH117" s="31">
        <f>$D117*BG117</f>
        <v>0</v>
      </c>
      <c r="BI117" s="38">
        <f>BG117*$E117</f>
        <v>0</v>
      </c>
      <c r="BJ117" s="37" t="str">
        <f>'07_Values'!P117</f>
        <v>NA</v>
      </c>
      <c r="BK117" s="31">
        <f>VLOOKUP('07_Values'!P117,AUX_Variables!$B$12:$D$16,3,FALSE)</f>
        <v>0</v>
      </c>
      <c r="BL117" s="31">
        <f>$D117*BK117</f>
        <v>0</v>
      </c>
      <c r="BM117" s="38">
        <f>BK117*$E117</f>
        <v>0</v>
      </c>
      <c r="BN117" s="37" t="str">
        <f>'07_Values'!Q117</f>
        <v>NA</v>
      </c>
      <c r="BO117" s="31">
        <f>VLOOKUP('07_Values'!Q117,AUX_Variables!$B$12:$D$16,3,FALSE)</f>
        <v>0</v>
      </c>
      <c r="BP117" s="31">
        <f>$D117*BO117</f>
        <v>0</v>
      </c>
      <c r="BQ117" s="38">
        <f>BO117*$E117</f>
        <v>0</v>
      </c>
      <c r="BR117" s="37" t="str">
        <f>'07_Values'!R117</f>
        <v>A</v>
      </c>
      <c r="BS117" s="31">
        <f>VLOOKUP('07_Values'!R117,AUX_Variables!$B$12:$D$16,3,FALSE)</f>
        <v>0.7</v>
      </c>
      <c r="BT117" s="31">
        <f>$D117*BS117</f>
        <v>0.13999999999999999</v>
      </c>
      <c r="BU117" s="38">
        <f>BS117*$E117</f>
        <v>7.9968000000000001E-3</v>
      </c>
      <c r="BV117" s="37" t="str">
        <f>'07_Values'!S117</f>
        <v>Y</v>
      </c>
      <c r="BW117" s="31">
        <f>VLOOKUP('07_Values'!S117,AUX_Variables!$B$12:$D$16,3,FALSE)</f>
        <v>1</v>
      </c>
      <c r="BX117" s="31">
        <f>$D117*BW117</f>
        <v>0.2</v>
      </c>
      <c r="BY117" s="38">
        <f>BW117*$E117</f>
        <v>1.1424000000000002E-2</v>
      </c>
      <c r="BZ117" s="37" t="str">
        <f>'07_Values'!T117</f>
        <v>Y</v>
      </c>
      <c r="CA117" s="31">
        <f>VLOOKUP('07_Values'!T117,AUX_Variables!$B$12:$D$16,3,FALSE)</f>
        <v>1</v>
      </c>
      <c r="CB117" s="31">
        <f>$D117*CA117</f>
        <v>0.2</v>
      </c>
      <c r="CC117" s="38">
        <f>CA117*$E117</f>
        <v>1.1424000000000002E-2</v>
      </c>
      <c r="CD117" s="37" t="str">
        <f>'07_Values'!U117</f>
        <v>Y</v>
      </c>
      <c r="CE117" s="31">
        <f>VLOOKUP('07_Values'!U117,AUX_Variables!$B$12:$D$16,3,FALSE)</f>
        <v>1</v>
      </c>
      <c r="CF117" s="31">
        <f>$D117*CE117</f>
        <v>0.2</v>
      </c>
      <c r="CG117" s="38">
        <f>CE117*$E117</f>
        <v>1.1424000000000002E-2</v>
      </c>
      <c r="CH117" s="37" t="str">
        <f>'07_Values'!V117</f>
        <v>Y</v>
      </c>
      <c r="CI117" s="31">
        <f>VLOOKUP('07_Values'!V117,AUX_Variables!$B$12:$D$16,3,FALSE)</f>
        <v>1</v>
      </c>
      <c r="CJ117" s="31">
        <f>$D117*CI117</f>
        <v>0.2</v>
      </c>
      <c r="CK117" s="38">
        <f>CI117*$E117</f>
        <v>1.1424000000000002E-2</v>
      </c>
      <c r="CL117" s="37" t="str">
        <f>'07_Values'!W117</f>
        <v>Y</v>
      </c>
      <c r="CM117" s="31">
        <f>VLOOKUP('07_Values'!W117,AUX_Variables!$B$12:$D$16,3,FALSE)</f>
        <v>1</v>
      </c>
      <c r="CN117" s="31">
        <f>$D117*CM117</f>
        <v>0.2</v>
      </c>
      <c r="CO117" s="38">
        <f>CM117*$E117</f>
        <v>1.1424000000000002E-2</v>
      </c>
      <c r="CP117" s="37" t="str">
        <f>'07_Values'!X117</f>
        <v>Y</v>
      </c>
      <c r="CQ117" s="31">
        <f>VLOOKUP('07_Values'!X117,AUX_Variables!$B$12:$D$16,3,FALSE)</f>
        <v>1</v>
      </c>
      <c r="CR117" s="31">
        <f>$D117*CQ117</f>
        <v>0.2</v>
      </c>
      <c r="CS117" s="38">
        <f>CQ117*$E117</f>
        <v>1.1424000000000002E-2</v>
      </c>
      <c r="CT117" s="37" t="str">
        <f>'07_Values'!Y117</f>
        <v>NA</v>
      </c>
      <c r="CU117" s="31">
        <f>VLOOKUP('07_Values'!Y117,AUX_Variables!$B$12:$D$16,3,FALSE)</f>
        <v>0</v>
      </c>
      <c r="CV117" s="31">
        <f>$D117*CU117</f>
        <v>0</v>
      </c>
      <c r="CW117" s="38">
        <f>CU117*$E117</f>
        <v>0</v>
      </c>
      <c r="CX117" s="37" t="str">
        <f>'07_Values'!Z117</f>
        <v>NA</v>
      </c>
      <c r="CY117" s="31">
        <f>VLOOKUP('07_Values'!Z117,AUX_Variables!$B$12:$D$16,3,FALSE)</f>
        <v>0</v>
      </c>
      <c r="CZ117" s="31">
        <f>$D117*CY117</f>
        <v>0</v>
      </c>
      <c r="DA117" s="38">
        <f>CY117*$E117</f>
        <v>0</v>
      </c>
      <c r="DB117" s="37" t="str">
        <f>'07_Values'!AA117</f>
        <v>NA</v>
      </c>
      <c r="DC117" s="31">
        <f>VLOOKUP('07_Values'!AA117,AUX_Variables!$B$12:$D$16,3,FALSE)</f>
        <v>0</v>
      </c>
      <c r="DD117" s="31">
        <f>$D117*DC117</f>
        <v>0</v>
      </c>
      <c r="DE117" s="38">
        <f>DC117*$E117</f>
        <v>0</v>
      </c>
      <c r="DF117" s="37" t="str">
        <f>'07_Values'!AB117</f>
        <v>NA</v>
      </c>
      <c r="DG117" s="31">
        <f>VLOOKUP('07_Values'!AB117,AUX_Variables!$B$12:$D$16,3,FALSE)</f>
        <v>0</v>
      </c>
      <c r="DH117" s="31">
        <f>$D117*DG117</f>
        <v>0</v>
      </c>
      <c r="DI117" s="38">
        <f>DG117*$E117</f>
        <v>0</v>
      </c>
      <c r="DJ117" s="37" t="str">
        <f>'07_Values'!AC117</f>
        <v>NA</v>
      </c>
      <c r="DK117" s="31">
        <f>VLOOKUP('07_Values'!AC117,AUX_Variables!$B$12:$D$16,3,FALSE)</f>
        <v>0</v>
      </c>
      <c r="DL117" s="31">
        <f>$D117*DK117</f>
        <v>0</v>
      </c>
      <c r="DM117" s="38">
        <f>DK117*$E117</f>
        <v>0</v>
      </c>
      <c r="DN117" s="37" t="str">
        <f>'07_Values'!AD117</f>
        <v>NA</v>
      </c>
      <c r="DO117" s="31">
        <f>VLOOKUP('07_Values'!AD117,AUX_Variables!$B$12:$D$16,3,FALSE)</f>
        <v>0</v>
      </c>
      <c r="DP117" s="31">
        <f>$D117*DO117</f>
        <v>0</v>
      </c>
      <c r="DQ117" s="38">
        <f>DO117*$E117</f>
        <v>0</v>
      </c>
    </row>
    <row r="118" spans="1:121" s="151" customFormat="1" ht="12.75" x14ac:dyDescent="0.2">
      <c r="A118" s="176"/>
      <c r="B118" s="165" t="str">
        <f>'03_Technical Req.'!C24</f>
        <v>Migration and documentation volume</v>
      </c>
      <c r="C118" s="169"/>
      <c r="D118" s="168">
        <v>0.14280000000000001</v>
      </c>
      <c r="E118" s="166">
        <f>D118*$C$135</f>
        <v>5.7120000000000004E-2</v>
      </c>
      <c r="F118" s="179"/>
      <c r="G118" s="179"/>
      <c r="H118" s="168">
        <f>SUM(H119:H121)</f>
        <v>0.89999999999999991</v>
      </c>
      <c r="I118" s="168">
        <f>SUM(I119:I121)</f>
        <v>5.1408000000000002E-2</v>
      </c>
      <c r="J118" s="179"/>
      <c r="K118" s="179"/>
      <c r="L118" s="168">
        <f>SUM(L119:L121)</f>
        <v>0.89999999999999991</v>
      </c>
      <c r="M118" s="168">
        <f>SUM(M119:M121)</f>
        <v>5.1408000000000002E-2</v>
      </c>
      <c r="N118" s="172"/>
      <c r="O118" s="172"/>
      <c r="P118" s="168">
        <f>SUM(P119:P121)</f>
        <v>0.76666666666666661</v>
      </c>
      <c r="Q118" s="168">
        <f>SUM(Q119:Q121)</f>
        <v>4.3791999999999998E-2</v>
      </c>
      <c r="R118" s="172"/>
      <c r="S118" s="172"/>
      <c r="T118" s="168">
        <f>SUM(T119:T121)</f>
        <v>0.33333333333333331</v>
      </c>
      <c r="U118" s="168">
        <f>SUM(U119:U121)</f>
        <v>1.9040000000000001E-2</v>
      </c>
      <c r="V118" s="172"/>
      <c r="W118" s="172"/>
      <c r="X118" s="168">
        <f>SUM(X119:X121)</f>
        <v>0.89999999999999991</v>
      </c>
      <c r="Y118" s="168">
        <f>SUM(Y119:Y121)</f>
        <v>5.1408000000000002E-2</v>
      </c>
      <c r="Z118" s="172"/>
      <c r="AA118" s="172"/>
      <c r="AB118" s="168">
        <f>SUM(AB119:AB121)</f>
        <v>0.56666666666666665</v>
      </c>
      <c r="AC118" s="168">
        <f>SUM(AC119:AC121)</f>
        <v>3.2368000000000001E-2</v>
      </c>
      <c r="AD118" s="172"/>
      <c r="AE118" s="172"/>
      <c r="AF118" s="168">
        <f>SUM(AF119:AF121)</f>
        <v>0.79999999999999993</v>
      </c>
      <c r="AG118" s="168">
        <f>SUM(AG119:AG121)</f>
        <v>4.5696000000000001E-2</v>
      </c>
      <c r="AH118" s="172"/>
      <c r="AI118" s="172"/>
      <c r="AJ118" s="168">
        <f>SUM(AJ119:AJ121)</f>
        <v>0.79999999999999993</v>
      </c>
      <c r="AK118" s="168">
        <f>SUM(AK119:AK121)</f>
        <v>4.5696000000000001E-2</v>
      </c>
      <c r="AL118" s="172"/>
      <c r="AM118" s="172"/>
      <c r="AN118" s="168">
        <f>SUM(AN119:AN121)</f>
        <v>0</v>
      </c>
      <c r="AO118" s="168">
        <f>SUM(AO119:AO121)</f>
        <v>0</v>
      </c>
      <c r="AP118" s="172"/>
      <c r="AQ118" s="172"/>
      <c r="AR118" s="168">
        <f>SUM(AR119:AR121)</f>
        <v>0</v>
      </c>
      <c r="AS118" s="168">
        <f>SUM(AS119:AS121)</f>
        <v>0</v>
      </c>
      <c r="AT118" s="172"/>
      <c r="AU118" s="172"/>
      <c r="AV118" s="168">
        <f>SUM(AV119:AV121)</f>
        <v>0</v>
      </c>
      <c r="AW118" s="168">
        <f>SUM(AW119:AW121)</f>
        <v>0</v>
      </c>
      <c r="AX118" s="172"/>
      <c r="AY118" s="172"/>
      <c r="AZ118" s="168">
        <f>SUM(AZ119:AZ120)</f>
        <v>0</v>
      </c>
      <c r="BA118" s="168">
        <f>SUM(BA119:BA120)</f>
        <v>0</v>
      </c>
      <c r="BB118" s="172"/>
      <c r="BC118" s="172"/>
      <c r="BD118" s="168">
        <f>SUM(BD119:BD121)</f>
        <v>0</v>
      </c>
      <c r="BE118" s="168">
        <f>SUM(BE119:BE121)</f>
        <v>0</v>
      </c>
      <c r="BF118" s="172"/>
      <c r="BG118" s="172"/>
      <c r="BH118" s="168">
        <f>SUM(BH119:BH121)</f>
        <v>0</v>
      </c>
      <c r="BI118" s="168">
        <f>SUM(BI119:BI121)</f>
        <v>0</v>
      </c>
      <c r="BJ118" s="172"/>
      <c r="BK118" s="172"/>
      <c r="BL118" s="168">
        <f>SUM(BL119:BL120)</f>
        <v>0</v>
      </c>
      <c r="BM118" s="168">
        <f>SUM(BM119:BM120)</f>
        <v>0</v>
      </c>
      <c r="BN118" s="172"/>
      <c r="BO118" s="172"/>
      <c r="BP118" s="168">
        <f>SUM(BP119:BP121)</f>
        <v>0</v>
      </c>
      <c r="BQ118" s="168">
        <f>SUM(BQ119:BQ121)</f>
        <v>0</v>
      </c>
      <c r="BR118" s="172"/>
      <c r="BS118" s="172"/>
      <c r="BT118" s="168">
        <f>SUM(BT119:BT121)</f>
        <v>0.79999999999999993</v>
      </c>
      <c r="BU118" s="168">
        <f>SUM(BU119:BU121)</f>
        <v>4.5696000000000001E-2</v>
      </c>
      <c r="BV118" s="172"/>
      <c r="BW118" s="172"/>
      <c r="BX118" s="168">
        <f>SUM(BX119:BX121)</f>
        <v>0.56666666666666665</v>
      </c>
      <c r="BY118" s="168">
        <f>SUM(BY119:BY121)</f>
        <v>3.2368000000000001E-2</v>
      </c>
      <c r="BZ118" s="172"/>
      <c r="CA118" s="172"/>
      <c r="CB118" s="168">
        <f>SUM(CB119:CB121)</f>
        <v>0.79999999999999993</v>
      </c>
      <c r="CC118" s="168">
        <f>SUM(CC119:CC121)</f>
        <v>4.5696000000000001E-2</v>
      </c>
      <c r="CD118" s="172"/>
      <c r="CE118" s="172"/>
      <c r="CF118" s="168">
        <f>SUM(CF119:CF121)</f>
        <v>0.79999999999999993</v>
      </c>
      <c r="CG118" s="168">
        <f>SUM(CG119:CG121)</f>
        <v>4.5696000000000001E-2</v>
      </c>
      <c r="CH118" s="172"/>
      <c r="CI118" s="172"/>
      <c r="CJ118" s="168">
        <f>SUM(CJ119:CJ121)</f>
        <v>0.33333333333333331</v>
      </c>
      <c r="CK118" s="168">
        <f>SUM(CK119:CK121)</f>
        <v>1.9040000000000001E-2</v>
      </c>
      <c r="CL118" s="172"/>
      <c r="CM118" s="172"/>
      <c r="CN118" s="168">
        <f>SUM(CN119:CN121)</f>
        <v>0.33333333333333331</v>
      </c>
      <c r="CO118" s="168">
        <f>SUM(CO119:CO121)</f>
        <v>1.9040000000000001E-2</v>
      </c>
      <c r="CP118" s="172"/>
      <c r="CQ118" s="172"/>
      <c r="CR118" s="168">
        <f>SUM(CR119:CR121)</f>
        <v>0.33333333333333331</v>
      </c>
      <c r="CS118" s="168">
        <f>SUM(CS119:CS121)</f>
        <v>1.9040000000000001E-2</v>
      </c>
      <c r="CT118" s="172"/>
      <c r="CU118" s="172"/>
      <c r="CV118" s="168">
        <f>SUM(CV119:CV120)</f>
        <v>0.33333333333333331</v>
      </c>
      <c r="CW118" s="168">
        <f>SUM(CW119:CW120)</f>
        <v>1.9040000000000001E-2</v>
      </c>
      <c r="CX118" s="172"/>
      <c r="CY118" s="172"/>
      <c r="CZ118" s="168">
        <f>SUM(CZ119:CZ121)</f>
        <v>0.33333333333333331</v>
      </c>
      <c r="DA118" s="168">
        <f>SUM(DA119:DA121)</f>
        <v>1.9040000000000001E-2</v>
      </c>
      <c r="DB118" s="172"/>
      <c r="DC118" s="172"/>
      <c r="DD118" s="168">
        <f>SUM(DD119:DD121)</f>
        <v>0.33333333333333331</v>
      </c>
      <c r="DE118" s="168">
        <f>SUM(DE119:DE121)</f>
        <v>1.9040000000000001E-2</v>
      </c>
      <c r="DF118" s="172"/>
      <c r="DG118" s="172"/>
      <c r="DH118" s="168">
        <f>SUM(DH119:DH121)</f>
        <v>0.33333333333333331</v>
      </c>
      <c r="DI118" s="168">
        <f>SUM(DI119:DI121)</f>
        <v>1.9040000000000001E-2</v>
      </c>
      <c r="DJ118" s="172"/>
      <c r="DK118" s="172"/>
      <c r="DL118" s="168">
        <f>SUM(DL119:DL121)</f>
        <v>0.33333333333333331</v>
      </c>
      <c r="DM118" s="168">
        <f>SUM(DM119:DM121)</f>
        <v>1.9040000000000001E-2</v>
      </c>
      <c r="DN118" s="172"/>
      <c r="DO118" s="172"/>
      <c r="DP118" s="168">
        <f>SUM(DP119:DP121)</f>
        <v>0.33333333333333331</v>
      </c>
      <c r="DQ118" s="168">
        <f>SUM(DQ119:DQ121)</f>
        <v>1.9040000000000001E-2</v>
      </c>
    </row>
    <row r="119" spans="1:121" s="151" customFormat="1" ht="12.75" x14ac:dyDescent="0.2">
      <c r="A119" s="176"/>
      <c r="B119" s="136" t="str">
        <f>'03_Technical Req.'!C25</f>
        <v>Large volume of data</v>
      </c>
      <c r="C119" s="33">
        <f>'03_Technical Req.'!F25</f>
        <v>3</v>
      </c>
      <c r="D119" s="31">
        <f>C119:C123/SUM($C$119:$C$121)</f>
        <v>0.33333333333333331</v>
      </c>
      <c r="E119" s="40">
        <f>D119*$E$108</f>
        <v>1.9040000000000001E-2</v>
      </c>
      <c r="F119" s="37" t="str">
        <f>'07_Values'!B119</f>
        <v>Y</v>
      </c>
      <c r="G119" s="31">
        <f>VLOOKUP('07_Values'!B119,AUX_Variables!$B$12:$D$16,3,FALSE)</f>
        <v>1</v>
      </c>
      <c r="H119" s="31">
        <f>$D119*G119</f>
        <v>0.33333333333333331</v>
      </c>
      <c r="I119" s="38">
        <f>G119*$E119</f>
        <v>1.9040000000000001E-2</v>
      </c>
      <c r="J119" s="37" t="str">
        <f>'07_Values'!C119</f>
        <v>Y</v>
      </c>
      <c r="K119" s="31">
        <f>VLOOKUP('07_Values'!F119,AUX_Variables!$B$12:$D$16,3,FALSE)</f>
        <v>1</v>
      </c>
      <c r="L119" s="31">
        <f>$D119*K119</f>
        <v>0.33333333333333331</v>
      </c>
      <c r="M119" s="38">
        <f>K119*$E119</f>
        <v>1.9040000000000001E-2</v>
      </c>
      <c r="N119" s="37" t="str">
        <f>'07_Values'!D119</f>
        <v>Y</v>
      </c>
      <c r="O119" s="31">
        <f>VLOOKUP('07_Values'!D119,AUX_Variables!$B$12:$D$16,3,FALSE)</f>
        <v>1</v>
      </c>
      <c r="P119" s="31">
        <f>$D119*O119</f>
        <v>0.33333333333333331</v>
      </c>
      <c r="Q119" s="38">
        <f>O119*$E119</f>
        <v>1.9040000000000001E-2</v>
      </c>
      <c r="R119" s="37" t="str">
        <f>'07_Values'!E119</f>
        <v>Y</v>
      </c>
      <c r="S119" s="31">
        <f>VLOOKUP('07_Values'!E119,AUX_Variables!$B$12:$D$16,3,FALSE)</f>
        <v>1</v>
      </c>
      <c r="T119" s="31">
        <f>$D119*S119</f>
        <v>0.33333333333333331</v>
      </c>
      <c r="U119" s="38">
        <f>S119*$E119</f>
        <v>1.9040000000000001E-2</v>
      </c>
      <c r="V119" s="37" t="str">
        <f>'07_Values'!F119</f>
        <v>Y</v>
      </c>
      <c r="W119" s="31">
        <f>VLOOKUP('07_Values'!F119,AUX_Variables!$B$12:$D$16,3,FALSE)</f>
        <v>1</v>
      </c>
      <c r="X119" s="31">
        <f>$D119*W119</f>
        <v>0.33333333333333331</v>
      </c>
      <c r="Y119" s="38">
        <f>W119*$E119</f>
        <v>1.9040000000000001E-2</v>
      </c>
      <c r="Z119" s="37" t="str">
        <f>'07_Values'!G119</f>
        <v>Y</v>
      </c>
      <c r="AA119" s="31">
        <f>VLOOKUP('07_Values'!G119,AUX_Variables!$B$12:$D$16,3,FALSE)</f>
        <v>1</v>
      </c>
      <c r="AB119" s="31">
        <f>$D119*AA119</f>
        <v>0.33333333333333331</v>
      </c>
      <c r="AC119" s="38">
        <f>AA119*$E119</f>
        <v>1.9040000000000001E-2</v>
      </c>
      <c r="AD119" s="37" t="str">
        <f>'07_Values'!H119</f>
        <v>Y</v>
      </c>
      <c r="AE119" s="31">
        <f>VLOOKUP('07_Values'!H119,AUX_Variables!$B$12:$D$16,3,FALSE)</f>
        <v>1</v>
      </c>
      <c r="AF119" s="31">
        <f>$D119*AE119</f>
        <v>0.33333333333333331</v>
      </c>
      <c r="AG119" s="38">
        <f>AE119*$E119</f>
        <v>1.9040000000000001E-2</v>
      </c>
      <c r="AH119" s="37" t="str">
        <f>'07_Values'!I119</f>
        <v>Y</v>
      </c>
      <c r="AI119" s="31">
        <f>VLOOKUP('07_Values'!I119,AUX_Variables!$B$12:$D$16,3,FALSE)</f>
        <v>1</v>
      </c>
      <c r="AJ119" s="31">
        <f>$D119*AI119</f>
        <v>0.33333333333333331</v>
      </c>
      <c r="AK119" s="38">
        <f>AI119*$E119</f>
        <v>1.9040000000000001E-2</v>
      </c>
      <c r="AL119" s="37" t="str">
        <f>'07_Values'!J119</f>
        <v>NA</v>
      </c>
      <c r="AM119" s="31">
        <f>VLOOKUP('07_Values'!J119,AUX_Variables!$B$12:$D$16,3,FALSE)</f>
        <v>0</v>
      </c>
      <c r="AN119" s="31">
        <f>$D119*AM119</f>
        <v>0</v>
      </c>
      <c r="AO119" s="38">
        <f>AM119*$E119</f>
        <v>0</v>
      </c>
      <c r="AP119" s="37" t="str">
        <f>'07_Values'!K119</f>
        <v>NA</v>
      </c>
      <c r="AQ119" s="31">
        <f>VLOOKUP('07_Values'!K119,AUX_Variables!$B$12:$D$16,3,FALSE)</f>
        <v>0</v>
      </c>
      <c r="AR119" s="31">
        <f>$D119*AQ119</f>
        <v>0</v>
      </c>
      <c r="AS119" s="38">
        <f>AQ119*$E119</f>
        <v>0</v>
      </c>
      <c r="AT119" s="37" t="str">
        <f>'07_Values'!L119</f>
        <v>NA</v>
      </c>
      <c r="AU119" s="31">
        <f>VLOOKUP('07_Values'!L119,AUX_Variables!$B$12:$D$16,3,FALSE)</f>
        <v>0</v>
      </c>
      <c r="AV119" s="31">
        <f>$D119*AU119</f>
        <v>0</v>
      </c>
      <c r="AW119" s="38">
        <f>AU119*$E119</f>
        <v>0</v>
      </c>
      <c r="AX119" s="37" t="str">
        <f>'07_Values'!M119</f>
        <v>NA</v>
      </c>
      <c r="AY119" s="31">
        <f>VLOOKUP('07_Values'!M119,AUX_Variables!$B$12:$D$16,3,FALSE)</f>
        <v>0</v>
      </c>
      <c r="AZ119" s="31">
        <f>$D119*AY119</f>
        <v>0</v>
      </c>
      <c r="BA119" s="38">
        <f>AY119*$E119</f>
        <v>0</v>
      </c>
      <c r="BB119" s="37" t="str">
        <f>'07_Values'!N119</f>
        <v>NA</v>
      </c>
      <c r="BC119" s="31">
        <f>VLOOKUP('07_Values'!N119,AUX_Variables!$B$12:$D$16,3,FALSE)</f>
        <v>0</v>
      </c>
      <c r="BD119" s="31">
        <f>$D119*BC119</f>
        <v>0</v>
      </c>
      <c r="BE119" s="38">
        <f>BC119*$E119</f>
        <v>0</v>
      </c>
      <c r="BF119" s="37" t="str">
        <f>'07_Values'!O119</f>
        <v>NA</v>
      </c>
      <c r="BG119" s="31">
        <f>VLOOKUP('07_Values'!O119,AUX_Variables!$B$12:$D$16,3,FALSE)</f>
        <v>0</v>
      </c>
      <c r="BH119" s="31">
        <f>$D119*BG119</f>
        <v>0</v>
      </c>
      <c r="BI119" s="38">
        <f>BG119*$E119</f>
        <v>0</v>
      </c>
      <c r="BJ119" s="37" t="str">
        <f>'07_Values'!P119</f>
        <v>NA</v>
      </c>
      <c r="BK119" s="31">
        <f>VLOOKUP('07_Values'!P119,AUX_Variables!$B$12:$D$16,3,FALSE)</f>
        <v>0</v>
      </c>
      <c r="BL119" s="31">
        <f>$D119*BK119</f>
        <v>0</v>
      </c>
      <c r="BM119" s="38">
        <f>BK119*$E119</f>
        <v>0</v>
      </c>
      <c r="BN119" s="37" t="str">
        <f>'07_Values'!Q119</f>
        <v>NA</v>
      </c>
      <c r="BO119" s="31">
        <f>VLOOKUP('07_Values'!Q119,AUX_Variables!$B$12:$D$16,3,FALSE)</f>
        <v>0</v>
      </c>
      <c r="BP119" s="31">
        <f>$D119*BO119</f>
        <v>0</v>
      </c>
      <c r="BQ119" s="38">
        <f>BO119*$E119</f>
        <v>0</v>
      </c>
      <c r="BR119" s="37" t="str">
        <f>'07_Values'!R119</f>
        <v>Y</v>
      </c>
      <c r="BS119" s="31">
        <f>VLOOKUP('07_Values'!R119,AUX_Variables!$B$12:$D$16,3,FALSE)</f>
        <v>1</v>
      </c>
      <c r="BT119" s="31">
        <f>$D119*BS119</f>
        <v>0.33333333333333331</v>
      </c>
      <c r="BU119" s="38">
        <f>BS119*$E119</f>
        <v>1.9040000000000001E-2</v>
      </c>
      <c r="BV119" s="37" t="str">
        <f>'07_Values'!S119</f>
        <v>Y</v>
      </c>
      <c r="BW119" s="31">
        <f>VLOOKUP('07_Values'!S119,AUX_Variables!$B$12:$D$16,3,FALSE)</f>
        <v>1</v>
      </c>
      <c r="BX119" s="31">
        <f>$D119*BW119</f>
        <v>0.33333333333333331</v>
      </c>
      <c r="BY119" s="38">
        <f>BW119*$E119</f>
        <v>1.9040000000000001E-2</v>
      </c>
      <c r="BZ119" s="37" t="str">
        <f>'07_Values'!T119</f>
        <v>Y</v>
      </c>
      <c r="CA119" s="31">
        <f>VLOOKUP('07_Values'!T119,AUX_Variables!$B$12:$D$16,3,FALSE)</f>
        <v>1</v>
      </c>
      <c r="CB119" s="31">
        <f>$D119*CA119</f>
        <v>0.33333333333333331</v>
      </c>
      <c r="CC119" s="38">
        <f>CA119*$E119</f>
        <v>1.9040000000000001E-2</v>
      </c>
      <c r="CD119" s="37" t="str">
        <f>'07_Values'!U119</f>
        <v>Y</v>
      </c>
      <c r="CE119" s="31">
        <f>VLOOKUP('07_Values'!U119,AUX_Variables!$B$12:$D$16,3,FALSE)</f>
        <v>1</v>
      </c>
      <c r="CF119" s="31">
        <f>$D119*CE119</f>
        <v>0.33333333333333331</v>
      </c>
      <c r="CG119" s="38">
        <f>CE119*$E119</f>
        <v>1.9040000000000001E-2</v>
      </c>
      <c r="CH119" s="37" t="str">
        <f>'07_Values'!V119</f>
        <v>Y</v>
      </c>
      <c r="CI119" s="31">
        <f>VLOOKUP('07_Values'!V119,AUX_Variables!$B$12:$D$16,3,FALSE)</f>
        <v>1</v>
      </c>
      <c r="CJ119" s="31">
        <f>$D119*CI119</f>
        <v>0.33333333333333331</v>
      </c>
      <c r="CK119" s="38">
        <f>CI119*$E119</f>
        <v>1.9040000000000001E-2</v>
      </c>
      <c r="CL119" s="37" t="str">
        <f>'07_Values'!W119</f>
        <v>Y</v>
      </c>
      <c r="CM119" s="31">
        <f>VLOOKUP('07_Values'!W119,AUX_Variables!$B$12:$D$16,3,FALSE)</f>
        <v>1</v>
      </c>
      <c r="CN119" s="31">
        <f>$D119*CM119</f>
        <v>0.33333333333333331</v>
      </c>
      <c r="CO119" s="38">
        <f>CM119*$E119</f>
        <v>1.9040000000000001E-2</v>
      </c>
      <c r="CP119" s="37" t="str">
        <f>'07_Values'!X119</f>
        <v>Y</v>
      </c>
      <c r="CQ119" s="31">
        <f>VLOOKUP('07_Values'!X119,AUX_Variables!$B$12:$D$16,3,FALSE)</f>
        <v>1</v>
      </c>
      <c r="CR119" s="31">
        <f>$D119*CQ119</f>
        <v>0.33333333333333331</v>
      </c>
      <c r="CS119" s="38">
        <f>CQ119*$E119</f>
        <v>1.9040000000000001E-2</v>
      </c>
      <c r="CT119" s="37" t="str">
        <f>'07_Values'!Y119</f>
        <v>Y</v>
      </c>
      <c r="CU119" s="31">
        <f>VLOOKUP('07_Values'!Y119,AUX_Variables!$B$12:$D$16,3,FALSE)</f>
        <v>1</v>
      </c>
      <c r="CV119" s="31">
        <f>$D119*CU119</f>
        <v>0.33333333333333331</v>
      </c>
      <c r="CW119" s="38">
        <f>CU119*$E119</f>
        <v>1.9040000000000001E-2</v>
      </c>
      <c r="CX119" s="37" t="str">
        <f>'07_Values'!Z119</f>
        <v>Y</v>
      </c>
      <c r="CY119" s="31">
        <f>VLOOKUP('07_Values'!Z119,AUX_Variables!$B$12:$D$16,3,FALSE)</f>
        <v>1</v>
      </c>
      <c r="CZ119" s="31">
        <f>$D119*CY119</f>
        <v>0.33333333333333331</v>
      </c>
      <c r="DA119" s="38">
        <f>CY119*$E119</f>
        <v>1.9040000000000001E-2</v>
      </c>
      <c r="DB119" s="37" t="str">
        <f>'07_Values'!AA119</f>
        <v>Y</v>
      </c>
      <c r="DC119" s="31">
        <f>VLOOKUP('07_Values'!AA119,AUX_Variables!$B$12:$D$16,3,FALSE)</f>
        <v>1</v>
      </c>
      <c r="DD119" s="31">
        <f>$D119*DC119</f>
        <v>0.33333333333333331</v>
      </c>
      <c r="DE119" s="38">
        <f>DC119*$E119</f>
        <v>1.9040000000000001E-2</v>
      </c>
      <c r="DF119" s="37" t="str">
        <f>'07_Values'!AB119</f>
        <v>Y</v>
      </c>
      <c r="DG119" s="31">
        <f>VLOOKUP('07_Values'!AB119,AUX_Variables!$B$12:$D$16,3,FALSE)</f>
        <v>1</v>
      </c>
      <c r="DH119" s="31">
        <f>$D119*DG119</f>
        <v>0.33333333333333331</v>
      </c>
      <c r="DI119" s="38">
        <f>DG119*$E119</f>
        <v>1.9040000000000001E-2</v>
      </c>
      <c r="DJ119" s="37" t="str">
        <f>'07_Values'!AC119</f>
        <v>Y</v>
      </c>
      <c r="DK119" s="31">
        <f>VLOOKUP('07_Values'!AC119,AUX_Variables!$B$12:$D$16,3,FALSE)</f>
        <v>1</v>
      </c>
      <c r="DL119" s="31">
        <f>$D119*DK119</f>
        <v>0.33333333333333331</v>
      </c>
      <c r="DM119" s="38">
        <f>DK119*$E119</f>
        <v>1.9040000000000001E-2</v>
      </c>
      <c r="DN119" s="37" t="str">
        <f>'07_Values'!AD119</f>
        <v>Y</v>
      </c>
      <c r="DO119" s="31">
        <f>VLOOKUP('07_Values'!AD119,AUX_Variables!$B$12:$D$16,3,FALSE)</f>
        <v>1</v>
      </c>
      <c r="DP119" s="31">
        <f>$D119*DO119</f>
        <v>0.33333333333333331</v>
      </c>
      <c r="DQ119" s="38">
        <f>DO119*$E119</f>
        <v>1.9040000000000001E-2</v>
      </c>
    </row>
    <row r="120" spans="1:121" s="151" customFormat="1" ht="25.5" x14ac:dyDescent="0.2">
      <c r="A120" s="176"/>
      <c r="B120" s="136" t="str">
        <f>'03_Technical Req.'!C26</f>
        <v>Migration from an existing system (database, filesystem,…)</v>
      </c>
      <c r="C120" s="33">
        <f>'03_Technical Req.'!F26</f>
        <v>3</v>
      </c>
      <c r="D120" s="31">
        <f t="shared" ref="D120:D121" si="688">C120:C124/SUM($C$119:$C$121)</f>
        <v>0.33333333333333331</v>
      </c>
      <c r="E120" s="40">
        <f>D120*$E$108</f>
        <v>1.9040000000000001E-2</v>
      </c>
      <c r="F120" s="37" t="str">
        <f>'07_Values'!B120</f>
        <v>A</v>
      </c>
      <c r="G120" s="31">
        <f>VLOOKUP('07_Values'!B120,AUX_Variables!$B$12:$D$16,3,FALSE)</f>
        <v>0.7</v>
      </c>
      <c r="H120" s="31">
        <f>$D120*G120</f>
        <v>0.23333333333333331</v>
      </c>
      <c r="I120" s="38">
        <f>G120*$E120</f>
        <v>1.3328E-2</v>
      </c>
      <c r="J120" s="37" t="str">
        <f>'07_Values'!C120</f>
        <v>NA</v>
      </c>
      <c r="K120" s="31">
        <f>VLOOKUP('07_Values'!F120,AUX_Variables!$B$12:$D$16,3,FALSE)</f>
        <v>0.7</v>
      </c>
      <c r="L120" s="31">
        <f>$D120*K120</f>
        <v>0.23333333333333331</v>
      </c>
      <c r="M120" s="38">
        <f>K120*$E120</f>
        <v>1.3328E-2</v>
      </c>
      <c r="N120" s="37" t="str">
        <f>'07_Values'!D120</f>
        <v>A</v>
      </c>
      <c r="O120" s="31">
        <f>VLOOKUP('07_Values'!D120,AUX_Variables!$B$12:$D$16,3,FALSE)</f>
        <v>0.7</v>
      </c>
      <c r="P120" s="31">
        <f>$D120*O120</f>
        <v>0.23333333333333331</v>
      </c>
      <c r="Q120" s="38">
        <f>O120*$E120</f>
        <v>1.3328E-2</v>
      </c>
      <c r="R120" s="37" t="str">
        <f>'07_Values'!E120</f>
        <v>NA</v>
      </c>
      <c r="S120" s="31">
        <f>VLOOKUP('07_Values'!E120,AUX_Variables!$B$12:$D$16,3,FALSE)</f>
        <v>0</v>
      </c>
      <c r="T120" s="31">
        <f>$D120*S120</f>
        <v>0</v>
      </c>
      <c r="U120" s="38">
        <f>S120*$E120</f>
        <v>0</v>
      </c>
      <c r="V120" s="37" t="str">
        <f>'07_Values'!F120</f>
        <v>A</v>
      </c>
      <c r="W120" s="31">
        <f>VLOOKUP('07_Values'!F120,AUX_Variables!$B$12:$D$16,3,FALSE)</f>
        <v>0.7</v>
      </c>
      <c r="X120" s="31">
        <f>$D120*W120</f>
        <v>0.23333333333333331</v>
      </c>
      <c r="Y120" s="38">
        <f>W120*$E120</f>
        <v>1.3328E-2</v>
      </c>
      <c r="Z120" s="37" t="str">
        <f>'07_Values'!G120</f>
        <v>A</v>
      </c>
      <c r="AA120" s="31">
        <f>VLOOKUP('07_Values'!G120,AUX_Variables!$B$12:$D$16,3,FALSE)</f>
        <v>0.7</v>
      </c>
      <c r="AB120" s="31">
        <f>$D120*AA120</f>
        <v>0.23333333333333331</v>
      </c>
      <c r="AC120" s="38">
        <f>AA120*$E120</f>
        <v>1.3328E-2</v>
      </c>
      <c r="AD120" s="37" t="str">
        <f>'07_Values'!H120</f>
        <v>A</v>
      </c>
      <c r="AE120" s="31">
        <f>VLOOKUP('07_Values'!H120,AUX_Variables!$B$12:$D$16,3,FALSE)</f>
        <v>0.7</v>
      </c>
      <c r="AF120" s="31">
        <f>$D120*AE120</f>
        <v>0.23333333333333331</v>
      </c>
      <c r="AG120" s="38">
        <f>AE120*$E120</f>
        <v>1.3328E-2</v>
      </c>
      <c r="AH120" s="37" t="str">
        <f>'07_Values'!I120</f>
        <v>A</v>
      </c>
      <c r="AI120" s="31">
        <f>VLOOKUP('07_Values'!I120,AUX_Variables!$B$12:$D$16,3,FALSE)</f>
        <v>0.7</v>
      </c>
      <c r="AJ120" s="31">
        <f>$D120*AI120</f>
        <v>0.23333333333333331</v>
      </c>
      <c r="AK120" s="38">
        <f>AI120*$E120</f>
        <v>1.3328E-2</v>
      </c>
      <c r="AL120" s="37" t="str">
        <f>'07_Values'!J120</f>
        <v>NA</v>
      </c>
      <c r="AM120" s="31">
        <f>VLOOKUP('07_Values'!J120,AUX_Variables!$B$12:$D$16,3,FALSE)</f>
        <v>0</v>
      </c>
      <c r="AN120" s="31">
        <f>$D120*AM120</f>
        <v>0</v>
      </c>
      <c r="AO120" s="38">
        <f>AM120*$E120</f>
        <v>0</v>
      </c>
      <c r="AP120" s="37" t="str">
        <f>'07_Values'!K120</f>
        <v>NA</v>
      </c>
      <c r="AQ120" s="31">
        <f>VLOOKUP('07_Values'!K120,AUX_Variables!$B$12:$D$16,3,FALSE)</f>
        <v>0</v>
      </c>
      <c r="AR120" s="31">
        <f>$D120*AQ120</f>
        <v>0</v>
      </c>
      <c r="AS120" s="38">
        <f>AQ120*$E120</f>
        <v>0</v>
      </c>
      <c r="AT120" s="37" t="str">
        <f>'07_Values'!L120</f>
        <v>NA</v>
      </c>
      <c r="AU120" s="31">
        <f>VLOOKUP('07_Values'!L120,AUX_Variables!$B$12:$D$16,3,FALSE)</f>
        <v>0</v>
      </c>
      <c r="AV120" s="31">
        <f>$D120*AU120</f>
        <v>0</v>
      </c>
      <c r="AW120" s="38">
        <f>AU120*$E120</f>
        <v>0</v>
      </c>
      <c r="AX120" s="37" t="str">
        <f>'07_Values'!M120</f>
        <v>NA</v>
      </c>
      <c r="AY120" s="31">
        <f>VLOOKUP('07_Values'!M120,AUX_Variables!$B$12:$D$16,3,FALSE)</f>
        <v>0</v>
      </c>
      <c r="AZ120" s="31">
        <f>$D120*AY120</f>
        <v>0</v>
      </c>
      <c r="BA120" s="38">
        <f>AY120*$E120</f>
        <v>0</v>
      </c>
      <c r="BB120" s="37" t="str">
        <f>'07_Values'!N120</f>
        <v>NA</v>
      </c>
      <c r="BC120" s="31">
        <f>VLOOKUP('07_Values'!N120,AUX_Variables!$B$12:$D$16,3,FALSE)</f>
        <v>0</v>
      </c>
      <c r="BD120" s="31">
        <f>$D120*BC120</f>
        <v>0</v>
      </c>
      <c r="BE120" s="38">
        <f>BC120*$E120</f>
        <v>0</v>
      </c>
      <c r="BF120" s="37" t="str">
        <f>'07_Values'!O120</f>
        <v>NA</v>
      </c>
      <c r="BG120" s="31">
        <f>VLOOKUP('07_Values'!O120,AUX_Variables!$B$12:$D$16,3,FALSE)</f>
        <v>0</v>
      </c>
      <c r="BH120" s="31">
        <f>$D120*BG120</f>
        <v>0</v>
      </c>
      <c r="BI120" s="38">
        <f>BG120*$E120</f>
        <v>0</v>
      </c>
      <c r="BJ120" s="37" t="str">
        <f>'07_Values'!P120</f>
        <v>NA</v>
      </c>
      <c r="BK120" s="31">
        <f>VLOOKUP('07_Values'!P120,AUX_Variables!$B$12:$D$16,3,FALSE)</f>
        <v>0</v>
      </c>
      <c r="BL120" s="31">
        <f>$D120*BK120</f>
        <v>0</v>
      </c>
      <c r="BM120" s="38">
        <f>BK120*$E120</f>
        <v>0</v>
      </c>
      <c r="BN120" s="37" t="str">
        <f>'07_Values'!Q120</f>
        <v>NA</v>
      </c>
      <c r="BO120" s="31">
        <f>VLOOKUP('07_Values'!Q120,AUX_Variables!$B$12:$D$16,3,FALSE)</f>
        <v>0</v>
      </c>
      <c r="BP120" s="31">
        <f>$D120*BO120</f>
        <v>0</v>
      </c>
      <c r="BQ120" s="38">
        <f>BO120*$E120</f>
        <v>0</v>
      </c>
      <c r="BR120" s="37" t="str">
        <f>'07_Values'!R120</f>
        <v>A</v>
      </c>
      <c r="BS120" s="31">
        <f>VLOOKUP('07_Values'!R120,AUX_Variables!$B$12:$D$16,3,FALSE)</f>
        <v>0.7</v>
      </c>
      <c r="BT120" s="31">
        <f>$D120*BS120</f>
        <v>0.23333333333333331</v>
      </c>
      <c r="BU120" s="38">
        <f>BS120*$E120</f>
        <v>1.3328E-2</v>
      </c>
      <c r="BV120" s="37" t="str">
        <f>'07_Values'!S120</f>
        <v>A</v>
      </c>
      <c r="BW120" s="31">
        <f>VLOOKUP('07_Values'!S120,AUX_Variables!$B$12:$D$16,3,FALSE)</f>
        <v>0.7</v>
      </c>
      <c r="BX120" s="31">
        <f>$D120*BW120</f>
        <v>0.23333333333333331</v>
      </c>
      <c r="BY120" s="38">
        <f>BW120*$E120</f>
        <v>1.3328E-2</v>
      </c>
      <c r="BZ120" s="37" t="str">
        <f>'07_Values'!T120</f>
        <v>A</v>
      </c>
      <c r="CA120" s="31">
        <f>VLOOKUP('07_Values'!T120,AUX_Variables!$B$12:$D$16,3,FALSE)</f>
        <v>0.7</v>
      </c>
      <c r="CB120" s="31">
        <f>$D120*CA120</f>
        <v>0.23333333333333331</v>
      </c>
      <c r="CC120" s="38">
        <f>CA120*$E120</f>
        <v>1.3328E-2</v>
      </c>
      <c r="CD120" s="37" t="str">
        <f>'07_Values'!U120</f>
        <v>A</v>
      </c>
      <c r="CE120" s="31">
        <f>VLOOKUP('07_Values'!U120,AUX_Variables!$B$12:$D$16,3,FALSE)</f>
        <v>0.7</v>
      </c>
      <c r="CF120" s="31">
        <f>$D120*CE120</f>
        <v>0.23333333333333331</v>
      </c>
      <c r="CG120" s="38">
        <f>CE120*$E120</f>
        <v>1.3328E-2</v>
      </c>
      <c r="CH120" s="37" t="str">
        <f>'07_Values'!V120</f>
        <v>N</v>
      </c>
      <c r="CI120" s="31">
        <f>VLOOKUP('07_Values'!V120,AUX_Variables!$B$12:$D$16,3,FALSE)</f>
        <v>0</v>
      </c>
      <c r="CJ120" s="31">
        <f>$D120*CI120</f>
        <v>0</v>
      </c>
      <c r="CK120" s="38">
        <f>CI120*$E120</f>
        <v>0</v>
      </c>
      <c r="CL120" s="37" t="str">
        <f>'07_Values'!W120</f>
        <v>N</v>
      </c>
      <c r="CM120" s="31">
        <f>VLOOKUP('07_Values'!W120,AUX_Variables!$B$12:$D$16,3,FALSE)</f>
        <v>0</v>
      </c>
      <c r="CN120" s="31">
        <f>$D120*CM120</f>
        <v>0</v>
      </c>
      <c r="CO120" s="38">
        <f>CM120*$E120</f>
        <v>0</v>
      </c>
      <c r="CP120" s="37" t="str">
        <f>'07_Values'!X120</f>
        <v>N</v>
      </c>
      <c r="CQ120" s="31">
        <f>VLOOKUP('07_Values'!X120,AUX_Variables!$B$12:$D$16,3,FALSE)</f>
        <v>0</v>
      </c>
      <c r="CR120" s="31">
        <f>$D120*CQ120</f>
        <v>0</v>
      </c>
      <c r="CS120" s="38">
        <f>CQ120*$E120</f>
        <v>0</v>
      </c>
      <c r="CT120" s="37" t="str">
        <f>'07_Values'!Y120</f>
        <v>N</v>
      </c>
      <c r="CU120" s="31">
        <f>VLOOKUP('07_Values'!Y120,AUX_Variables!$B$12:$D$16,3,FALSE)</f>
        <v>0</v>
      </c>
      <c r="CV120" s="31">
        <f>$D120*CU120</f>
        <v>0</v>
      </c>
      <c r="CW120" s="38">
        <f>CU120*$E120</f>
        <v>0</v>
      </c>
      <c r="CX120" s="37" t="str">
        <f>'07_Values'!Z120</f>
        <v>N</v>
      </c>
      <c r="CY120" s="31">
        <f>VLOOKUP('07_Values'!Z120,AUX_Variables!$B$12:$D$16,3,FALSE)</f>
        <v>0</v>
      </c>
      <c r="CZ120" s="31">
        <f>$D120*CY120</f>
        <v>0</v>
      </c>
      <c r="DA120" s="38">
        <f>CY120*$E120</f>
        <v>0</v>
      </c>
      <c r="DB120" s="37" t="str">
        <f>'07_Values'!AA120</f>
        <v>N</v>
      </c>
      <c r="DC120" s="31">
        <f>VLOOKUP('07_Values'!AA120,AUX_Variables!$B$12:$D$16,3,FALSE)</f>
        <v>0</v>
      </c>
      <c r="DD120" s="31">
        <f>$D120*DC120</f>
        <v>0</v>
      </c>
      <c r="DE120" s="38">
        <f>DC120*$E120</f>
        <v>0</v>
      </c>
      <c r="DF120" s="37" t="str">
        <f>'07_Values'!AB120</f>
        <v>N</v>
      </c>
      <c r="DG120" s="31">
        <f>VLOOKUP('07_Values'!AB120,AUX_Variables!$B$12:$D$16,3,FALSE)</f>
        <v>0</v>
      </c>
      <c r="DH120" s="31">
        <f>$D120*DG120</f>
        <v>0</v>
      </c>
      <c r="DI120" s="38">
        <f>DG120*$E120</f>
        <v>0</v>
      </c>
      <c r="DJ120" s="37" t="str">
        <f>'07_Values'!AC120</f>
        <v>N</v>
      </c>
      <c r="DK120" s="31">
        <f>VLOOKUP('07_Values'!AC120,AUX_Variables!$B$12:$D$16,3,FALSE)</f>
        <v>0</v>
      </c>
      <c r="DL120" s="31">
        <f>$D120*DK120</f>
        <v>0</v>
      </c>
      <c r="DM120" s="38">
        <f>DK120*$E120</f>
        <v>0</v>
      </c>
      <c r="DN120" s="37" t="str">
        <f>'07_Values'!AD120</f>
        <v>N</v>
      </c>
      <c r="DO120" s="31">
        <f>VLOOKUP('07_Values'!AD120,AUX_Variables!$B$12:$D$16,3,FALSE)</f>
        <v>0</v>
      </c>
      <c r="DP120" s="31">
        <f>$D120*DO120</f>
        <v>0</v>
      </c>
      <c r="DQ120" s="38">
        <f>DO120*$E120</f>
        <v>0</v>
      </c>
    </row>
    <row r="121" spans="1:121" s="151" customFormat="1" ht="25.5" x14ac:dyDescent="0.2">
      <c r="A121" s="176"/>
      <c r="B121" s="136" t="str">
        <f>'03_Technical Req.'!C27</f>
        <v>Migration tools from legacy Archive Management systems</v>
      </c>
      <c r="C121" s="33">
        <f>'03_Technical Req.'!F27</f>
        <v>3</v>
      </c>
      <c r="D121" s="31">
        <f t="shared" si="688"/>
        <v>0.33333333333333331</v>
      </c>
      <c r="E121" s="40">
        <f>D121*$E$108</f>
        <v>1.9040000000000001E-2</v>
      </c>
      <c r="F121" s="37" t="str">
        <f>'07_Values'!B121</f>
        <v>Y</v>
      </c>
      <c r="G121" s="31">
        <f>VLOOKUP('07_Values'!B121,AUX_Variables!$B$12:$D$16,3,FALSE)</f>
        <v>1</v>
      </c>
      <c r="H121" s="31">
        <f>$D121*G121</f>
        <v>0.33333333333333331</v>
      </c>
      <c r="I121" s="38">
        <f>G121*$E121</f>
        <v>1.9040000000000001E-2</v>
      </c>
      <c r="J121" s="37" t="str">
        <f>'07_Values'!C121</f>
        <v>NA</v>
      </c>
      <c r="K121" s="31">
        <f>VLOOKUP('07_Values'!F121,AUX_Variables!$B$12:$D$16,3,FALSE)</f>
        <v>1</v>
      </c>
      <c r="L121" s="31">
        <f>$D121*K121</f>
        <v>0.33333333333333331</v>
      </c>
      <c r="M121" s="38">
        <f>K121*$E121</f>
        <v>1.9040000000000001E-2</v>
      </c>
      <c r="N121" s="37" t="str">
        <f>'07_Values'!D121</f>
        <v>T</v>
      </c>
      <c r="O121" s="31">
        <f>VLOOKUP('07_Values'!D121,AUX_Variables!$B$12:$D$16,3,FALSE)</f>
        <v>0.6</v>
      </c>
      <c r="P121" s="31">
        <f>$D121*O121</f>
        <v>0.19999999999999998</v>
      </c>
      <c r="Q121" s="38">
        <f>O121*$E121</f>
        <v>1.1424E-2</v>
      </c>
      <c r="R121" s="37" t="str">
        <f>'07_Values'!E121</f>
        <v>N</v>
      </c>
      <c r="S121" s="31">
        <f>VLOOKUP('07_Values'!E121,AUX_Variables!$B$12:$D$16,3,FALSE)</f>
        <v>0</v>
      </c>
      <c r="T121" s="31">
        <f>$D121*S121</f>
        <v>0</v>
      </c>
      <c r="U121" s="38">
        <f>S121*$E121</f>
        <v>0</v>
      </c>
      <c r="V121" s="37" t="str">
        <f>'07_Values'!F121</f>
        <v>Y</v>
      </c>
      <c r="W121" s="31">
        <f>VLOOKUP('07_Values'!F121,AUX_Variables!$B$12:$D$16,3,FALSE)</f>
        <v>1</v>
      </c>
      <c r="X121" s="31">
        <f>$D121*W121</f>
        <v>0.33333333333333331</v>
      </c>
      <c r="Y121" s="38">
        <f>W121*$E121</f>
        <v>1.9040000000000001E-2</v>
      </c>
      <c r="Z121" s="37" t="str">
        <f>'07_Values'!G121</f>
        <v>NA</v>
      </c>
      <c r="AA121" s="31">
        <f>VLOOKUP('07_Values'!G121,AUX_Variables!$B$12:$D$16,3,FALSE)</f>
        <v>0</v>
      </c>
      <c r="AB121" s="31">
        <f>$D121*AA121</f>
        <v>0</v>
      </c>
      <c r="AC121" s="38">
        <f>AA121*$E121</f>
        <v>0</v>
      </c>
      <c r="AD121" s="37" t="str">
        <f>'07_Values'!H121</f>
        <v>A</v>
      </c>
      <c r="AE121" s="31">
        <f>VLOOKUP('07_Values'!H121,AUX_Variables!$B$12:$D$16,3,FALSE)</f>
        <v>0.7</v>
      </c>
      <c r="AF121" s="31">
        <f>$D121*AE121</f>
        <v>0.23333333333333331</v>
      </c>
      <c r="AG121" s="38">
        <f>AE121*$E121</f>
        <v>1.3328E-2</v>
      </c>
      <c r="AH121" s="37" t="str">
        <f>'07_Values'!I121</f>
        <v>A</v>
      </c>
      <c r="AI121" s="31">
        <f>VLOOKUP('07_Values'!I121,AUX_Variables!$B$12:$D$16,3,FALSE)</f>
        <v>0.7</v>
      </c>
      <c r="AJ121" s="31">
        <f>$D121*AI121</f>
        <v>0.23333333333333331</v>
      </c>
      <c r="AK121" s="38">
        <f>AI121*$E121</f>
        <v>1.3328E-2</v>
      </c>
      <c r="AL121" s="37" t="str">
        <f>'07_Values'!J121</f>
        <v>NA</v>
      </c>
      <c r="AM121" s="31">
        <f>VLOOKUP('07_Values'!J121,AUX_Variables!$B$12:$D$16,3,FALSE)</f>
        <v>0</v>
      </c>
      <c r="AN121" s="31">
        <f>$D121*AM121</f>
        <v>0</v>
      </c>
      <c r="AO121" s="38">
        <f>AM121*$E121</f>
        <v>0</v>
      </c>
      <c r="AP121" s="37" t="str">
        <f>'07_Values'!K121</f>
        <v>NA</v>
      </c>
      <c r="AQ121" s="31">
        <f>VLOOKUP('07_Values'!K121,AUX_Variables!$B$12:$D$16,3,FALSE)</f>
        <v>0</v>
      </c>
      <c r="AR121" s="31">
        <f>$D121*AQ121</f>
        <v>0</v>
      </c>
      <c r="AS121" s="38">
        <f>AQ121*$E121</f>
        <v>0</v>
      </c>
      <c r="AT121" s="37" t="str">
        <f>'07_Values'!L121</f>
        <v>NA</v>
      </c>
      <c r="AU121" s="31">
        <f>VLOOKUP('07_Values'!L121,AUX_Variables!$B$12:$D$16,3,FALSE)</f>
        <v>0</v>
      </c>
      <c r="AV121" s="31">
        <f>$D121*AU121</f>
        <v>0</v>
      </c>
      <c r="AW121" s="38">
        <f>AU121*$E121</f>
        <v>0</v>
      </c>
      <c r="AX121" s="37" t="str">
        <f>'07_Values'!M121</f>
        <v>NA</v>
      </c>
      <c r="AY121" s="31">
        <f>VLOOKUP('07_Values'!M121,AUX_Variables!$B$12:$D$16,3,FALSE)</f>
        <v>0</v>
      </c>
      <c r="AZ121" s="31">
        <f>$D121*AY121</f>
        <v>0</v>
      </c>
      <c r="BA121" s="38">
        <f>AY121*$E121</f>
        <v>0</v>
      </c>
      <c r="BB121" s="37" t="str">
        <f>'07_Values'!N121</f>
        <v>NA</v>
      </c>
      <c r="BC121" s="31">
        <f>VLOOKUP('07_Values'!N121,AUX_Variables!$B$12:$D$16,3,FALSE)</f>
        <v>0</v>
      </c>
      <c r="BD121" s="31">
        <f>$D121*BC121</f>
        <v>0</v>
      </c>
      <c r="BE121" s="38">
        <f>BC121*$E121</f>
        <v>0</v>
      </c>
      <c r="BF121" s="37" t="str">
        <f>'07_Values'!O121</f>
        <v>NA</v>
      </c>
      <c r="BG121" s="31">
        <f>VLOOKUP('07_Values'!O121,AUX_Variables!$B$12:$D$16,3,FALSE)</f>
        <v>0</v>
      </c>
      <c r="BH121" s="31">
        <f>$D121*BG121</f>
        <v>0</v>
      </c>
      <c r="BI121" s="38">
        <f>BG121*$E121</f>
        <v>0</v>
      </c>
      <c r="BJ121" s="37" t="str">
        <f>'07_Values'!P121</f>
        <v>NA</v>
      </c>
      <c r="BK121" s="31">
        <f>VLOOKUP('07_Values'!P121,AUX_Variables!$B$12:$D$16,3,FALSE)</f>
        <v>0</v>
      </c>
      <c r="BL121" s="31">
        <f>$D121*BK121</f>
        <v>0</v>
      </c>
      <c r="BM121" s="38">
        <f>BK121*$E121</f>
        <v>0</v>
      </c>
      <c r="BN121" s="37" t="str">
        <f>'07_Values'!Q121</f>
        <v>NA</v>
      </c>
      <c r="BO121" s="31">
        <f>VLOOKUP('07_Values'!Q121,AUX_Variables!$B$12:$D$16,3,FALSE)</f>
        <v>0</v>
      </c>
      <c r="BP121" s="31">
        <f>$D121*BO121</f>
        <v>0</v>
      </c>
      <c r="BQ121" s="38">
        <f>BO121*$E121</f>
        <v>0</v>
      </c>
      <c r="BR121" s="37" t="str">
        <f>'07_Values'!R121</f>
        <v>A</v>
      </c>
      <c r="BS121" s="31">
        <f>VLOOKUP('07_Values'!R121,AUX_Variables!$B$12:$D$16,3,FALSE)</f>
        <v>0.7</v>
      </c>
      <c r="BT121" s="31">
        <f>$D121*BS121</f>
        <v>0.23333333333333331</v>
      </c>
      <c r="BU121" s="38">
        <f>BS121*$E121</f>
        <v>1.3328E-2</v>
      </c>
      <c r="BV121" s="37" t="str">
        <f>'07_Values'!S121</f>
        <v>NA</v>
      </c>
      <c r="BW121" s="31">
        <f>VLOOKUP('07_Values'!S121,AUX_Variables!$B$12:$D$16,3,FALSE)</f>
        <v>0</v>
      </c>
      <c r="BX121" s="31">
        <f>$D121*BW121</f>
        <v>0</v>
      </c>
      <c r="BY121" s="38">
        <f>BW121*$E121</f>
        <v>0</v>
      </c>
      <c r="BZ121" s="37" t="str">
        <f>'07_Values'!T121</f>
        <v>A</v>
      </c>
      <c r="CA121" s="31">
        <f>VLOOKUP('07_Values'!T121,AUX_Variables!$B$12:$D$16,3,FALSE)</f>
        <v>0.7</v>
      </c>
      <c r="CB121" s="31">
        <f>$D121*CA121</f>
        <v>0.23333333333333331</v>
      </c>
      <c r="CC121" s="38">
        <f>CA121*$E121</f>
        <v>1.3328E-2</v>
      </c>
      <c r="CD121" s="37" t="str">
        <f>'07_Values'!U121</f>
        <v>A</v>
      </c>
      <c r="CE121" s="31">
        <f>VLOOKUP('07_Values'!U121,AUX_Variables!$B$12:$D$16,3,FALSE)</f>
        <v>0.7</v>
      </c>
      <c r="CF121" s="31">
        <f>$D121*CE121</f>
        <v>0.23333333333333331</v>
      </c>
      <c r="CG121" s="38">
        <f>CE121*$E121</f>
        <v>1.3328E-2</v>
      </c>
      <c r="CH121" s="37" t="str">
        <f>'07_Values'!V121</f>
        <v>N</v>
      </c>
      <c r="CI121" s="31">
        <f>VLOOKUP('07_Values'!V121,AUX_Variables!$B$12:$D$16,3,FALSE)</f>
        <v>0</v>
      </c>
      <c r="CJ121" s="31">
        <f>$D121*CI121</f>
        <v>0</v>
      </c>
      <c r="CK121" s="38">
        <f>CI121*$E121</f>
        <v>0</v>
      </c>
      <c r="CL121" s="37" t="str">
        <f>'07_Values'!W121</f>
        <v>N</v>
      </c>
      <c r="CM121" s="31">
        <f>VLOOKUP('07_Values'!W121,AUX_Variables!$B$12:$D$16,3,FALSE)</f>
        <v>0</v>
      </c>
      <c r="CN121" s="31">
        <f>$D121*CM121</f>
        <v>0</v>
      </c>
      <c r="CO121" s="38">
        <f>CM121*$E121</f>
        <v>0</v>
      </c>
      <c r="CP121" s="37" t="str">
        <f>'07_Values'!X121</f>
        <v>N</v>
      </c>
      <c r="CQ121" s="31">
        <f>VLOOKUP('07_Values'!X121,AUX_Variables!$B$12:$D$16,3,FALSE)</f>
        <v>0</v>
      </c>
      <c r="CR121" s="31">
        <f>$D121*CQ121</f>
        <v>0</v>
      </c>
      <c r="CS121" s="38">
        <f>CQ121*$E121</f>
        <v>0</v>
      </c>
      <c r="CT121" s="37" t="str">
        <f>'07_Values'!Y121</f>
        <v>N</v>
      </c>
      <c r="CU121" s="31">
        <f>VLOOKUP('07_Values'!Y121,AUX_Variables!$B$12:$D$16,3,FALSE)</f>
        <v>0</v>
      </c>
      <c r="CV121" s="31">
        <f>$D121*CU121</f>
        <v>0</v>
      </c>
      <c r="CW121" s="38">
        <f>CU121*$E121</f>
        <v>0</v>
      </c>
      <c r="CX121" s="37" t="str">
        <f>'07_Values'!Z121</f>
        <v>N</v>
      </c>
      <c r="CY121" s="31">
        <f>VLOOKUP('07_Values'!Z121,AUX_Variables!$B$12:$D$16,3,FALSE)</f>
        <v>0</v>
      </c>
      <c r="CZ121" s="31">
        <f>$D121*CY121</f>
        <v>0</v>
      </c>
      <c r="DA121" s="38">
        <f>CY121*$E121</f>
        <v>0</v>
      </c>
      <c r="DB121" s="37" t="str">
        <f>'07_Values'!AA121</f>
        <v>N</v>
      </c>
      <c r="DC121" s="31">
        <f>VLOOKUP('07_Values'!AA121,AUX_Variables!$B$12:$D$16,3,FALSE)</f>
        <v>0</v>
      </c>
      <c r="DD121" s="31">
        <f>$D121*DC121</f>
        <v>0</v>
      </c>
      <c r="DE121" s="38">
        <f>DC121*$E121</f>
        <v>0</v>
      </c>
      <c r="DF121" s="37" t="str">
        <f>'07_Values'!AB121</f>
        <v>N</v>
      </c>
      <c r="DG121" s="31">
        <f>VLOOKUP('07_Values'!AB121,AUX_Variables!$B$12:$D$16,3,FALSE)</f>
        <v>0</v>
      </c>
      <c r="DH121" s="31">
        <f>$D121*DG121</f>
        <v>0</v>
      </c>
      <c r="DI121" s="38">
        <f>DG121*$E121</f>
        <v>0</v>
      </c>
      <c r="DJ121" s="37" t="str">
        <f>'07_Values'!AC121</f>
        <v>N</v>
      </c>
      <c r="DK121" s="31">
        <f>VLOOKUP('07_Values'!AC121,AUX_Variables!$B$12:$D$16,3,FALSE)</f>
        <v>0</v>
      </c>
      <c r="DL121" s="31">
        <f>$D121*DK121</f>
        <v>0</v>
      </c>
      <c r="DM121" s="38">
        <f>DK121*$E121</f>
        <v>0</v>
      </c>
      <c r="DN121" s="37" t="str">
        <f>'07_Values'!AD121</f>
        <v>N</v>
      </c>
      <c r="DO121" s="31">
        <f>VLOOKUP('07_Values'!AD121,AUX_Variables!$B$12:$D$16,3,FALSE)</f>
        <v>0</v>
      </c>
      <c r="DP121" s="31">
        <f>$D121*DO121</f>
        <v>0</v>
      </c>
      <c r="DQ121" s="38">
        <f>DO121*$E121</f>
        <v>0</v>
      </c>
    </row>
    <row r="122" spans="1:121" s="151" customFormat="1" ht="12.75" x14ac:dyDescent="0.2">
      <c r="A122" s="176"/>
      <c r="B122" s="165" t="str">
        <f>'03_Technical Req.'!C28</f>
        <v>Authentication &amp; Authorization Systems</v>
      </c>
      <c r="C122" s="169"/>
      <c r="D122" s="168">
        <v>0.14280000000000001</v>
      </c>
      <c r="E122" s="166">
        <f>D122*$C$135</f>
        <v>5.7120000000000004E-2</v>
      </c>
      <c r="F122" s="179"/>
      <c r="G122" s="179"/>
      <c r="H122" s="168">
        <f>SUM(H123:H127)</f>
        <v>0.7</v>
      </c>
      <c r="I122" s="168">
        <f>SUM(I123:I127)</f>
        <v>3.9984000000000006E-2</v>
      </c>
      <c r="J122" s="179"/>
      <c r="K122" s="179"/>
      <c r="L122" s="168">
        <f>SUM(L123:L127)</f>
        <v>0.7</v>
      </c>
      <c r="M122" s="168">
        <f>SUM(M123:M127)</f>
        <v>3.9984000000000006E-2</v>
      </c>
      <c r="N122" s="172"/>
      <c r="O122" s="172"/>
      <c r="P122" s="168">
        <f>SUM(P123:P127)</f>
        <v>0.7</v>
      </c>
      <c r="Q122" s="168">
        <f>SUM(Q123:Q127)</f>
        <v>3.9984000000000006E-2</v>
      </c>
      <c r="R122" s="172"/>
      <c r="S122" s="172"/>
      <c r="T122" s="168">
        <f>SUM(T123:T127)</f>
        <v>0.7</v>
      </c>
      <c r="U122" s="168">
        <f>SUM(U123:U127)</f>
        <v>3.9984000000000006E-2</v>
      </c>
      <c r="V122" s="172"/>
      <c r="W122" s="172"/>
      <c r="X122" s="168">
        <f>SUM(X123:X127)</f>
        <v>0.7</v>
      </c>
      <c r="Y122" s="168">
        <f>SUM(Y123:Y127)</f>
        <v>3.9984000000000006E-2</v>
      </c>
      <c r="Z122" s="172"/>
      <c r="AA122" s="172"/>
      <c r="AB122" s="168">
        <f>SUM(AB123:AB127)</f>
        <v>0.7</v>
      </c>
      <c r="AC122" s="168">
        <f>SUM(AC123:AC127)</f>
        <v>3.9984000000000006E-2</v>
      </c>
      <c r="AD122" s="172"/>
      <c r="AE122" s="172"/>
      <c r="AF122" s="168">
        <f>SUM(AF123:AF127)</f>
        <v>0.7</v>
      </c>
      <c r="AG122" s="168">
        <f>SUM(AG123:AG127)</f>
        <v>3.9984000000000006E-2</v>
      </c>
      <c r="AH122" s="172"/>
      <c r="AI122" s="172"/>
      <c r="AJ122" s="168">
        <f>SUM(AJ123:AJ127)</f>
        <v>0.7</v>
      </c>
      <c r="AK122" s="168">
        <f>SUM(AK123:AK127)</f>
        <v>3.9984000000000006E-2</v>
      </c>
      <c r="AL122" s="172"/>
      <c r="AM122" s="172"/>
      <c r="AN122" s="168">
        <f>SUM(AN123:AN127)</f>
        <v>0</v>
      </c>
      <c r="AO122" s="168">
        <f>SUM(AO123:AO127)</f>
        <v>0</v>
      </c>
      <c r="AP122" s="172"/>
      <c r="AQ122" s="172"/>
      <c r="AR122" s="168">
        <f>SUM(AR123:AR127)</f>
        <v>0</v>
      </c>
      <c r="AS122" s="168">
        <f>SUM(AS123:AS127)</f>
        <v>0</v>
      </c>
      <c r="AT122" s="172"/>
      <c r="AU122" s="172"/>
      <c r="AV122" s="168">
        <f>SUM(AV123:AV127)</f>
        <v>0</v>
      </c>
      <c r="AW122" s="168">
        <f>SUM(AW123:AW127)</f>
        <v>0</v>
      </c>
      <c r="AX122" s="172"/>
      <c r="AY122" s="172"/>
      <c r="AZ122" s="168">
        <f>SUM(AZ123:AZ124)</f>
        <v>0</v>
      </c>
      <c r="BA122" s="168">
        <f>SUM(BA123:BA124)</f>
        <v>0</v>
      </c>
      <c r="BB122" s="172"/>
      <c r="BC122" s="172"/>
      <c r="BD122" s="168">
        <f>SUM(BD123:BD127)</f>
        <v>0</v>
      </c>
      <c r="BE122" s="168">
        <f>SUM(BE123:BE127)</f>
        <v>0</v>
      </c>
      <c r="BF122" s="172"/>
      <c r="BG122" s="172"/>
      <c r="BH122" s="168">
        <f>SUM(BH123:BH127)</f>
        <v>0</v>
      </c>
      <c r="BI122" s="168">
        <f>SUM(BI123:BI127)</f>
        <v>0</v>
      </c>
      <c r="BJ122" s="172"/>
      <c r="BK122" s="172"/>
      <c r="BL122" s="168">
        <f>SUM(BL123:BL127)</f>
        <v>0</v>
      </c>
      <c r="BM122" s="168">
        <f>SUM(BM123:BM127)</f>
        <v>0</v>
      </c>
      <c r="BN122" s="172"/>
      <c r="BO122" s="172"/>
      <c r="BP122" s="168">
        <f>SUM(BP123:BP127)</f>
        <v>0</v>
      </c>
      <c r="BQ122" s="168">
        <f>SUM(BQ123:BQ127)</f>
        <v>0</v>
      </c>
      <c r="BR122" s="172"/>
      <c r="BS122" s="172"/>
      <c r="BT122" s="168">
        <f>SUM(BT123:BT127)</f>
        <v>0.49</v>
      </c>
      <c r="BU122" s="168">
        <f>SUM(BU123:BU127)</f>
        <v>2.7988800000000001E-2</v>
      </c>
      <c r="BV122" s="172"/>
      <c r="BW122" s="172"/>
      <c r="BX122" s="168">
        <f>SUM(BX123:BX127)</f>
        <v>0.49</v>
      </c>
      <c r="BY122" s="168">
        <f>SUM(BY123:BY127)</f>
        <v>2.7988800000000001E-2</v>
      </c>
      <c r="BZ122" s="172"/>
      <c r="CA122" s="172"/>
      <c r="CB122" s="168">
        <f>SUM(CB123:CB127)</f>
        <v>0.7</v>
      </c>
      <c r="CC122" s="168">
        <f>SUM(CC123:CC127)</f>
        <v>3.9984000000000006E-2</v>
      </c>
      <c r="CD122" s="172"/>
      <c r="CE122" s="172"/>
      <c r="CF122" s="168">
        <f>SUM(CF123:CF127)</f>
        <v>0.49</v>
      </c>
      <c r="CG122" s="168">
        <f>SUM(CG123:CG127)</f>
        <v>2.7988800000000001E-2</v>
      </c>
      <c r="CH122" s="172"/>
      <c r="CI122" s="172"/>
      <c r="CJ122" s="168">
        <f>SUM(CJ123:CJ127)</f>
        <v>0</v>
      </c>
      <c r="CK122" s="168">
        <f>SUM(CK123:CK127)</f>
        <v>0</v>
      </c>
      <c r="CL122" s="172"/>
      <c r="CM122" s="172"/>
      <c r="CN122" s="168">
        <f>SUM(CN123:CN127)</f>
        <v>0</v>
      </c>
      <c r="CO122" s="168">
        <f>SUM(CO123:CO127)</f>
        <v>0</v>
      </c>
      <c r="CP122" s="172"/>
      <c r="CQ122" s="172"/>
      <c r="CR122" s="168">
        <f>SUM(CR123:CR127)</f>
        <v>0</v>
      </c>
      <c r="CS122" s="168">
        <f>SUM(CS123:CS127)</f>
        <v>0</v>
      </c>
      <c r="CT122" s="172"/>
      <c r="CU122" s="172"/>
      <c r="CV122" s="168">
        <f>SUM(CV123:CV124)</f>
        <v>0</v>
      </c>
      <c r="CW122" s="168">
        <f>SUM(CW123:CW124)</f>
        <v>0</v>
      </c>
      <c r="CX122" s="172"/>
      <c r="CY122" s="172"/>
      <c r="CZ122" s="168">
        <f>SUM(CZ123:CZ127)</f>
        <v>0</v>
      </c>
      <c r="DA122" s="168">
        <f>SUM(DA123:DA127)</f>
        <v>0</v>
      </c>
      <c r="DB122" s="172"/>
      <c r="DC122" s="172"/>
      <c r="DD122" s="168">
        <f>SUM(DD123:DD124)</f>
        <v>0</v>
      </c>
      <c r="DE122" s="168">
        <f>SUM(DE123:DE124)</f>
        <v>0</v>
      </c>
      <c r="DF122" s="172"/>
      <c r="DG122" s="172"/>
      <c r="DH122" s="168">
        <f>SUM(DH123:DH127)</f>
        <v>0</v>
      </c>
      <c r="DI122" s="168">
        <f>SUM(DI123:DI127)</f>
        <v>0</v>
      </c>
      <c r="DJ122" s="172"/>
      <c r="DK122" s="172"/>
      <c r="DL122" s="168">
        <f>SUM(DL123:DL127)</f>
        <v>0</v>
      </c>
      <c r="DM122" s="168">
        <f>SUM(DM123:DM127)</f>
        <v>0</v>
      </c>
      <c r="DN122" s="172"/>
      <c r="DO122" s="172"/>
      <c r="DP122" s="168">
        <f>SUM(DP123:DP127)</f>
        <v>0</v>
      </c>
      <c r="DQ122" s="168">
        <f>SUM(DQ123:DQ127)</f>
        <v>0</v>
      </c>
    </row>
    <row r="123" spans="1:121" s="151" customFormat="1" ht="12.75" x14ac:dyDescent="0.2">
      <c r="A123" s="176"/>
      <c r="B123" s="136" t="str">
        <f>'03_Technical Req.'!C29</f>
        <v>Active Directory for authentication and authorization</v>
      </c>
      <c r="C123" s="33">
        <f>'03_Technical Req.'!F29</f>
        <v>3</v>
      </c>
      <c r="D123" s="31">
        <f>C123/SUM($C$123:$C$127)</f>
        <v>0.2</v>
      </c>
      <c r="E123" s="40">
        <f>D123*$E$108</f>
        <v>1.1424000000000002E-2</v>
      </c>
      <c r="F123" s="37" t="str">
        <f>'07_Values'!B123</f>
        <v>Y</v>
      </c>
      <c r="G123" s="31">
        <f>VLOOKUP('07_Values'!B123,AUX_Variables!$B$12:$D$16,3,FALSE)</f>
        <v>1</v>
      </c>
      <c r="H123" s="31">
        <f>$D123*G123</f>
        <v>0.2</v>
      </c>
      <c r="I123" s="38">
        <f>G123*$E123</f>
        <v>1.1424000000000002E-2</v>
      </c>
      <c r="J123" s="37" t="str">
        <f>'07_Values'!C123</f>
        <v>Y</v>
      </c>
      <c r="K123" s="31">
        <f>VLOOKUP('07_Values'!F123,AUX_Variables!$B$12:$D$16,3,FALSE)</f>
        <v>1</v>
      </c>
      <c r="L123" s="31">
        <f>$D123*K123</f>
        <v>0.2</v>
      </c>
      <c r="M123" s="38">
        <f>K123*$E123</f>
        <v>1.1424000000000002E-2</v>
      </c>
      <c r="N123" s="37" t="str">
        <f>'07_Values'!D123</f>
        <v>Y</v>
      </c>
      <c r="O123" s="31">
        <f>VLOOKUP('07_Values'!D123,AUX_Variables!$B$12:$D$16,3,FALSE)</f>
        <v>1</v>
      </c>
      <c r="P123" s="31">
        <f>$D123*O123</f>
        <v>0.2</v>
      </c>
      <c r="Q123" s="38">
        <f>O123*$E123</f>
        <v>1.1424000000000002E-2</v>
      </c>
      <c r="R123" s="37" t="str">
        <f>'07_Values'!E123</f>
        <v>Y</v>
      </c>
      <c r="S123" s="31">
        <f>VLOOKUP('07_Values'!E123,AUX_Variables!$B$12:$D$16,3,FALSE)</f>
        <v>1</v>
      </c>
      <c r="T123" s="31">
        <f>$D123*S123</f>
        <v>0.2</v>
      </c>
      <c r="U123" s="38">
        <f>S123*$E123</f>
        <v>1.1424000000000002E-2</v>
      </c>
      <c r="V123" s="37" t="str">
        <f>'07_Values'!F123</f>
        <v>Y</v>
      </c>
      <c r="W123" s="31">
        <f>VLOOKUP('07_Values'!F123,AUX_Variables!$B$12:$D$16,3,FALSE)</f>
        <v>1</v>
      </c>
      <c r="X123" s="31">
        <f>$D123*W123</f>
        <v>0.2</v>
      </c>
      <c r="Y123" s="38">
        <f>W123*$E123</f>
        <v>1.1424000000000002E-2</v>
      </c>
      <c r="Z123" s="37" t="str">
        <f>'07_Values'!G123</f>
        <v>Y</v>
      </c>
      <c r="AA123" s="31">
        <f>VLOOKUP('07_Values'!G123,AUX_Variables!$B$12:$D$16,3,FALSE)</f>
        <v>1</v>
      </c>
      <c r="AB123" s="31">
        <f>$D123*AA123</f>
        <v>0.2</v>
      </c>
      <c r="AC123" s="38">
        <f>AA123*$E123</f>
        <v>1.1424000000000002E-2</v>
      </c>
      <c r="AD123" s="37" t="str">
        <f>'07_Values'!H123</f>
        <v>Y</v>
      </c>
      <c r="AE123" s="31">
        <f>VLOOKUP('07_Values'!H123,AUX_Variables!$B$12:$D$16,3,FALSE)</f>
        <v>1</v>
      </c>
      <c r="AF123" s="31">
        <f>$D123*AE123</f>
        <v>0.2</v>
      </c>
      <c r="AG123" s="38">
        <f>AE123*$E123</f>
        <v>1.1424000000000002E-2</v>
      </c>
      <c r="AH123" s="37" t="str">
        <f>'07_Values'!I123</f>
        <v>Y</v>
      </c>
      <c r="AI123" s="31">
        <f>VLOOKUP('07_Values'!I123,AUX_Variables!$B$12:$D$16,3,FALSE)</f>
        <v>1</v>
      </c>
      <c r="AJ123" s="31">
        <f>$D123*AI123</f>
        <v>0.2</v>
      </c>
      <c r="AK123" s="38">
        <f>AI123*$E123</f>
        <v>1.1424000000000002E-2</v>
      </c>
      <c r="AL123" s="37" t="str">
        <f>'07_Values'!J123</f>
        <v>NA</v>
      </c>
      <c r="AM123" s="31">
        <f>VLOOKUP('07_Values'!J123,AUX_Variables!$B$12:$D$16,3,FALSE)</f>
        <v>0</v>
      </c>
      <c r="AN123" s="31">
        <f>$D123*AM123</f>
        <v>0</v>
      </c>
      <c r="AO123" s="38">
        <f>AM123*$E123</f>
        <v>0</v>
      </c>
      <c r="AP123" s="37" t="str">
        <f>'07_Values'!K123</f>
        <v>NA</v>
      </c>
      <c r="AQ123" s="31">
        <f>VLOOKUP('07_Values'!K123,AUX_Variables!$B$12:$D$16,3,FALSE)</f>
        <v>0</v>
      </c>
      <c r="AR123" s="31">
        <f>$D123*AQ123</f>
        <v>0</v>
      </c>
      <c r="AS123" s="38">
        <f>AQ123*$E123</f>
        <v>0</v>
      </c>
      <c r="AT123" s="37" t="str">
        <f>'07_Values'!L123</f>
        <v>NA</v>
      </c>
      <c r="AU123" s="31">
        <f>VLOOKUP('07_Values'!L123,AUX_Variables!$B$12:$D$16,3,FALSE)</f>
        <v>0</v>
      </c>
      <c r="AV123" s="31">
        <f>$D123*AU123</f>
        <v>0</v>
      </c>
      <c r="AW123" s="38">
        <f>AU123*$E123</f>
        <v>0</v>
      </c>
      <c r="AX123" s="37" t="str">
        <f>'07_Values'!M123</f>
        <v>NA</v>
      </c>
      <c r="AY123" s="31">
        <f>VLOOKUP('07_Values'!M123,AUX_Variables!$B$12:$D$16,3,FALSE)</f>
        <v>0</v>
      </c>
      <c r="AZ123" s="31">
        <f>$D123*AY123</f>
        <v>0</v>
      </c>
      <c r="BA123" s="38">
        <f>AY123*$E123</f>
        <v>0</v>
      </c>
      <c r="BB123" s="37" t="str">
        <f>'07_Values'!N123</f>
        <v>NA</v>
      </c>
      <c r="BC123" s="31">
        <f>VLOOKUP('07_Values'!N123,AUX_Variables!$B$12:$D$16,3,FALSE)</f>
        <v>0</v>
      </c>
      <c r="BD123" s="31">
        <f>$D123*BC123</f>
        <v>0</v>
      </c>
      <c r="BE123" s="38">
        <f>BC123*$E123</f>
        <v>0</v>
      </c>
      <c r="BF123" s="37" t="str">
        <f>'07_Values'!O123</f>
        <v>NA</v>
      </c>
      <c r="BG123" s="31">
        <f>VLOOKUP('07_Values'!O123,AUX_Variables!$B$12:$D$16,3,FALSE)</f>
        <v>0</v>
      </c>
      <c r="BH123" s="31">
        <f>$D123*BG123</f>
        <v>0</v>
      </c>
      <c r="BI123" s="38">
        <f>BG123*$E123</f>
        <v>0</v>
      </c>
      <c r="BJ123" s="37" t="str">
        <f>'07_Values'!P123</f>
        <v>NA</v>
      </c>
      <c r="BK123" s="31">
        <f>VLOOKUP('07_Values'!P123,AUX_Variables!$B$12:$D$16,3,FALSE)</f>
        <v>0</v>
      </c>
      <c r="BL123" s="31">
        <f>$D123*BK123</f>
        <v>0</v>
      </c>
      <c r="BM123" s="38">
        <f>BK123*$E123</f>
        <v>0</v>
      </c>
      <c r="BN123" s="37" t="str">
        <f>'07_Values'!Q123</f>
        <v>NA</v>
      </c>
      <c r="BO123" s="31">
        <f>VLOOKUP('07_Values'!Q123,AUX_Variables!$B$12:$D$16,3,FALSE)</f>
        <v>0</v>
      </c>
      <c r="BP123" s="31">
        <f>$D123*BO123</f>
        <v>0</v>
      </c>
      <c r="BQ123" s="38">
        <f>BO123*$E123</f>
        <v>0</v>
      </c>
      <c r="BR123" s="37" t="str">
        <f>'07_Values'!R123</f>
        <v>A</v>
      </c>
      <c r="BS123" s="31">
        <f>VLOOKUP('07_Values'!R123,AUX_Variables!$B$12:$D$16,3,FALSE)</f>
        <v>0.7</v>
      </c>
      <c r="BT123" s="31">
        <f>$D123*BS123</f>
        <v>0.13999999999999999</v>
      </c>
      <c r="BU123" s="38">
        <f>BS123*$E123</f>
        <v>7.9968000000000001E-3</v>
      </c>
      <c r="BV123" s="37" t="str">
        <f>'07_Values'!S123</f>
        <v>A</v>
      </c>
      <c r="BW123" s="31">
        <f>VLOOKUP('07_Values'!S123,AUX_Variables!$B$12:$D$16,3,FALSE)</f>
        <v>0.7</v>
      </c>
      <c r="BX123" s="31">
        <f>$D123*BW123</f>
        <v>0.13999999999999999</v>
      </c>
      <c r="BY123" s="38">
        <f>BW123*$E123</f>
        <v>7.9968000000000001E-3</v>
      </c>
      <c r="BZ123" s="37" t="str">
        <f>'07_Values'!T123</f>
        <v>Y</v>
      </c>
      <c r="CA123" s="31">
        <f>VLOOKUP('07_Values'!T123,AUX_Variables!$B$12:$D$16,3,FALSE)</f>
        <v>1</v>
      </c>
      <c r="CB123" s="31">
        <f>$D123*CA123</f>
        <v>0.2</v>
      </c>
      <c r="CC123" s="38">
        <f>CA123*$E123</f>
        <v>1.1424000000000002E-2</v>
      </c>
      <c r="CD123" s="37" t="str">
        <f>'07_Values'!U123</f>
        <v>A</v>
      </c>
      <c r="CE123" s="31">
        <f>VLOOKUP('07_Values'!U123,AUX_Variables!$B$12:$D$16,3,FALSE)</f>
        <v>0.7</v>
      </c>
      <c r="CF123" s="31">
        <f>$D123*CE123</f>
        <v>0.13999999999999999</v>
      </c>
      <c r="CG123" s="38">
        <f>CE123*$E123</f>
        <v>7.9968000000000001E-3</v>
      </c>
      <c r="CH123" s="37" t="str">
        <f>'07_Values'!V123</f>
        <v>NA</v>
      </c>
      <c r="CI123" s="31">
        <f>VLOOKUP('07_Values'!V123,AUX_Variables!$B$12:$D$16,3,FALSE)</f>
        <v>0</v>
      </c>
      <c r="CJ123" s="31">
        <f>$D123*CI123</f>
        <v>0</v>
      </c>
      <c r="CK123" s="38">
        <f>CI123*$E123</f>
        <v>0</v>
      </c>
      <c r="CL123" s="37" t="str">
        <f>'07_Values'!W123</f>
        <v>NA</v>
      </c>
      <c r="CM123" s="31">
        <f>VLOOKUP('07_Values'!W123,AUX_Variables!$B$12:$D$16,3,FALSE)</f>
        <v>0</v>
      </c>
      <c r="CN123" s="31">
        <f>$D123*CM123</f>
        <v>0</v>
      </c>
      <c r="CO123" s="38">
        <f>CM123*$E123</f>
        <v>0</v>
      </c>
      <c r="CP123" s="37" t="str">
        <f>'07_Values'!X123</f>
        <v>NA</v>
      </c>
      <c r="CQ123" s="31">
        <f>VLOOKUP('07_Values'!X123,AUX_Variables!$B$12:$D$16,3,FALSE)</f>
        <v>0</v>
      </c>
      <c r="CR123" s="31">
        <f>$D123*CQ123</f>
        <v>0</v>
      </c>
      <c r="CS123" s="38">
        <f>CQ123*$E123</f>
        <v>0</v>
      </c>
      <c r="CT123" s="37" t="str">
        <f>'07_Values'!Y123</f>
        <v>NA</v>
      </c>
      <c r="CU123" s="31">
        <f>VLOOKUP('07_Values'!Y123,AUX_Variables!$B$12:$D$16,3,FALSE)</f>
        <v>0</v>
      </c>
      <c r="CV123" s="31">
        <f>$D123*CU123</f>
        <v>0</v>
      </c>
      <c r="CW123" s="38">
        <f>CU123*$E123</f>
        <v>0</v>
      </c>
      <c r="CX123" s="37" t="str">
        <f>'07_Values'!Z123</f>
        <v>NA</v>
      </c>
      <c r="CY123" s="31">
        <f>VLOOKUP('07_Values'!Z123,AUX_Variables!$B$12:$D$16,3,FALSE)</f>
        <v>0</v>
      </c>
      <c r="CZ123" s="31">
        <f>$D123*CY123</f>
        <v>0</v>
      </c>
      <c r="DA123" s="38">
        <f>CY123*$E123</f>
        <v>0</v>
      </c>
      <c r="DB123" s="37" t="str">
        <f>'07_Values'!AA123</f>
        <v>NA</v>
      </c>
      <c r="DC123" s="31">
        <f>VLOOKUP('07_Values'!AA123,AUX_Variables!$B$12:$D$16,3,FALSE)</f>
        <v>0</v>
      </c>
      <c r="DD123" s="31">
        <f>$D123*DC123</f>
        <v>0</v>
      </c>
      <c r="DE123" s="38">
        <f>DC123*$E123</f>
        <v>0</v>
      </c>
      <c r="DF123" s="37" t="str">
        <f>'07_Values'!AB123</f>
        <v>NA</v>
      </c>
      <c r="DG123" s="31">
        <f>VLOOKUP('07_Values'!AB123,AUX_Variables!$B$12:$D$16,3,FALSE)</f>
        <v>0</v>
      </c>
      <c r="DH123" s="31">
        <f>$D123*DG123</f>
        <v>0</v>
      </c>
      <c r="DI123" s="38">
        <f>DG123*$E123</f>
        <v>0</v>
      </c>
      <c r="DJ123" s="37" t="str">
        <f>'07_Values'!AC123</f>
        <v>NA</v>
      </c>
      <c r="DK123" s="31">
        <f>VLOOKUP('07_Values'!AC123,AUX_Variables!$B$12:$D$16,3,FALSE)</f>
        <v>0</v>
      </c>
      <c r="DL123" s="31">
        <f>$D123*DK123</f>
        <v>0</v>
      </c>
      <c r="DM123" s="38">
        <f>DK123*$E123</f>
        <v>0</v>
      </c>
      <c r="DN123" s="37" t="str">
        <f>'07_Values'!AD123</f>
        <v>NA</v>
      </c>
      <c r="DO123" s="31">
        <f>VLOOKUP('07_Values'!AD123,AUX_Variables!$B$12:$D$16,3,FALSE)</f>
        <v>0</v>
      </c>
      <c r="DP123" s="31">
        <f>$D123*DO123</f>
        <v>0</v>
      </c>
      <c r="DQ123" s="38">
        <f>DO123*$E123</f>
        <v>0</v>
      </c>
    </row>
    <row r="124" spans="1:121" s="151" customFormat="1" ht="12.75" x14ac:dyDescent="0.2">
      <c r="A124" s="176"/>
      <c r="B124" s="136" t="str">
        <f>'03_Technical Req.'!C30</f>
        <v>LDAP for authentication and authorization</v>
      </c>
      <c r="C124" s="33">
        <f>'03_Technical Req.'!F30</f>
        <v>3</v>
      </c>
      <c r="D124" s="31">
        <f>C124/SUM($C$109:$C$110)</f>
        <v>0.5</v>
      </c>
      <c r="E124" s="40">
        <f>D124*$E$108</f>
        <v>2.8560000000000002E-2</v>
      </c>
      <c r="F124" s="37" t="str">
        <f>'07_Values'!B124</f>
        <v>Y</v>
      </c>
      <c r="G124" s="31">
        <f>VLOOKUP('07_Values'!B124,AUX_Variables!$B$12:$D$16,3,FALSE)</f>
        <v>1</v>
      </c>
      <c r="H124" s="31">
        <f>$D124*G124</f>
        <v>0.5</v>
      </c>
      <c r="I124" s="38">
        <f>G124*$E124</f>
        <v>2.8560000000000002E-2</v>
      </c>
      <c r="J124" s="37" t="str">
        <f>'07_Values'!C124</f>
        <v>Y</v>
      </c>
      <c r="K124" s="31">
        <f>VLOOKUP('07_Values'!F124,AUX_Variables!$B$12:$D$16,3,FALSE)</f>
        <v>1</v>
      </c>
      <c r="L124" s="31">
        <f>$D124*K124</f>
        <v>0.5</v>
      </c>
      <c r="M124" s="38">
        <f>K124*$E124</f>
        <v>2.8560000000000002E-2</v>
      </c>
      <c r="N124" s="37" t="str">
        <f>'07_Values'!D124</f>
        <v>Y</v>
      </c>
      <c r="O124" s="31">
        <f>VLOOKUP('07_Values'!D124,AUX_Variables!$B$12:$D$16,3,FALSE)</f>
        <v>1</v>
      </c>
      <c r="P124" s="31">
        <f>$D124*O124</f>
        <v>0.5</v>
      </c>
      <c r="Q124" s="38">
        <f>O124*$E124</f>
        <v>2.8560000000000002E-2</v>
      </c>
      <c r="R124" s="37" t="str">
        <f>'07_Values'!E124</f>
        <v>Y</v>
      </c>
      <c r="S124" s="31">
        <f>VLOOKUP('07_Values'!E124,AUX_Variables!$B$12:$D$16,3,FALSE)</f>
        <v>1</v>
      </c>
      <c r="T124" s="31">
        <f>$D124*S124</f>
        <v>0.5</v>
      </c>
      <c r="U124" s="38">
        <f>S124*$E124</f>
        <v>2.8560000000000002E-2</v>
      </c>
      <c r="V124" s="37" t="str">
        <f>'07_Values'!F124</f>
        <v>Y</v>
      </c>
      <c r="W124" s="31">
        <f>VLOOKUP('07_Values'!F124,AUX_Variables!$B$12:$D$16,3,FALSE)</f>
        <v>1</v>
      </c>
      <c r="X124" s="31">
        <f>$D124*W124</f>
        <v>0.5</v>
      </c>
      <c r="Y124" s="38">
        <f>W124*$E124</f>
        <v>2.8560000000000002E-2</v>
      </c>
      <c r="Z124" s="37" t="str">
        <f>'07_Values'!G124</f>
        <v>Y</v>
      </c>
      <c r="AA124" s="31">
        <f>VLOOKUP('07_Values'!G124,AUX_Variables!$B$12:$D$16,3,FALSE)</f>
        <v>1</v>
      </c>
      <c r="AB124" s="31">
        <f>$D124*AA124</f>
        <v>0.5</v>
      </c>
      <c r="AC124" s="38">
        <f>AA124*$E124</f>
        <v>2.8560000000000002E-2</v>
      </c>
      <c r="AD124" s="37" t="str">
        <f>'07_Values'!H124</f>
        <v>Y</v>
      </c>
      <c r="AE124" s="31">
        <f>VLOOKUP('07_Values'!H124,AUX_Variables!$B$12:$D$16,3,FALSE)</f>
        <v>1</v>
      </c>
      <c r="AF124" s="31">
        <f>$D124*AE124</f>
        <v>0.5</v>
      </c>
      <c r="AG124" s="38">
        <f>AE124*$E124</f>
        <v>2.8560000000000002E-2</v>
      </c>
      <c r="AH124" s="37" t="str">
        <f>'07_Values'!I124</f>
        <v>Y</v>
      </c>
      <c r="AI124" s="31">
        <f>VLOOKUP('07_Values'!I124,AUX_Variables!$B$12:$D$16,3,FALSE)</f>
        <v>1</v>
      </c>
      <c r="AJ124" s="31">
        <f>$D124*AI124</f>
        <v>0.5</v>
      </c>
      <c r="AK124" s="38">
        <f>AI124*$E124</f>
        <v>2.8560000000000002E-2</v>
      </c>
      <c r="AL124" s="37" t="str">
        <f>'07_Values'!J124</f>
        <v>NA</v>
      </c>
      <c r="AM124" s="31">
        <f>VLOOKUP('07_Values'!J124,AUX_Variables!$B$12:$D$16,3,FALSE)</f>
        <v>0</v>
      </c>
      <c r="AN124" s="31">
        <f>$D124*AM124</f>
        <v>0</v>
      </c>
      <c r="AO124" s="38">
        <f>AM124*$E124</f>
        <v>0</v>
      </c>
      <c r="AP124" s="37" t="str">
        <f>'07_Values'!K124</f>
        <v>NA</v>
      </c>
      <c r="AQ124" s="31">
        <f>VLOOKUP('07_Values'!K124,AUX_Variables!$B$12:$D$16,3,FALSE)</f>
        <v>0</v>
      </c>
      <c r="AR124" s="31">
        <f>$D124*AQ124</f>
        <v>0</v>
      </c>
      <c r="AS124" s="38">
        <f>AQ124*$E124</f>
        <v>0</v>
      </c>
      <c r="AT124" s="37" t="str">
        <f>'07_Values'!L124</f>
        <v>NA</v>
      </c>
      <c r="AU124" s="31">
        <f>VLOOKUP('07_Values'!L124,AUX_Variables!$B$12:$D$16,3,FALSE)</f>
        <v>0</v>
      </c>
      <c r="AV124" s="31">
        <f>$D124*AU124</f>
        <v>0</v>
      </c>
      <c r="AW124" s="38">
        <f>AU124*$E124</f>
        <v>0</v>
      </c>
      <c r="AX124" s="37" t="str">
        <f>'07_Values'!M124</f>
        <v>NA</v>
      </c>
      <c r="AY124" s="31">
        <f>VLOOKUP('07_Values'!M124,AUX_Variables!$B$12:$D$16,3,FALSE)</f>
        <v>0</v>
      </c>
      <c r="AZ124" s="31">
        <f>$D124*AY124</f>
        <v>0</v>
      </c>
      <c r="BA124" s="38">
        <f>AY124*$E124</f>
        <v>0</v>
      </c>
      <c r="BB124" s="37" t="str">
        <f>'07_Values'!N124</f>
        <v>NA</v>
      </c>
      <c r="BC124" s="31">
        <f>VLOOKUP('07_Values'!N124,AUX_Variables!$B$12:$D$16,3,FALSE)</f>
        <v>0</v>
      </c>
      <c r="BD124" s="31">
        <f>$D124*BC124</f>
        <v>0</v>
      </c>
      <c r="BE124" s="38">
        <f>BC124*$E124</f>
        <v>0</v>
      </c>
      <c r="BF124" s="37" t="str">
        <f>'07_Values'!O124</f>
        <v>NA</v>
      </c>
      <c r="BG124" s="31">
        <f>VLOOKUP('07_Values'!O124,AUX_Variables!$B$12:$D$16,3,FALSE)</f>
        <v>0</v>
      </c>
      <c r="BH124" s="31">
        <f>$D124*BG124</f>
        <v>0</v>
      </c>
      <c r="BI124" s="38">
        <f>BG124*$E124</f>
        <v>0</v>
      </c>
      <c r="BJ124" s="37" t="str">
        <f>'07_Values'!P124</f>
        <v>NA</v>
      </c>
      <c r="BK124" s="31">
        <f>VLOOKUP('07_Values'!P124,AUX_Variables!$B$12:$D$16,3,FALSE)</f>
        <v>0</v>
      </c>
      <c r="BL124" s="31">
        <f>$D124*BK124</f>
        <v>0</v>
      </c>
      <c r="BM124" s="38">
        <f>BK124*$E124</f>
        <v>0</v>
      </c>
      <c r="BN124" s="37" t="str">
        <f>'07_Values'!Q124</f>
        <v>NA</v>
      </c>
      <c r="BO124" s="31">
        <f>VLOOKUP('07_Values'!Q124,AUX_Variables!$B$12:$D$16,3,FALSE)</f>
        <v>0</v>
      </c>
      <c r="BP124" s="31">
        <f>$D124*BO124</f>
        <v>0</v>
      </c>
      <c r="BQ124" s="38">
        <f>BO124*$E124</f>
        <v>0</v>
      </c>
      <c r="BR124" s="37" t="str">
        <f>'07_Values'!R124</f>
        <v>A</v>
      </c>
      <c r="BS124" s="31">
        <f>VLOOKUP('07_Values'!R124,AUX_Variables!$B$12:$D$16,3,FALSE)</f>
        <v>0.7</v>
      </c>
      <c r="BT124" s="31">
        <f>$D124*BS124</f>
        <v>0.35</v>
      </c>
      <c r="BU124" s="38">
        <f>BS124*$E124</f>
        <v>1.9991999999999999E-2</v>
      </c>
      <c r="BV124" s="37" t="str">
        <f>'07_Values'!S124</f>
        <v>A</v>
      </c>
      <c r="BW124" s="31">
        <f>VLOOKUP('07_Values'!S124,AUX_Variables!$B$12:$D$16,3,FALSE)</f>
        <v>0.7</v>
      </c>
      <c r="BX124" s="31">
        <f>$D124*BW124</f>
        <v>0.35</v>
      </c>
      <c r="BY124" s="38">
        <f>BW124*$E124</f>
        <v>1.9991999999999999E-2</v>
      </c>
      <c r="BZ124" s="37" t="str">
        <f>'07_Values'!T124</f>
        <v>Y</v>
      </c>
      <c r="CA124" s="31">
        <f>VLOOKUP('07_Values'!T124,AUX_Variables!$B$12:$D$16,3,FALSE)</f>
        <v>1</v>
      </c>
      <c r="CB124" s="31">
        <f>$D124*CA124</f>
        <v>0.5</v>
      </c>
      <c r="CC124" s="38">
        <f>CA124*$E124</f>
        <v>2.8560000000000002E-2</v>
      </c>
      <c r="CD124" s="37" t="str">
        <f>'07_Values'!U124</f>
        <v>A</v>
      </c>
      <c r="CE124" s="31">
        <f>VLOOKUP('07_Values'!U124,AUX_Variables!$B$12:$D$16,3,FALSE)</f>
        <v>0.7</v>
      </c>
      <c r="CF124" s="31">
        <f>$D124*CE124</f>
        <v>0.35</v>
      </c>
      <c r="CG124" s="38">
        <f>CE124*$E124</f>
        <v>1.9991999999999999E-2</v>
      </c>
      <c r="CH124" s="37" t="str">
        <f>'07_Values'!V124</f>
        <v>NA</v>
      </c>
      <c r="CI124" s="31">
        <f>VLOOKUP('07_Values'!V124,AUX_Variables!$B$12:$D$16,3,FALSE)</f>
        <v>0</v>
      </c>
      <c r="CJ124" s="31">
        <f>$D124*CI124</f>
        <v>0</v>
      </c>
      <c r="CK124" s="38">
        <f>CI124*$E124</f>
        <v>0</v>
      </c>
      <c r="CL124" s="37" t="str">
        <f>'07_Values'!W124</f>
        <v>NA</v>
      </c>
      <c r="CM124" s="31">
        <f>VLOOKUP('07_Values'!W124,AUX_Variables!$B$12:$D$16,3,FALSE)</f>
        <v>0</v>
      </c>
      <c r="CN124" s="31">
        <f>$D124*CM124</f>
        <v>0</v>
      </c>
      <c r="CO124" s="38">
        <f>CM124*$E124</f>
        <v>0</v>
      </c>
      <c r="CP124" s="37" t="str">
        <f>'07_Values'!X124</f>
        <v>NA</v>
      </c>
      <c r="CQ124" s="31">
        <f>VLOOKUP('07_Values'!X124,AUX_Variables!$B$12:$D$16,3,FALSE)</f>
        <v>0</v>
      </c>
      <c r="CR124" s="31">
        <f>$D124*CQ124</f>
        <v>0</v>
      </c>
      <c r="CS124" s="38">
        <f>CQ124*$E124</f>
        <v>0</v>
      </c>
      <c r="CT124" s="37" t="str">
        <f>'07_Values'!Y124</f>
        <v>NA</v>
      </c>
      <c r="CU124" s="31">
        <f>VLOOKUP('07_Values'!Y124,AUX_Variables!$B$12:$D$16,3,FALSE)</f>
        <v>0</v>
      </c>
      <c r="CV124" s="31">
        <f>$D124*CU124</f>
        <v>0</v>
      </c>
      <c r="CW124" s="38">
        <f>CU124*$E124</f>
        <v>0</v>
      </c>
      <c r="CX124" s="37" t="str">
        <f>'07_Values'!Z124</f>
        <v>NA</v>
      </c>
      <c r="CY124" s="31">
        <f>VLOOKUP('07_Values'!Z124,AUX_Variables!$B$12:$D$16,3,FALSE)</f>
        <v>0</v>
      </c>
      <c r="CZ124" s="31">
        <f>$D124*CY124</f>
        <v>0</v>
      </c>
      <c r="DA124" s="38">
        <f>CY124*$E124</f>
        <v>0</v>
      </c>
      <c r="DB124" s="37" t="str">
        <f>'07_Values'!AA124</f>
        <v>NA</v>
      </c>
      <c r="DC124" s="31">
        <f>VLOOKUP('07_Values'!AA124,AUX_Variables!$B$12:$D$16,3,FALSE)</f>
        <v>0</v>
      </c>
      <c r="DD124" s="31">
        <f>$D124*DC124</f>
        <v>0</v>
      </c>
      <c r="DE124" s="38">
        <f>DC124*$E124</f>
        <v>0</v>
      </c>
      <c r="DF124" s="37" t="str">
        <f>'07_Values'!AB124</f>
        <v>NA</v>
      </c>
      <c r="DG124" s="31">
        <f>VLOOKUP('07_Values'!AB124,AUX_Variables!$B$12:$D$16,3,FALSE)</f>
        <v>0</v>
      </c>
      <c r="DH124" s="31">
        <f>$D124*DG124</f>
        <v>0</v>
      </c>
      <c r="DI124" s="38">
        <f>DG124*$E124</f>
        <v>0</v>
      </c>
      <c r="DJ124" s="37" t="str">
        <f>'07_Values'!AC124</f>
        <v>NA</v>
      </c>
      <c r="DK124" s="31">
        <f>VLOOKUP('07_Values'!AC124,AUX_Variables!$B$12:$D$16,3,FALSE)</f>
        <v>0</v>
      </c>
      <c r="DL124" s="31">
        <f>$D124*DK124</f>
        <v>0</v>
      </c>
      <c r="DM124" s="38">
        <f>DK124*$E124</f>
        <v>0</v>
      </c>
      <c r="DN124" s="37" t="str">
        <f>'07_Values'!AD124</f>
        <v>NA</v>
      </c>
      <c r="DO124" s="31">
        <f>VLOOKUP('07_Values'!AD124,AUX_Variables!$B$12:$D$16,3,FALSE)</f>
        <v>0</v>
      </c>
      <c r="DP124" s="31">
        <f>$D124*DO124</f>
        <v>0</v>
      </c>
      <c r="DQ124" s="38">
        <f>DO124*$E124</f>
        <v>0</v>
      </c>
    </row>
    <row r="125" spans="1:121" s="151" customFormat="1" ht="12.75" x14ac:dyDescent="0.2">
      <c r="A125" s="176"/>
      <c r="B125" s="136" t="str">
        <f>'03_Technical Req.'!C31</f>
        <v>SAML</v>
      </c>
      <c r="C125" s="33">
        <f>'03_Technical Req.'!F31</f>
        <v>3</v>
      </c>
      <c r="D125" s="31">
        <f>C125/SUM($C$109:$C$110)</f>
        <v>0.5</v>
      </c>
      <c r="E125" s="40">
        <f>D125*$E$108</f>
        <v>2.8560000000000002E-2</v>
      </c>
      <c r="F125" s="37" t="str">
        <f>'07_Values'!B125</f>
        <v>NA</v>
      </c>
      <c r="G125" s="31">
        <f>VLOOKUP('07_Values'!B125,AUX_Variables!$B$12:$D$16,3,FALSE)</f>
        <v>0</v>
      </c>
      <c r="H125" s="31">
        <f>$D125*G125</f>
        <v>0</v>
      </c>
      <c r="I125" s="38">
        <f>G125*$E125</f>
        <v>0</v>
      </c>
      <c r="J125" s="37" t="str">
        <f>'07_Values'!C125</f>
        <v>NA</v>
      </c>
      <c r="K125" s="31">
        <f>VLOOKUP('07_Values'!F125,AUX_Variables!$B$12:$D$16,3,FALSE)</f>
        <v>0</v>
      </c>
      <c r="L125" s="31">
        <f>$D125*K125</f>
        <v>0</v>
      </c>
      <c r="M125" s="38">
        <f>K125*$E125</f>
        <v>0</v>
      </c>
      <c r="N125" s="37" t="str">
        <f>'07_Values'!D125</f>
        <v>NA</v>
      </c>
      <c r="O125" s="31">
        <f>VLOOKUP('07_Values'!D125,AUX_Variables!$B$12:$D$16,3,FALSE)</f>
        <v>0</v>
      </c>
      <c r="P125" s="31">
        <f>$D125*O125</f>
        <v>0</v>
      </c>
      <c r="Q125" s="38">
        <f>O125*$E125</f>
        <v>0</v>
      </c>
      <c r="R125" s="37" t="str">
        <f>'07_Values'!E125</f>
        <v>NA</v>
      </c>
      <c r="S125" s="31">
        <f>VLOOKUP('07_Values'!E125,AUX_Variables!$B$12:$D$16,3,FALSE)</f>
        <v>0</v>
      </c>
      <c r="T125" s="31">
        <f>$D125*S125</f>
        <v>0</v>
      </c>
      <c r="U125" s="38">
        <f>S125*$E125</f>
        <v>0</v>
      </c>
      <c r="V125" s="37" t="str">
        <f>'07_Values'!F125</f>
        <v>NA</v>
      </c>
      <c r="W125" s="31">
        <f>VLOOKUP('07_Values'!F125,AUX_Variables!$B$12:$D$16,3,FALSE)</f>
        <v>0</v>
      </c>
      <c r="X125" s="31">
        <f>$D125*W125</f>
        <v>0</v>
      </c>
      <c r="Y125" s="38">
        <f>W125*$E125</f>
        <v>0</v>
      </c>
      <c r="Z125" s="37" t="str">
        <f>'07_Values'!G125</f>
        <v>NA</v>
      </c>
      <c r="AA125" s="31">
        <f>VLOOKUP('07_Values'!G125,AUX_Variables!$B$12:$D$16,3,FALSE)</f>
        <v>0</v>
      </c>
      <c r="AB125" s="31">
        <f>$D125*AA125</f>
        <v>0</v>
      </c>
      <c r="AC125" s="38">
        <f>AA125*$E125</f>
        <v>0</v>
      </c>
      <c r="AD125" s="37" t="str">
        <f>'07_Values'!H125</f>
        <v>NA</v>
      </c>
      <c r="AE125" s="31">
        <f>VLOOKUP('07_Values'!H125,AUX_Variables!$B$12:$D$16,3,FALSE)</f>
        <v>0</v>
      </c>
      <c r="AF125" s="31">
        <f>$D125*AE125</f>
        <v>0</v>
      </c>
      <c r="AG125" s="38">
        <f>AE125*$E125</f>
        <v>0</v>
      </c>
      <c r="AH125" s="37" t="str">
        <f>'07_Values'!I125</f>
        <v>NA</v>
      </c>
      <c r="AI125" s="31">
        <f>VLOOKUP('07_Values'!I125,AUX_Variables!$B$12:$D$16,3,FALSE)</f>
        <v>0</v>
      </c>
      <c r="AJ125" s="31">
        <f>$D125*AI125</f>
        <v>0</v>
      </c>
      <c r="AK125" s="38">
        <f>AI125*$E125</f>
        <v>0</v>
      </c>
      <c r="AL125" s="37" t="str">
        <f>'07_Values'!J125</f>
        <v>NA</v>
      </c>
      <c r="AM125" s="31">
        <f>VLOOKUP('07_Values'!J125,AUX_Variables!$B$12:$D$16,3,FALSE)</f>
        <v>0</v>
      </c>
      <c r="AN125" s="31">
        <f>$D125*AM125</f>
        <v>0</v>
      </c>
      <c r="AO125" s="38">
        <f>AM125*$E125</f>
        <v>0</v>
      </c>
      <c r="AP125" s="37" t="str">
        <f>'07_Values'!K125</f>
        <v>NA</v>
      </c>
      <c r="AQ125" s="31">
        <f>VLOOKUP('07_Values'!K125,AUX_Variables!$B$12:$D$16,3,FALSE)</f>
        <v>0</v>
      </c>
      <c r="AR125" s="31">
        <f>$D125*AQ125</f>
        <v>0</v>
      </c>
      <c r="AS125" s="38">
        <f>AQ125*$E125</f>
        <v>0</v>
      </c>
      <c r="AT125" s="37" t="str">
        <f>'07_Values'!L125</f>
        <v>NA</v>
      </c>
      <c r="AU125" s="31">
        <f>VLOOKUP('07_Values'!L125,AUX_Variables!$B$12:$D$16,3,FALSE)</f>
        <v>0</v>
      </c>
      <c r="AV125" s="31">
        <f>$D125*AU125</f>
        <v>0</v>
      </c>
      <c r="AW125" s="38">
        <f>AU125*$E125</f>
        <v>0</v>
      </c>
      <c r="AX125" s="37" t="str">
        <f>'07_Values'!M125</f>
        <v>NA</v>
      </c>
      <c r="AY125" s="31">
        <f>VLOOKUP('07_Values'!M125,AUX_Variables!$B$12:$D$16,3,FALSE)</f>
        <v>0</v>
      </c>
      <c r="AZ125" s="31">
        <f>$D125*AY125</f>
        <v>0</v>
      </c>
      <c r="BA125" s="38">
        <f>AY125*$E125</f>
        <v>0</v>
      </c>
      <c r="BB125" s="37" t="str">
        <f>'07_Values'!N125</f>
        <v>NA</v>
      </c>
      <c r="BC125" s="31">
        <f>VLOOKUP('07_Values'!N125,AUX_Variables!$B$12:$D$16,3,FALSE)</f>
        <v>0</v>
      </c>
      <c r="BD125" s="31">
        <f>$D125*BC125</f>
        <v>0</v>
      </c>
      <c r="BE125" s="38">
        <f>BC125*$E125</f>
        <v>0</v>
      </c>
      <c r="BF125" s="37" t="str">
        <f>'07_Values'!O125</f>
        <v>NA</v>
      </c>
      <c r="BG125" s="31">
        <f>VLOOKUP('07_Values'!O125,AUX_Variables!$B$12:$D$16,3,FALSE)</f>
        <v>0</v>
      </c>
      <c r="BH125" s="31">
        <f>$D125*BG125</f>
        <v>0</v>
      </c>
      <c r="BI125" s="38">
        <f>BG125*$E125</f>
        <v>0</v>
      </c>
      <c r="BJ125" s="37" t="str">
        <f>'07_Values'!P125</f>
        <v>NA</v>
      </c>
      <c r="BK125" s="31">
        <f>VLOOKUP('07_Values'!P125,AUX_Variables!$B$12:$D$16,3,FALSE)</f>
        <v>0</v>
      </c>
      <c r="BL125" s="31">
        <f>$D125*BK125</f>
        <v>0</v>
      </c>
      <c r="BM125" s="38">
        <f>BK125*$E125</f>
        <v>0</v>
      </c>
      <c r="BN125" s="37" t="str">
        <f>'07_Values'!Q125</f>
        <v>NA</v>
      </c>
      <c r="BO125" s="31">
        <f>VLOOKUP('07_Values'!Q125,AUX_Variables!$B$12:$D$16,3,FALSE)</f>
        <v>0</v>
      </c>
      <c r="BP125" s="31">
        <f>$D125*BO125</f>
        <v>0</v>
      </c>
      <c r="BQ125" s="38">
        <f>BO125*$E125</f>
        <v>0</v>
      </c>
      <c r="BR125" s="37" t="str">
        <f>'07_Values'!R125</f>
        <v>NA</v>
      </c>
      <c r="BS125" s="31">
        <f>VLOOKUP('07_Values'!R125,AUX_Variables!$B$12:$D$16,3,FALSE)</f>
        <v>0</v>
      </c>
      <c r="BT125" s="31">
        <f>$D125*BS125</f>
        <v>0</v>
      </c>
      <c r="BU125" s="38">
        <f>BS125*$E125</f>
        <v>0</v>
      </c>
      <c r="BV125" s="37" t="str">
        <f>'07_Values'!S125</f>
        <v>NA</v>
      </c>
      <c r="BW125" s="31">
        <f>VLOOKUP('07_Values'!S125,AUX_Variables!$B$12:$D$16,3,FALSE)</f>
        <v>0</v>
      </c>
      <c r="BX125" s="31">
        <f>$D125*BW125</f>
        <v>0</v>
      </c>
      <c r="BY125" s="38">
        <f>BW125*$E125</f>
        <v>0</v>
      </c>
      <c r="BZ125" s="37" t="str">
        <f>'07_Values'!T125</f>
        <v>NA</v>
      </c>
      <c r="CA125" s="31">
        <f>VLOOKUP('07_Values'!T125,AUX_Variables!$B$12:$D$16,3,FALSE)</f>
        <v>0</v>
      </c>
      <c r="CB125" s="31">
        <f>$D125*CA125</f>
        <v>0</v>
      </c>
      <c r="CC125" s="38">
        <f>CA125*$E125</f>
        <v>0</v>
      </c>
      <c r="CD125" s="37" t="str">
        <f>'07_Values'!U125</f>
        <v>NA</v>
      </c>
      <c r="CE125" s="31">
        <f>VLOOKUP('07_Values'!U125,AUX_Variables!$B$12:$D$16,3,FALSE)</f>
        <v>0</v>
      </c>
      <c r="CF125" s="31">
        <f>$D125*CE125</f>
        <v>0</v>
      </c>
      <c r="CG125" s="38">
        <f>CE125*$E125</f>
        <v>0</v>
      </c>
      <c r="CH125" s="37" t="str">
        <f>'07_Values'!V125</f>
        <v>NA</v>
      </c>
      <c r="CI125" s="31">
        <f>VLOOKUP('07_Values'!V125,AUX_Variables!$B$12:$D$16,3,FALSE)</f>
        <v>0</v>
      </c>
      <c r="CJ125" s="31">
        <f>$D125*CI125</f>
        <v>0</v>
      </c>
      <c r="CK125" s="38">
        <f>CI125*$E125</f>
        <v>0</v>
      </c>
      <c r="CL125" s="37" t="str">
        <f>'07_Values'!W125</f>
        <v>NA</v>
      </c>
      <c r="CM125" s="31">
        <f>VLOOKUP('07_Values'!W125,AUX_Variables!$B$12:$D$16,3,FALSE)</f>
        <v>0</v>
      </c>
      <c r="CN125" s="31">
        <f>$D125*CM125</f>
        <v>0</v>
      </c>
      <c r="CO125" s="38">
        <f>CM125*$E125</f>
        <v>0</v>
      </c>
      <c r="CP125" s="37" t="str">
        <f>'07_Values'!X125</f>
        <v>NA</v>
      </c>
      <c r="CQ125" s="31">
        <f>VLOOKUP('07_Values'!X125,AUX_Variables!$B$12:$D$16,3,FALSE)</f>
        <v>0</v>
      </c>
      <c r="CR125" s="31">
        <f>$D125*CQ125</f>
        <v>0</v>
      </c>
      <c r="CS125" s="38">
        <f>CQ125*$E125</f>
        <v>0</v>
      </c>
      <c r="CT125" s="37" t="str">
        <f>'07_Values'!Y125</f>
        <v>NA</v>
      </c>
      <c r="CU125" s="31">
        <f>VLOOKUP('07_Values'!Y125,AUX_Variables!$B$12:$D$16,3,FALSE)</f>
        <v>0</v>
      </c>
      <c r="CV125" s="31">
        <f>$D125*CU125</f>
        <v>0</v>
      </c>
      <c r="CW125" s="38">
        <f>CU125*$E125</f>
        <v>0</v>
      </c>
      <c r="CX125" s="37" t="str">
        <f>'07_Values'!Z125</f>
        <v>NA</v>
      </c>
      <c r="CY125" s="31">
        <f>VLOOKUP('07_Values'!Z125,AUX_Variables!$B$12:$D$16,3,FALSE)</f>
        <v>0</v>
      </c>
      <c r="CZ125" s="31">
        <f>$D125*CY125</f>
        <v>0</v>
      </c>
      <c r="DA125" s="38">
        <f>CY125*$E125</f>
        <v>0</v>
      </c>
      <c r="DB125" s="37" t="str">
        <f>'07_Values'!AA125</f>
        <v>NA</v>
      </c>
      <c r="DC125" s="31">
        <f>VLOOKUP('07_Values'!AA125,AUX_Variables!$B$12:$D$16,3,FALSE)</f>
        <v>0</v>
      </c>
      <c r="DD125" s="31">
        <f>$D125*DC125</f>
        <v>0</v>
      </c>
      <c r="DE125" s="38">
        <f>DC125*$E125</f>
        <v>0</v>
      </c>
      <c r="DF125" s="37" t="str">
        <f>'07_Values'!AB125</f>
        <v>NA</v>
      </c>
      <c r="DG125" s="31">
        <f>VLOOKUP('07_Values'!AB125,AUX_Variables!$B$12:$D$16,3,FALSE)</f>
        <v>0</v>
      </c>
      <c r="DH125" s="31">
        <f>$D125*DG125</f>
        <v>0</v>
      </c>
      <c r="DI125" s="38">
        <f>DG125*$E125</f>
        <v>0</v>
      </c>
      <c r="DJ125" s="37" t="str">
        <f>'07_Values'!AC125</f>
        <v>NA</v>
      </c>
      <c r="DK125" s="31">
        <f>VLOOKUP('07_Values'!AC125,AUX_Variables!$B$12:$D$16,3,FALSE)</f>
        <v>0</v>
      </c>
      <c r="DL125" s="31">
        <f>$D125*DK125</f>
        <v>0</v>
      </c>
      <c r="DM125" s="38">
        <f>DK125*$E125</f>
        <v>0</v>
      </c>
      <c r="DN125" s="37" t="str">
        <f>'07_Values'!AD125</f>
        <v>NA</v>
      </c>
      <c r="DO125" s="31">
        <f>VLOOKUP('07_Values'!AD125,AUX_Variables!$B$12:$D$16,3,FALSE)</f>
        <v>0</v>
      </c>
      <c r="DP125" s="31">
        <f>$D125*DO125</f>
        <v>0</v>
      </c>
      <c r="DQ125" s="38">
        <f>DO125*$E125</f>
        <v>0</v>
      </c>
    </row>
    <row r="126" spans="1:121" s="151" customFormat="1" ht="12.75" x14ac:dyDescent="0.2">
      <c r="A126" s="176"/>
      <c r="B126" s="136" t="str">
        <f>'03_Technical Req.'!C32</f>
        <v>FIM</v>
      </c>
      <c r="C126" s="33">
        <f>'03_Technical Req.'!F32</f>
        <v>3</v>
      </c>
      <c r="D126" s="31">
        <f>C126/SUM($C$109:$C$110)</f>
        <v>0.5</v>
      </c>
      <c r="E126" s="40">
        <f>D126*$E$108</f>
        <v>2.8560000000000002E-2</v>
      </c>
      <c r="F126" s="37" t="str">
        <f>'07_Values'!B126</f>
        <v>NA</v>
      </c>
      <c r="G126" s="31">
        <f>VLOOKUP('07_Values'!B126,AUX_Variables!$B$12:$D$16,3,FALSE)</f>
        <v>0</v>
      </c>
      <c r="H126" s="31">
        <f>$D126*G126</f>
        <v>0</v>
      </c>
      <c r="I126" s="38">
        <f>G126*$E126</f>
        <v>0</v>
      </c>
      <c r="J126" s="37" t="str">
        <f>'07_Values'!C126</f>
        <v>NA</v>
      </c>
      <c r="K126" s="31">
        <f>VLOOKUP('07_Values'!F126,AUX_Variables!$B$12:$D$16,3,FALSE)</f>
        <v>0</v>
      </c>
      <c r="L126" s="31">
        <f>$D126*K126</f>
        <v>0</v>
      </c>
      <c r="M126" s="38">
        <f>K126*$E126</f>
        <v>0</v>
      </c>
      <c r="N126" s="37" t="str">
        <f>'07_Values'!D126</f>
        <v>NA</v>
      </c>
      <c r="O126" s="31">
        <f>VLOOKUP('07_Values'!D126,AUX_Variables!$B$12:$D$16,3,FALSE)</f>
        <v>0</v>
      </c>
      <c r="P126" s="31">
        <f>$D126*O126</f>
        <v>0</v>
      </c>
      <c r="Q126" s="38">
        <f>O126*$E126</f>
        <v>0</v>
      </c>
      <c r="R126" s="37" t="str">
        <f>'07_Values'!E126</f>
        <v>NA</v>
      </c>
      <c r="S126" s="31">
        <f>VLOOKUP('07_Values'!E126,AUX_Variables!$B$12:$D$16,3,FALSE)</f>
        <v>0</v>
      </c>
      <c r="T126" s="31">
        <f>$D126*S126</f>
        <v>0</v>
      </c>
      <c r="U126" s="38">
        <f>S126*$E126</f>
        <v>0</v>
      </c>
      <c r="V126" s="37" t="str">
        <f>'07_Values'!F126</f>
        <v>NA</v>
      </c>
      <c r="W126" s="31">
        <f>VLOOKUP('07_Values'!F126,AUX_Variables!$B$12:$D$16,3,FALSE)</f>
        <v>0</v>
      </c>
      <c r="X126" s="31">
        <f>$D126*W126</f>
        <v>0</v>
      </c>
      <c r="Y126" s="38">
        <f>W126*$E126</f>
        <v>0</v>
      </c>
      <c r="Z126" s="37" t="str">
        <f>'07_Values'!G126</f>
        <v>NA</v>
      </c>
      <c r="AA126" s="31">
        <f>VLOOKUP('07_Values'!G126,AUX_Variables!$B$12:$D$16,3,FALSE)</f>
        <v>0</v>
      </c>
      <c r="AB126" s="31">
        <f>$D126*AA126</f>
        <v>0</v>
      </c>
      <c r="AC126" s="38">
        <f>AA126*$E126</f>
        <v>0</v>
      </c>
      <c r="AD126" s="37" t="str">
        <f>'07_Values'!H126</f>
        <v>NA</v>
      </c>
      <c r="AE126" s="31">
        <f>VLOOKUP('07_Values'!H126,AUX_Variables!$B$12:$D$16,3,FALSE)</f>
        <v>0</v>
      </c>
      <c r="AF126" s="31">
        <f>$D126*AE126</f>
        <v>0</v>
      </c>
      <c r="AG126" s="38">
        <f>AE126*$E126</f>
        <v>0</v>
      </c>
      <c r="AH126" s="37" t="str">
        <f>'07_Values'!I126</f>
        <v>NA</v>
      </c>
      <c r="AI126" s="31">
        <f>VLOOKUP('07_Values'!I126,AUX_Variables!$B$12:$D$16,3,FALSE)</f>
        <v>0</v>
      </c>
      <c r="AJ126" s="31">
        <f>$D126*AI126</f>
        <v>0</v>
      </c>
      <c r="AK126" s="38">
        <f>AI126*$E126</f>
        <v>0</v>
      </c>
      <c r="AL126" s="37" t="str">
        <f>'07_Values'!J126</f>
        <v>NA</v>
      </c>
      <c r="AM126" s="31">
        <f>VLOOKUP('07_Values'!J126,AUX_Variables!$B$12:$D$16,3,FALSE)</f>
        <v>0</v>
      </c>
      <c r="AN126" s="31">
        <f>$D126*AM126</f>
        <v>0</v>
      </c>
      <c r="AO126" s="38">
        <f>AM126*$E126</f>
        <v>0</v>
      </c>
      <c r="AP126" s="37" t="str">
        <f>'07_Values'!K126</f>
        <v>NA</v>
      </c>
      <c r="AQ126" s="31">
        <f>VLOOKUP('07_Values'!K126,AUX_Variables!$B$12:$D$16,3,FALSE)</f>
        <v>0</v>
      </c>
      <c r="AR126" s="31">
        <f>$D126*AQ126</f>
        <v>0</v>
      </c>
      <c r="AS126" s="38">
        <f>AQ126*$E126</f>
        <v>0</v>
      </c>
      <c r="AT126" s="37" t="str">
        <f>'07_Values'!L126</f>
        <v>NA</v>
      </c>
      <c r="AU126" s="31">
        <f>VLOOKUP('07_Values'!L126,AUX_Variables!$B$12:$D$16,3,FALSE)</f>
        <v>0</v>
      </c>
      <c r="AV126" s="31">
        <f>$D126*AU126</f>
        <v>0</v>
      </c>
      <c r="AW126" s="38">
        <f>AU126*$E126</f>
        <v>0</v>
      </c>
      <c r="AX126" s="37" t="str">
        <f>'07_Values'!M126</f>
        <v>NA</v>
      </c>
      <c r="AY126" s="31">
        <f>VLOOKUP('07_Values'!M126,AUX_Variables!$B$12:$D$16,3,FALSE)</f>
        <v>0</v>
      </c>
      <c r="AZ126" s="31">
        <f>$D126*AY126</f>
        <v>0</v>
      </c>
      <c r="BA126" s="38">
        <f>AY126*$E126</f>
        <v>0</v>
      </c>
      <c r="BB126" s="37" t="str">
        <f>'07_Values'!N126</f>
        <v>NA</v>
      </c>
      <c r="BC126" s="31">
        <f>VLOOKUP('07_Values'!N126,AUX_Variables!$B$12:$D$16,3,FALSE)</f>
        <v>0</v>
      </c>
      <c r="BD126" s="31">
        <f>$D126*BC126</f>
        <v>0</v>
      </c>
      <c r="BE126" s="38">
        <f>BC126*$E126</f>
        <v>0</v>
      </c>
      <c r="BF126" s="37" t="str">
        <f>'07_Values'!O126</f>
        <v>NA</v>
      </c>
      <c r="BG126" s="31">
        <f>VLOOKUP('07_Values'!O126,AUX_Variables!$B$12:$D$16,3,FALSE)</f>
        <v>0</v>
      </c>
      <c r="BH126" s="31">
        <f>$D126*BG126</f>
        <v>0</v>
      </c>
      <c r="BI126" s="38">
        <f>BG126*$E126</f>
        <v>0</v>
      </c>
      <c r="BJ126" s="37" t="str">
        <f>'07_Values'!P126</f>
        <v>NA</v>
      </c>
      <c r="BK126" s="31">
        <f>VLOOKUP('07_Values'!P126,AUX_Variables!$B$12:$D$16,3,FALSE)</f>
        <v>0</v>
      </c>
      <c r="BL126" s="31">
        <f>$D126*BK126</f>
        <v>0</v>
      </c>
      <c r="BM126" s="38">
        <f>BK126*$E126</f>
        <v>0</v>
      </c>
      <c r="BN126" s="37" t="str">
        <f>'07_Values'!Q126</f>
        <v>NA</v>
      </c>
      <c r="BO126" s="31">
        <f>VLOOKUP('07_Values'!Q126,AUX_Variables!$B$12:$D$16,3,FALSE)</f>
        <v>0</v>
      </c>
      <c r="BP126" s="31">
        <f>$D126*BO126</f>
        <v>0</v>
      </c>
      <c r="BQ126" s="38">
        <f>BO126*$E126</f>
        <v>0</v>
      </c>
      <c r="BR126" s="37" t="str">
        <f>'07_Values'!R126</f>
        <v>NA</v>
      </c>
      <c r="BS126" s="31">
        <f>VLOOKUP('07_Values'!R126,AUX_Variables!$B$12:$D$16,3,FALSE)</f>
        <v>0</v>
      </c>
      <c r="BT126" s="31">
        <f>$D126*BS126</f>
        <v>0</v>
      </c>
      <c r="BU126" s="38">
        <f>BS126*$E126</f>
        <v>0</v>
      </c>
      <c r="BV126" s="37" t="str">
        <f>'07_Values'!S126</f>
        <v>NA</v>
      </c>
      <c r="BW126" s="31">
        <f>VLOOKUP('07_Values'!S126,AUX_Variables!$B$12:$D$16,3,FALSE)</f>
        <v>0</v>
      </c>
      <c r="BX126" s="31">
        <f>$D126*BW126</f>
        <v>0</v>
      </c>
      <c r="BY126" s="38">
        <f>BW126*$E126</f>
        <v>0</v>
      </c>
      <c r="BZ126" s="37" t="str">
        <f>'07_Values'!T126</f>
        <v>NA</v>
      </c>
      <c r="CA126" s="31">
        <f>VLOOKUP('07_Values'!T126,AUX_Variables!$B$12:$D$16,3,FALSE)</f>
        <v>0</v>
      </c>
      <c r="CB126" s="31">
        <f>$D126*CA126</f>
        <v>0</v>
      </c>
      <c r="CC126" s="38">
        <f>CA126*$E126</f>
        <v>0</v>
      </c>
      <c r="CD126" s="37" t="str">
        <f>'07_Values'!U126</f>
        <v>NA</v>
      </c>
      <c r="CE126" s="31">
        <f>VLOOKUP('07_Values'!U126,AUX_Variables!$B$12:$D$16,3,FALSE)</f>
        <v>0</v>
      </c>
      <c r="CF126" s="31">
        <f>$D126*CE126</f>
        <v>0</v>
      </c>
      <c r="CG126" s="38">
        <f>CE126*$E126</f>
        <v>0</v>
      </c>
      <c r="CH126" s="37" t="str">
        <f>'07_Values'!V126</f>
        <v>NA</v>
      </c>
      <c r="CI126" s="31">
        <f>VLOOKUP('07_Values'!V126,AUX_Variables!$B$12:$D$16,3,FALSE)</f>
        <v>0</v>
      </c>
      <c r="CJ126" s="31">
        <f>$D126*CI126</f>
        <v>0</v>
      </c>
      <c r="CK126" s="38">
        <f>CI126*$E126</f>
        <v>0</v>
      </c>
      <c r="CL126" s="37" t="str">
        <f>'07_Values'!W126</f>
        <v>NA</v>
      </c>
      <c r="CM126" s="31">
        <f>VLOOKUP('07_Values'!W126,AUX_Variables!$B$12:$D$16,3,FALSE)</f>
        <v>0</v>
      </c>
      <c r="CN126" s="31">
        <f>$D126*CM126</f>
        <v>0</v>
      </c>
      <c r="CO126" s="38">
        <f>CM126*$E126</f>
        <v>0</v>
      </c>
      <c r="CP126" s="37" t="str">
        <f>'07_Values'!X126</f>
        <v>NA</v>
      </c>
      <c r="CQ126" s="31">
        <f>VLOOKUP('07_Values'!X126,AUX_Variables!$B$12:$D$16,3,FALSE)</f>
        <v>0</v>
      </c>
      <c r="CR126" s="31">
        <f>$D126*CQ126</f>
        <v>0</v>
      </c>
      <c r="CS126" s="38">
        <f>CQ126*$E126</f>
        <v>0</v>
      </c>
      <c r="CT126" s="37" t="str">
        <f>'07_Values'!Y126</f>
        <v>NA</v>
      </c>
      <c r="CU126" s="31">
        <f>VLOOKUP('07_Values'!Y126,AUX_Variables!$B$12:$D$16,3,FALSE)</f>
        <v>0</v>
      </c>
      <c r="CV126" s="31">
        <f>$D126*CU126</f>
        <v>0</v>
      </c>
      <c r="CW126" s="38">
        <f>CU126*$E126</f>
        <v>0</v>
      </c>
      <c r="CX126" s="37" t="str">
        <f>'07_Values'!Z126</f>
        <v>NA</v>
      </c>
      <c r="CY126" s="31">
        <f>VLOOKUP('07_Values'!Z126,AUX_Variables!$B$12:$D$16,3,FALSE)</f>
        <v>0</v>
      </c>
      <c r="CZ126" s="31">
        <f>$D126*CY126</f>
        <v>0</v>
      </c>
      <c r="DA126" s="38">
        <f>CY126*$E126</f>
        <v>0</v>
      </c>
      <c r="DB126" s="37" t="str">
        <f>'07_Values'!AA126</f>
        <v>NA</v>
      </c>
      <c r="DC126" s="31">
        <f>VLOOKUP('07_Values'!AA126,AUX_Variables!$B$12:$D$16,3,FALSE)</f>
        <v>0</v>
      </c>
      <c r="DD126" s="31">
        <f>$D126*DC126</f>
        <v>0</v>
      </c>
      <c r="DE126" s="38">
        <f>DC126*$E126</f>
        <v>0</v>
      </c>
      <c r="DF126" s="37" t="str">
        <f>'07_Values'!AB126</f>
        <v>NA</v>
      </c>
      <c r="DG126" s="31">
        <f>VLOOKUP('07_Values'!AB126,AUX_Variables!$B$12:$D$16,3,FALSE)</f>
        <v>0</v>
      </c>
      <c r="DH126" s="31">
        <f>$D126*DG126</f>
        <v>0</v>
      </c>
      <c r="DI126" s="38">
        <f>DG126*$E126</f>
        <v>0</v>
      </c>
      <c r="DJ126" s="37" t="str">
        <f>'07_Values'!AC126</f>
        <v>NA</v>
      </c>
      <c r="DK126" s="31">
        <f>VLOOKUP('07_Values'!AC126,AUX_Variables!$B$12:$D$16,3,FALSE)</f>
        <v>0</v>
      </c>
      <c r="DL126" s="31">
        <f>$D126*DK126</f>
        <v>0</v>
      </c>
      <c r="DM126" s="38">
        <f>DK126*$E126</f>
        <v>0</v>
      </c>
      <c r="DN126" s="37" t="str">
        <f>'07_Values'!AD126</f>
        <v>NA</v>
      </c>
      <c r="DO126" s="31">
        <f>VLOOKUP('07_Values'!AD126,AUX_Variables!$B$12:$D$16,3,FALSE)</f>
        <v>0</v>
      </c>
      <c r="DP126" s="31">
        <f>$D126*DO126</f>
        <v>0</v>
      </c>
      <c r="DQ126" s="38">
        <f>DO126*$E126</f>
        <v>0</v>
      </c>
    </row>
    <row r="127" spans="1:121" s="151" customFormat="1" ht="12.75" x14ac:dyDescent="0.2">
      <c r="A127" s="176"/>
      <c r="B127" s="136" t="str">
        <f>'03_Technical Req.'!C33</f>
        <v>Kerberos</v>
      </c>
      <c r="C127" s="33">
        <f>'03_Technical Req.'!F33</f>
        <v>3</v>
      </c>
      <c r="D127" s="31">
        <f>C127/SUM($C$109:$C$110)</f>
        <v>0.5</v>
      </c>
      <c r="E127" s="40">
        <f>D127*$E$108</f>
        <v>2.8560000000000002E-2</v>
      </c>
      <c r="F127" s="37" t="str">
        <f>'07_Values'!B127</f>
        <v>NA</v>
      </c>
      <c r="G127" s="31">
        <f>VLOOKUP('07_Values'!B127,AUX_Variables!$B$12:$D$16,3,FALSE)</f>
        <v>0</v>
      </c>
      <c r="H127" s="31">
        <f>$D127*G127</f>
        <v>0</v>
      </c>
      <c r="I127" s="38">
        <f>G127*$E127</f>
        <v>0</v>
      </c>
      <c r="J127" s="37" t="str">
        <f>'07_Values'!C127</f>
        <v>NA</v>
      </c>
      <c r="K127" s="31">
        <f>VLOOKUP('07_Values'!F127,AUX_Variables!$B$12:$D$16,3,FALSE)</f>
        <v>0</v>
      </c>
      <c r="L127" s="31">
        <f>$D127*K127</f>
        <v>0</v>
      </c>
      <c r="M127" s="38">
        <f>K127*$E127</f>
        <v>0</v>
      </c>
      <c r="N127" s="37" t="str">
        <f>'07_Values'!D127</f>
        <v>NA</v>
      </c>
      <c r="O127" s="31">
        <f>VLOOKUP('07_Values'!D127,AUX_Variables!$B$12:$D$16,3,FALSE)</f>
        <v>0</v>
      </c>
      <c r="P127" s="31">
        <f>$D127*O127</f>
        <v>0</v>
      </c>
      <c r="Q127" s="38">
        <f>O127*$E127</f>
        <v>0</v>
      </c>
      <c r="R127" s="37" t="str">
        <f>'07_Values'!E127</f>
        <v>NA</v>
      </c>
      <c r="S127" s="31">
        <f>VLOOKUP('07_Values'!E127,AUX_Variables!$B$12:$D$16,3,FALSE)</f>
        <v>0</v>
      </c>
      <c r="T127" s="31">
        <f>$D127*S127</f>
        <v>0</v>
      </c>
      <c r="U127" s="38">
        <f>S127*$E127</f>
        <v>0</v>
      </c>
      <c r="V127" s="37" t="str">
        <f>'07_Values'!F127</f>
        <v>NA</v>
      </c>
      <c r="W127" s="31">
        <f>VLOOKUP('07_Values'!F127,AUX_Variables!$B$12:$D$16,3,FALSE)</f>
        <v>0</v>
      </c>
      <c r="X127" s="31">
        <f>$D127*W127</f>
        <v>0</v>
      </c>
      <c r="Y127" s="38">
        <f>W127*$E127</f>
        <v>0</v>
      </c>
      <c r="Z127" s="37" t="str">
        <f>'07_Values'!G127</f>
        <v>NA</v>
      </c>
      <c r="AA127" s="31">
        <f>VLOOKUP('07_Values'!G127,AUX_Variables!$B$12:$D$16,3,FALSE)</f>
        <v>0</v>
      </c>
      <c r="AB127" s="31">
        <f>$D127*AA127</f>
        <v>0</v>
      </c>
      <c r="AC127" s="38">
        <f>AA127*$E127</f>
        <v>0</v>
      </c>
      <c r="AD127" s="37" t="str">
        <f>'07_Values'!H127</f>
        <v>NA</v>
      </c>
      <c r="AE127" s="31">
        <f>VLOOKUP('07_Values'!H127,AUX_Variables!$B$12:$D$16,3,FALSE)</f>
        <v>0</v>
      </c>
      <c r="AF127" s="31">
        <f>$D127*AE127</f>
        <v>0</v>
      </c>
      <c r="AG127" s="38">
        <f>AE127*$E127</f>
        <v>0</v>
      </c>
      <c r="AH127" s="37" t="str">
        <f>'07_Values'!I127</f>
        <v>NA</v>
      </c>
      <c r="AI127" s="31">
        <f>VLOOKUP('07_Values'!I127,AUX_Variables!$B$12:$D$16,3,FALSE)</f>
        <v>0</v>
      </c>
      <c r="AJ127" s="31">
        <f>$D127*AI127</f>
        <v>0</v>
      </c>
      <c r="AK127" s="38">
        <f>AI127*$E127</f>
        <v>0</v>
      </c>
      <c r="AL127" s="37" t="str">
        <f>'07_Values'!J127</f>
        <v>NA</v>
      </c>
      <c r="AM127" s="31">
        <f>VLOOKUP('07_Values'!J127,AUX_Variables!$B$12:$D$16,3,FALSE)</f>
        <v>0</v>
      </c>
      <c r="AN127" s="31">
        <f>$D127*AM127</f>
        <v>0</v>
      </c>
      <c r="AO127" s="38">
        <f>AM127*$E127</f>
        <v>0</v>
      </c>
      <c r="AP127" s="37" t="str">
        <f>'07_Values'!K127</f>
        <v>NA</v>
      </c>
      <c r="AQ127" s="31">
        <f>VLOOKUP('07_Values'!K127,AUX_Variables!$B$12:$D$16,3,FALSE)</f>
        <v>0</v>
      </c>
      <c r="AR127" s="31">
        <f>$D127*AQ127</f>
        <v>0</v>
      </c>
      <c r="AS127" s="38">
        <f>AQ127*$E127</f>
        <v>0</v>
      </c>
      <c r="AT127" s="37" t="str">
        <f>'07_Values'!L127</f>
        <v>NA</v>
      </c>
      <c r="AU127" s="31">
        <f>VLOOKUP('07_Values'!L127,AUX_Variables!$B$12:$D$16,3,FALSE)</f>
        <v>0</v>
      </c>
      <c r="AV127" s="31">
        <f>$D127*AU127</f>
        <v>0</v>
      </c>
      <c r="AW127" s="38">
        <f>AU127*$E127</f>
        <v>0</v>
      </c>
      <c r="AX127" s="37" t="str">
        <f>'07_Values'!M127</f>
        <v>NA</v>
      </c>
      <c r="AY127" s="31">
        <f>VLOOKUP('07_Values'!M127,AUX_Variables!$B$12:$D$16,3,FALSE)</f>
        <v>0</v>
      </c>
      <c r="AZ127" s="31">
        <f>$D127*AY127</f>
        <v>0</v>
      </c>
      <c r="BA127" s="38">
        <f>AY127*$E127</f>
        <v>0</v>
      </c>
      <c r="BB127" s="37" t="str">
        <f>'07_Values'!N127</f>
        <v>NA</v>
      </c>
      <c r="BC127" s="31">
        <f>VLOOKUP('07_Values'!N127,AUX_Variables!$B$12:$D$16,3,FALSE)</f>
        <v>0</v>
      </c>
      <c r="BD127" s="31">
        <f>$D127*BC127</f>
        <v>0</v>
      </c>
      <c r="BE127" s="38">
        <f>BC127*$E127</f>
        <v>0</v>
      </c>
      <c r="BF127" s="37" t="str">
        <f>'07_Values'!O127</f>
        <v>NA</v>
      </c>
      <c r="BG127" s="31">
        <f>VLOOKUP('07_Values'!O127,AUX_Variables!$B$12:$D$16,3,FALSE)</f>
        <v>0</v>
      </c>
      <c r="BH127" s="31">
        <f>$D127*BG127</f>
        <v>0</v>
      </c>
      <c r="BI127" s="38">
        <f>BG127*$E127</f>
        <v>0</v>
      </c>
      <c r="BJ127" s="37" t="str">
        <f>'07_Values'!P127</f>
        <v>NA</v>
      </c>
      <c r="BK127" s="31">
        <f>VLOOKUP('07_Values'!P127,AUX_Variables!$B$12:$D$16,3,FALSE)</f>
        <v>0</v>
      </c>
      <c r="BL127" s="31">
        <f>$D127*BK127</f>
        <v>0</v>
      </c>
      <c r="BM127" s="38">
        <f>BK127*$E127</f>
        <v>0</v>
      </c>
      <c r="BN127" s="37" t="str">
        <f>'07_Values'!Q127</f>
        <v>NA</v>
      </c>
      <c r="BO127" s="31">
        <f>VLOOKUP('07_Values'!Q127,AUX_Variables!$B$12:$D$16,3,FALSE)</f>
        <v>0</v>
      </c>
      <c r="BP127" s="31">
        <f>$D127*BO127</f>
        <v>0</v>
      </c>
      <c r="BQ127" s="38">
        <f>BO127*$E127</f>
        <v>0</v>
      </c>
      <c r="BR127" s="37" t="str">
        <f>'07_Values'!R127</f>
        <v>NA</v>
      </c>
      <c r="BS127" s="31">
        <f>VLOOKUP('07_Values'!R127,AUX_Variables!$B$12:$D$16,3,FALSE)</f>
        <v>0</v>
      </c>
      <c r="BT127" s="31">
        <f>$D127*BS127</f>
        <v>0</v>
      </c>
      <c r="BU127" s="38">
        <f>BS127*$E127</f>
        <v>0</v>
      </c>
      <c r="BV127" s="37" t="str">
        <f>'07_Values'!S127</f>
        <v>NA</v>
      </c>
      <c r="BW127" s="31">
        <f>VLOOKUP('07_Values'!S127,AUX_Variables!$B$12:$D$16,3,FALSE)</f>
        <v>0</v>
      </c>
      <c r="BX127" s="31">
        <f>$D127*BW127</f>
        <v>0</v>
      </c>
      <c r="BY127" s="38">
        <f>BW127*$E127</f>
        <v>0</v>
      </c>
      <c r="BZ127" s="37" t="str">
        <f>'07_Values'!T127</f>
        <v>NA</v>
      </c>
      <c r="CA127" s="31">
        <f>VLOOKUP('07_Values'!T127,AUX_Variables!$B$12:$D$16,3,FALSE)</f>
        <v>0</v>
      </c>
      <c r="CB127" s="31">
        <f>$D127*CA127</f>
        <v>0</v>
      </c>
      <c r="CC127" s="38">
        <f>CA127*$E127</f>
        <v>0</v>
      </c>
      <c r="CD127" s="37" t="str">
        <f>'07_Values'!U127</f>
        <v>NA</v>
      </c>
      <c r="CE127" s="31">
        <f>VLOOKUP('07_Values'!U127,AUX_Variables!$B$12:$D$16,3,FALSE)</f>
        <v>0</v>
      </c>
      <c r="CF127" s="31">
        <f>$D127*CE127</f>
        <v>0</v>
      </c>
      <c r="CG127" s="38">
        <f>CE127*$E127</f>
        <v>0</v>
      </c>
      <c r="CH127" s="37" t="str">
        <f>'07_Values'!V127</f>
        <v>NA</v>
      </c>
      <c r="CI127" s="31">
        <f>VLOOKUP('07_Values'!V127,AUX_Variables!$B$12:$D$16,3,FALSE)</f>
        <v>0</v>
      </c>
      <c r="CJ127" s="31">
        <f>$D127*CI127</f>
        <v>0</v>
      </c>
      <c r="CK127" s="38">
        <f>CI127*$E127</f>
        <v>0</v>
      </c>
      <c r="CL127" s="37" t="str">
        <f>'07_Values'!W127</f>
        <v>NA</v>
      </c>
      <c r="CM127" s="31">
        <f>VLOOKUP('07_Values'!W127,AUX_Variables!$B$12:$D$16,3,FALSE)</f>
        <v>0</v>
      </c>
      <c r="CN127" s="31">
        <f>$D127*CM127</f>
        <v>0</v>
      </c>
      <c r="CO127" s="38">
        <f>CM127*$E127</f>
        <v>0</v>
      </c>
      <c r="CP127" s="37" t="str">
        <f>'07_Values'!X127</f>
        <v>NA</v>
      </c>
      <c r="CQ127" s="31">
        <f>VLOOKUP('07_Values'!X127,AUX_Variables!$B$12:$D$16,3,FALSE)</f>
        <v>0</v>
      </c>
      <c r="CR127" s="31">
        <f>$D127*CQ127</f>
        <v>0</v>
      </c>
      <c r="CS127" s="38">
        <f>CQ127*$E127</f>
        <v>0</v>
      </c>
      <c r="CT127" s="37" t="str">
        <f>'07_Values'!Y127</f>
        <v>NA</v>
      </c>
      <c r="CU127" s="31">
        <f>VLOOKUP('07_Values'!Y127,AUX_Variables!$B$12:$D$16,3,FALSE)</f>
        <v>0</v>
      </c>
      <c r="CV127" s="31">
        <f>$D127*CU127</f>
        <v>0</v>
      </c>
      <c r="CW127" s="38">
        <f>CU127*$E127</f>
        <v>0</v>
      </c>
      <c r="CX127" s="37" t="str">
        <f>'07_Values'!Z127</f>
        <v>NA</v>
      </c>
      <c r="CY127" s="31">
        <f>VLOOKUP('07_Values'!Z127,AUX_Variables!$B$12:$D$16,3,FALSE)</f>
        <v>0</v>
      </c>
      <c r="CZ127" s="31">
        <f>$D127*CY127</f>
        <v>0</v>
      </c>
      <c r="DA127" s="38">
        <f>CY127*$E127</f>
        <v>0</v>
      </c>
      <c r="DB127" s="37" t="str">
        <f>'07_Values'!AA127</f>
        <v>NA</v>
      </c>
      <c r="DC127" s="31">
        <f>VLOOKUP('07_Values'!AA127,AUX_Variables!$B$12:$D$16,3,FALSE)</f>
        <v>0</v>
      </c>
      <c r="DD127" s="31">
        <f>$D127*DC127</f>
        <v>0</v>
      </c>
      <c r="DE127" s="38">
        <f>DC127*$E127</f>
        <v>0</v>
      </c>
      <c r="DF127" s="37" t="str">
        <f>'07_Values'!AB127</f>
        <v>NA</v>
      </c>
      <c r="DG127" s="31">
        <f>VLOOKUP('07_Values'!AB127,AUX_Variables!$B$12:$D$16,3,FALSE)</f>
        <v>0</v>
      </c>
      <c r="DH127" s="31">
        <f>$D127*DG127</f>
        <v>0</v>
      </c>
      <c r="DI127" s="38">
        <f>DG127*$E127</f>
        <v>0</v>
      </c>
      <c r="DJ127" s="37" t="str">
        <f>'07_Values'!AC127</f>
        <v>NA</v>
      </c>
      <c r="DK127" s="31">
        <f>VLOOKUP('07_Values'!AC127,AUX_Variables!$B$12:$D$16,3,FALSE)</f>
        <v>0</v>
      </c>
      <c r="DL127" s="31">
        <f>$D127*DK127</f>
        <v>0</v>
      </c>
      <c r="DM127" s="38">
        <f>DK127*$E127</f>
        <v>0</v>
      </c>
      <c r="DN127" s="37" t="str">
        <f>'07_Values'!AD127</f>
        <v>NA</v>
      </c>
      <c r="DO127" s="31">
        <f>VLOOKUP('07_Values'!AD127,AUX_Variables!$B$12:$D$16,3,FALSE)</f>
        <v>0</v>
      </c>
      <c r="DP127" s="31">
        <f>$D127*DO127</f>
        <v>0</v>
      </c>
      <c r="DQ127" s="38">
        <f>DO127*$E127</f>
        <v>0</v>
      </c>
    </row>
    <row r="128" spans="1:121" s="151" customFormat="1" ht="12.75" x14ac:dyDescent="0.2">
      <c r="A128" s="176"/>
      <c r="B128" s="165" t="str">
        <f>'03_Technical Req.'!C34</f>
        <v>Storage and Data Protection</v>
      </c>
      <c r="C128" s="169"/>
      <c r="D128" s="168">
        <v>0.14280000000000001</v>
      </c>
      <c r="E128" s="166">
        <f>D128*$C$135</f>
        <v>5.7120000000000004E-2</v>
      </c>
      <c r="F128" s="179"/>
      <c r="G128" s="179"/>
      <c r="H128" s="168">
        <f>SUM(H129:H130)</f>
        <v>0</v>
      </c>
      <c r="I128" s="168">
        <f>SUM(I129:I130)</f>
        <v>0</v>
      </c>
      <c r="J128" s="179"/>
      <c r="K128" s="179"/>
      <c r="L128" s="168">
        <f>SUM(L129:L130)</f>
        <v>0</v>
      </c>
      <c r="M128" s="168">
        <f>SUM(M129:M130)</f>
        <v>0</v>
      </c>
      <c r="N128" s="172"/>
      <c r="O128" s="172"/>
      <c r="P128" s="168">
        <f>SUM(P129:P130)</f>
        <v>0</v>
      </c>
      <c r="Q128" s="168">
        <f>SUM(Q129:Q130)</f>
        <v>0</v>
      </c>
      <c r="R128" s="172"/>
      <c r="S128" s="172"/>
      <c r="T128" s="168">
        <f>SUM(T129:T130)</f>
        <v>0</v>
      </c>
      <c r="U128" s="168">
        <f>SUM(U129:U130)</f>
        <v>0</v>
      </c>
      <c r="V128" s="172"/>
      <c r="W128" s="172"/>
      <c r="X128" s="168">
        <f>SUM(X129:X130)</f>
        <v>0</v>
      </c>
      <c r="Y128" s="168">
        <f>SUM(Y129:Y130)</f>
        <v>0</v>
      </c>
      <c r="Z128" s="172"/>
      <c r="AA128" s="172"/>
      <c r="AB128" s="168">
        <f>SUM(AB129:AB130)</f>
        <v>0</v>
      </c>
      <c r="AC128" s="168">
        <f>SUM(AC129:AC130)</f>
        <v>0</v>
      </c>
      <c r="AD128" s="172"/>
      <c r="AE128" s="172"/>
      <c r="AF128" s="168">
        <f>SUM(AF129:AF130)</f>
        <v>0</v>
      </c>
      <c r="AG128" s="168">
        <f>SUM(AG129:AG130)</f>
        <v>0</v>
      </c>
      <c r="AH128" s="172"/>
      <c r="AI128" s="172"/>
      <c r="AJ128" s="168">
        <f>SUM(AJ129:AJ130)</f>
        <v>0</v>
      </c>
      <c r="AK128" s="168">
        <f>SUM(AK129:AK130)</f>
        <v>0</v>
      </c>
      <c r="AL128" s="172"/>
      <c r="AM128" s="172"/>
      <c r="AN128" s="168">
        <f>SUM(AN129:AN130)</f>
        <v>0</v>
      </c>
      <c r="AO128" s="168">
        <f>SUM(AO129:AO130)</f>
        <v>0</v>
      </c>
      <c r="AP128" s="172"/>
      <c r="AQ128" s="172"/>
      <c r="AR128" s="168">
        <f>SUM(AR129:AR130)</f>
        <v>0</v>
      </c>
      <c r="AS128" s="168">
        <f>SUM(AS129:AS130)</f>
        <v>0</v>
      </c>
      <c r="AT128" s="172"/>
      <c r="AU128" s="172"/>
      <c r="AV128" s="168">
        <f>SUM(AV129:AV130)</f>
        <v>0</v>
      </c>
      <c r="AW128" s="168">
        <f>SUM(AW129:AW130)</f>
        <v>0</v>
      </c>
      <c r="AX128" s="172"/>
      <c r="AY128" s="172"/>
      <c r="AZ128" s="168">
        <f>SUM(AZ129:AZ130)</f>
        <v>0</v>
      </c>
      <c r="BA128" s="168">
        <f>SUM(BA129:BA130)</f>
        <v>0</v>
      </c>
      <c r="BB128" s="172"/>
      <c r="BC128" s="172"/>
      <c r="BD128" s="168">
        <f>SUM(BD129:BD130)</f>
        <v>0</v>
      </c>
      <c r="BE128" s="168">
        <f>SUM(BE129:BE130)</f>
        <v>0</v>
      </c>
      <c r="BF128" s="172"/>
      <c r="BG128" s="172"/>
      <c r="BH128" s="168">
        <f>SUM(BH129:BH130)</f>
        <v>0</v>
      </c>
      <c r="BI128" s="168">
        <f>SUM(BI129:BI130)</f>
        <v>0</v>
      </c>
      <c r="BJ128" s="172"/>
      <c r="BK128" s="172"/>
      <c r="BL128" s="168">
        <f>SUM(BL129:BL130)</f>
        <v>0</v>
      </c>
      <c r="BM128" s="168">
        <f>SUM(BM129:BM130)</f>
        <v>0</v>
      </c>
      <c r="BN128" s="172"/>
      <c r="BO128" s="172"/>
      <c r="BP128" s="168">
        <f>SUM(BP129:BP130)</f>
        <v>0</v>
      </c>
      <c r="BQ128" s="168">
        <f>SUM(BQ129:BQ130)</f>
        <v>0</v>
      </c>
      <c r="BR128" s="172"/>
      <c r="BS128" s="172"/>
      <c r="BT128" s="168">
        <f>SUM(BT129:BT130)</f>
        <v>0.5</v>
      </c>
      <c r="BU128" s="168">
        <f>SUM(BU129:BU130)</f>
        <v>2.8560000000000002E-2</v>
      </c>
      <c r="BV128" s="172"/>
      <c r="BW128" s="172"/>
      <c r="BX128" s="168">
        <f>SUM(BX129:BX130)</f>
        <v>0.35</v>
      </c>
      <c r="BY128" s="168">
        <f>SUM(BY129:BY130)</f>
        <v>1.9991999999999999E-2</v>
      </c>
      <c r="BZ128" s="172"/>
      <c r="CA128" s="172"/>
      <c r="CB128" s="168">
        <f>SUM(CB129:CB130)</f>
        <v>0.5</v>
      </c>
      <c r="CC128" s="168">
        <f>SUM(CC129:CC130)</f>
        <v>2.8560000000000002E-2</v>
      </c>
      <c r="CD128" s="172"/>
      <c r="CE128" s="172"/>
      <c r="CF128" s="168">
        <f>SUM(CF129:CF130)</f>
        <v>0.5</v>
      </c>
      <c r="CG128" s="168">
        <f>SUM(CG129:CG130)</f>
        <v>2.8560000000000002E-2</v>
      </c>
      <c r="CH128" s="172"/>
      <c r="CI128" s="172"/>
      <c r="CJ128" s="168">
        <f>SUM(CJ129:CJ130)</f>
        <v>0</v>
      </c>
      <c r="CK128" s="168">
        <f>SUM(CK129:CK130)</f>
        <v>0</v>
      </c>
      <c r="CL128" s="172"/>
      <c r="CM128" s="172"/>
      <c r="CN128" s="168">
        <f>SUM(CN129:CN130)</f>
        <v>0</v>
      </c>
      <c r="CO128" s="168">
        <f>SUM(CO129:CO130)</f>
        <v>0</v>
      </c>
      <c r="CP128" s="172"/>
      <c r="CQ128" s="172"/>
      <c r="CR128" s="168">
        <f>SUM(CR129:CR130)</f>
        <v>0</v>
      </c>
      <c r="CS128" s="168">
        <f>SUM(CS129:CS130)</f>
        <v>0</v>
      </c>
      <c r="CT128" s="172"/>
      <c r="CU128" s="172"/>
      <c r="CV128" s="168">
        <f>SUM(CV129:CV130)</f>
        <v>0</v>
      </c>
      <c r="CW128" s="168">
        <f>SUM(CW129:CW130)</f>
        <v>0</v>
      </c>
      <c r="CX128" s="172"/>
      <c r="CY128" s="172"/>
      <c r="CZ128" s="168">
        <f>SUM(CZ129:CZ130)</f>
        <v>0</v>
      </c>
      <c r="DA128" s="168">
        <f>SUM(DA129:DA130)</f>
        <v>0</v>
      </c>
      <c r="DB128" s="172"/>
      <c r="DC128" s="172"/>
      <c r="DD128" s="168">
        <f>SUM(DD129:DD130)</f>
        <v>0</v>
      </c>
      <c r="DE128" s="168">
        <f>SUM(DE129:DE130)</f>
        <v>0</v>
      </c>
      <c r="DF128" s="172"/>
      <c r="DG128" s="172"/>
      <c r="DH128" s="168">
        <f>SUM(DH129:DH130)</f>
        <v>0</v>
      </c>
      <c r="DI128" s="168">
        <f>SUM(DI129:DI130)</f>
        <v>0</v>
      </c>
      <c r="DJ128" s="172"/>
      <c r="DK128" s="172"/>
      <c r="DL128" s="168">
        <f>SUM(DL129:DL130)</f>
        <v>0</v>
      </c>
      <c r="DM128" s="168">
        <f>SUM(DM129:DM130)</f>
        <v>0</v>
      </c>
      <c r="DN128" s="172"/>
      <c r="DO128" s="172"/>
      <c r="DP128" s="168">
        <f>SUM(DP129:DP130)</f>
        <v>0</v>
      </c>
      <c r="DQ128" s="168">
        <f>SUM(DQ129:DQ130)</f>
        <v>0</v>
      </c>
    </row>
    <row r="129" spans="1:121" s="151" customFormat="1" ht="12.75" x14ac:dyDescent="0.2">
      <c r="A129" s="176"/>
      <c r="B129" s="136" t="str">
        <f>'03_Technical Req.'!C35</f>
        <v>European Data Centre</v>
      </c>
      <c r="C129" s="33">
        <f>'03_Technical Req.'!F35</f>
        <v>3</v>
      </c>
      <c r="D129" s="31">
        <f>C129/SUM($C$129:$C$130)</f>
        <v>0.5</v>
      </c>
      <c r="E129" s="40">
        <f>D129*$E$128</f>
        <v>2.8560000000000002E-2</v>
      </c>
      <c r="F129" s="37" t="str">
        <f>'07_Values'!B129</f>
        <v>NA</v>
      </c>
      <c r="G129" s="31">
        <f>VLOOKUP('07_Values'!B129,AUX_Variables!$B$12:$D$16,3,FALSE)</f>
        <v>0</v>
      </c>
      <c r="H129" s="31">
        <f>$D129*G129</f>
        <v>0</v>
      </c>
      <c r="I129" s="38">
        <f>G129*$E129</f>
        <v>0</v>
      </c>
      <c r="J129" s="37" t="str">
        <f>'07_Values'!C129</f>
        <v>N</v>
      </c>
      <c r="K129" s="31">
        <f>VLOOKUP('07_Values'!F129,AUX_Variables!$B$12:$D$16,3,FALSE)</f>
        <v>0</v>
      </c>
      <c r="L129" s="31">
        <f>$D129*K129</f>
        <v>0</v>
      </c>
      <c r="M129" s="38">
        <f>K129*$E129</f>
        <v>0</v>
      </c>
      <c r="N129" s="37" t="str">
        <f>'07_Values'!D129</f>
        <v>NA</v>
      </c>
      <c r="O129" s="31">
        <f>VLOOKUP('07_Values'!D129,AUX_Variables!$B$12:$D$16,3,FALSE)</f>
        <v>0</v>
      </c>
      <c r="P129" s="31">
        <f>$D129*O129</f>
        <v>0</v>
      </c>
      <c r="Q129" s="38">
        <f>O129*$E129</f>
        <v>0</v>
      </c>
      <c r="R129" s="37" t="str">
        <f>'07_Values'!E129</f>
        <v>NA</v>
      </c>
      <c r="S129" s="31">
        <f>VLOOKUP('07_Values'!E129,AUX_Variables!$B$12:$D$16,3,FALSE)</f>
        <v>0</v>
      </c>
      <c r="T129" s="31">
        <f>$D129*S129</f>
        <v>0</v>
      </c>
      <c r="U129" s="38">
        <f>S129*$E129</f>
        <v>0</v>
      </c>
      <c r="V129" s="37" t="str">
        <f>'07_Values'!F129</f>
        <v>NA</v>
      </c>
      <c r="W129" s="31">
        <f>VLOOKUP('07_Values'!F129,AUX_Variables!$B$12:$D$16,3,FALSE)</f>
        <v>0</v>
      </c>
      <c r="X129" s="31">
        <f>$D129*W129</f>
        <v>0</v>
      </c>
      <c r="Y129" s="38">
        <f>W129*$E129</f>
        <v>0</v>
      </c>
      <c r="Z129" s="37" t="str">
        <f>'07_Values'!G129</f>
        <v>NA</v>
      </c>
      <c r="AA129" s="31">
        <f>VLOOKUP('07_Values'!G129,AUX_Variables!$B$12:$D$16,3,FALSE)</f>
        <v>0</v>
      </c>
      <c r="AB129" s="31">
        <f>$D129*AA129</f>
        <v>0</v>
      </c>
      <c r="AC129" s="38">
        <f>AA129*$E129</f>
        <v>0</v>
      </c>
      <c r="AD129" s="37" t="str">
        <f>'07_Values'!H129</f>
        <v>NA</v>
      </c>
      <c r="AE129" s="31">
        <f>VLOOKUP('07_Values'!H129,AUX_Variables!$B$12:$D$16,3,FALSE)</f>
        <v>0</v>
      </c>
      <c r="AF129" s="31">
        <f>$D129*AE129</f>
        <v>0</v>
      </c>
      <c r="AG129" s="38">
        <f>AE129*$E129</f>
        <v>0</v>
      </c>
      <c r="AH129" s="37" t="str">
        <f>'07_Values'!I129</f>
        <v>NA</v>
      </c>
      <c r="AI129" s="31">
        <f>VLOOKUP('07_Values'!I129,AUX_Variables!$B$12:$D$16,3,FALSE)</f>
        <v>0</v>
      </c>
      <c r="AJ129" s="31">
        <f>$D129*AI129</f>
        <v>0</v>
      </c>
      <c r="AK129" s="38">
        <f>AI129*$E129</f>
        <v>0</v>
      </c>
      <c r="AL129" s="37" t="str">
        <f>'07_Values'!J129</f>
        <v>NA</v>
      </c>
      <c r="AM129" s="31">
        <f>VLOOKUP('07_Values'!J129,AUX_Variables!$B$12:$D$16,3,FALSE)</f>
        <v>0</v>
      </c>
      <c r="AN129" s="31">
        <f>$D129*AM129</f>
        <v>0</v>
      </c>
      <c r="AO129" s="38">
        <f>AM129*$E129</f>
        <v>0</v>
      </c>
      <c r="AP129" s="37" t="str">
        <f>'07_Values'!K129</f>
        <v>NA</v>
      </c>
      <c r="AQ129" s="31">
        <f>VLOOKUP('07_Values'!K129,AUX_Variables!$B$12:$D$16,3,FALSE)</f>
        <v>0</v>
      </c>
      <c r="AR129" s="31">
        <f>$D129*AQ129</f>
        <v>0</v>
      </c>
      <c r="AS129" s="38">
        <f>AQ129*$E129</f>
        <v>0</v>
      </c>
      <c r="AT129" s="37" t="str">
        <f>'07_Values'!L129</f>
        <v>NA</v>
      </c>
      <c r="AU129" s="31">
        <f>VLOOKUP('07_Values'!L129,AUX_Variables!$B$12:$D$16,3,FALSE)</f>
        <v>0</v>
      </c>
      <c r="AV129" s="31">
        <f>$D129*AU129</f>
        <v>0</v>
      </c>
      <c r="AW129" s="38">
        <f>AU129*$E129</f>
        <v>0</v>
      </c>
      <c r="AX129" s="37" t="str">
        <f>'07_Values'!M129</f>
        <v>NA</v>
      </c>
      <c r="AY129" s="31">
        <f>VLOOKUP('07_Values'!M129,AUX_Variables!$B$12:$D$16,3,FALSE)</f>
        <v>0</v>
      </c>
      <c r="AZ129" s="31">
        <f>$D129*AY129</f>
        <v>0</v>
      </c>
      <c r="BA129" s="38">
        <f>AY129*$E129</f>
        <v>0</v>
      </c>
      <c r="BB129" s="37" t="str">
        <f>'07_Values'!N129</f>
        <v>NA</v>
      </c>
      <c r="BC129" s="31">
        <f>VLOOKUP('07_Values'!N129,AUX_Variables!$B$12:$D$16,3,FALSE)</f>
        <v>0</v>
      </c>
      <c r="BD129" s="31">
        <f>$D129*BC129</f>
        <v>0</v>
      </c>
      <c r="BE129" s="38">
        <f>BC129*$E129</f>
        <v>0</v>
      </c>
      <c r="BF129" s="37" t="str">
        <f>'07_Values'!O129</f>
        <v>NA</v>
      </c>
      <c r="BG129" s="31">
        <f>VLOOKUP('07_Values'!O129,AUX_Variables!$B$12:$D$16,3,FALSE)</f>
        <v>0</v>
      </c>
      <c r="BH129" s="31">
        <f>$D129*BG129</f>
        <v>0</v>
      </c>
      <c r="BI129" s="38">
        <f>BG129*$E129</f>
        <v>0</v>
      </c>
      <c r="BJ129" s="37" t="str">
        <f>'07_Values'!P129</f>
        <v>NA</v>
      </c>
      <c r="BK129" s="31">
        <f>VLOOKUP('07_Values'!P129,AUX_Variables!$B$12:$D$16,3,FALSE)</f>
        <v>0</v>
      </c>
      <c r="BL129" s="31">
        <f>$D129*BK129</f>
        <v>0</v>
      </c>
      <c r="BM129" s="38">
        <f>BK129*$E129</f>
        <v>0</v>
      </c>
      <c r="BN129" s="37" t="str">
        <f>'07_Values'!Q129</f>
        <v>NA</v>
      </c>
      <c r="BO129" s="31">
        <f>VLOOKUP('07_Values'!Q129,AUX_Variables!$B$12:$D$16,3,FALSE)</f>
        <v>0</v>
      </c>
      <c r="BP129" s="31">
        <f>$D129*BO129</f>
        <v>0</v>
      </c>
      <c r="BQ129" s="38">
        <f>BO129*$E129</f>
        <v>0</v>
      </c>
      <c r="BR129" s="37" t="str">
        <f>'07_Values'!R129</f>
        <v>Y</v>
      </c>
      <c r="BS129" s="31">
        <f>VLOOKUP('07_Values'!R129,AUX_Variables!$B$12:$D$16,3,FALSE)</f>
        <v>1</v>
      </c>
      <c r="BT129" s="31">
        <f>$D129*BS129</f>
        <v>0.5</v>
      </c>
      <c r="BU129" s="38">
        <f>BS129*$E129</f>
        <v>2.8560000000000002E-2</v>
      </c>
      <c r="BV129" s="37" t="str">
        <f>'07_Values'!S129</f>
        <v>A</v>
      </c>
      <c r="BW129" s="31">
        <f>VLOOKUP('07_Values'!S129,AUX_Variables!$B$12:$D$16,3,FALSE)</f>
        <v>0.7</v>
      </c>
      <c r="BX129" s="31">
        <f>$D129*BW129</f>
        <v>0.35</v>
      </c>
      <c r="BY129" s="38">
        <f>BW129*$E129</f>
        <v>1.9991999999999999E-2</v>
      </c>
      <c r="BZ129" s="37" t="str">
        <f>'07_Values'!T129</f>
        <v>Y</v>
      </c>
      <c r="CA129" s="31">
        <f>VLOOKUP('07_Values'!T129,AUX_Variables!$B$12:$D$16,3,FALSE)</f>
        <v>1</v>
      </c>
      <c r="CB129" s="31">
        <f>$D129*CA129</f>
        <v>0.5</v>
      </c>
      <c r="CC129" s="38">
        <f>CA129*$E129</f>
        <v>2.8560000000000002E-2</v>
      </c>
      <c r="CD129" s="37" t="str">
        <f>'07_Values'!U129</f>
        <v>Y</v>
      </c>
      <c r="CE129" s="31">
        <f>VLOOKUP('07_Values'!U129,AUX_Variables!$B$12:$D$16,3,FALSE)</f>
        <v>1</v>
      </c>
      <c r="CF129" s="31">
        <f>$D129*CE129</f>
        <v>0.5</v>
      </c>
      <c r="CG129" s="38">
        <f>CE129*$E129</f>
        <v>2.8560000000000002E-2</v>
      </c>
      <c r="CH129" s="37" t="str">
        <f>'07_Values'!V129</f>
        <v>NA</v>
      </c>
      <c r="CI129" s="31">
        <f>VLOOKUP('07_Values'!V129,AUX_Variables!$B$12:$D$16,3,FALSE)</f>
        <v>0</v>
      </c>
      <c r="CJ129" s="31">
        <f>$D129*CI129</f>
        <v>0</v>
      </c>
      <c r="CK129" s="38">
        <f>CI129*$E129</f>
        <v>0</v>
      </c>
      <c r="CL129" s="37" t="str">
        <f>'07_Values'!W129</f>
        <v>NA</v>
      </c>
      <c r="CM129" s="31">
        <f>VLOOKUP('07_Values'!W129,AUX_Variables!$B$12:$D$16,3,FALSE)</f>
        <v>0</v>
      </c>
      <c r="CN129" s="31">
        <f>$D129*CM129</f>
        <v>0</v>
      </c>
      <c r="CO129" s="38">
        <f>CM129*$E129</f>
        <v>0</v>
      </c>
      <c r="CP129" s="37" t="str">
        <f>'07_Values'!X129</f>
        <v>NA</v>
      </c>
      <c r="CQ129" s="31">
        <f>VLOOKUP('07_Values'!X129,AUX_Variables!$B$12:$D$16,3,FALSE)</f>
        <v>0</v>
      </c>
      <c r="CR129" s="31">
        <f>$D129*CQ129</f>
        <v>0</v>
      </c>
      <c r="CS129" s="38">
        <f>CQ129*$E129</f>
        <v>0</v>
      </c>
      <c r="CT129" s="37" t="str">
        <f>'07_Values'!Y129</f>
        <v>NA</v>
      </c>
      <c r="CU129" s="31">
        <f>VLOOKUP('07_Values'!Y129,AUX_Variables!$B$12:$D$16,3,FALSE)</f>
        <v>0</v>
      </c>
      <c r="CV129" s="31">
        <f>$D129*CU129</f>
        <v>0</v>
      </c>
      <c r="CW129" s="38">
        <f>CU129*$E129</f>
        <v>0</v>
      </c>
      <c r="CX129" s="37" t="str">
        <f>'07_Values'!Z129</f>
        <v>NA</v>
      </c>
      <c r="CY129" s="31">
        <f>VLOOKUP('07_Values'!Z129,AUX_Variables!$B$12:$D$16,3,FALSE)</f>
        <v>0</v>
      </c>
      <c r="CZ129" s="31">
        <f>$D129*CY129</f>
        <v>0</v>
      </c>
      <c r="DA129" s="38">
        <f>CY129*$E129</f>
        <v>0</v>
      </c>
      <c r="DB129" s="37" t="str">
        <f>'07_Values'!AA129</f>
        <v>NA</v>
      </c>
      <c r="DC129" s="31">
        <f>VLOOKUP('07_Values'!AA129,AUX_Variables!$B$12:$D$16,3,FALSE)</f>
        <v>0</v>
      </c>
      <c r="DD129" s="31">
        <f>$D129*DC129</f>
        <v>0</v>
      </c>
      <c r="DE129" s="38">
        <f>DC129*$E129</f>
        <v>0</v>
      </c>
      <c r="DF129" s="37" t="str">
        <f>'07_Values'!AB129</f>
        <v>NA</v>
      </c>
      <c r="DG129" s="31">
        <f>VLOOKUP('07_Values'!AB129,AUX_Variables!$B$12:$D$16,3,FALSE)</f>
        <v>0</v>
      </c>
      <c r="DH129" s="31">
        <f>$D129*DG129</f>
        <v>0</v>
      </c>
      <c r="DI129" s="38">
        <f>DG129*$E129</f>
        <v>0</v>
      </c>
      <c r="DJ129" s="37" t="str">
        <f>'07_Values'!AC129</f>
        <v>NA</v>
      </c>
      <c r="DK129" s="31">
        <f>VLOOKUP('07_Values'!AC129,AUX_Variables!$B$12:$D$16,3,FALSE)</f>
        <v>0</v>
      </c>
      <c r="DL129" s="31">
        <f>$D129*DK129</f>
        <v>0</v>
      </c>
      <c r="DM129" s="38">
        <f>DK129*$E129</f>
        <v>0</v>
      </c>
      <c r="DN129" s="37" t="str">
        <f>'07_Values'!AD129</f>
        <v>NA</v>
      </c>
      <c r="DO129" s="31">
        <f>VLOOKUP('07_Values'!AD129,AUX_Variables!$B$12:$D$16,3,FALSE)</f>
        <v>0</v>
      </c>
      <c r="DP129" s="31">
        <f>$D129*DO129</f>
        <v>0</v>
      </c>
      <c r="DQ129" s="38">
        <f>DO129*$E129</f>
        <v>0</v>
      </c>
    </row>
    <row r="130" spans="1:121" s="151" customFormat="1" ht="12.75" x14ac:dyDescent="0.2">
      <c r="A130" s="176"/>
      <c r="B130" s="164" t="str">
        <f>'03_Technical Req.'!C36</f>
        <v>European GDPR</v>
      </c>
      <c r="C130" s="33">
        <f>'03_Technical Req.'!F36</f>
        <v>3</v>
      </c>
      <c r="D130" s="31">
        <f>C130/SUM($C$129:$C$130)</f>
        <v>0.5</v>
      </c>
      <c r="E130" s="40">
        <f>D130*$E$128</f>
        <v>2.8560000000000002E-2</v>
      </c>
      <c r="F130" s="37" t="str">
        <f>'07_Values'!B130</f>
        <v>NA</v>
      </c>
      <c r="G130" s="31">
        <f>VLOOKUP('07_Values'!B130,AUX_Variables!$B$12:$D$16,3,FALSE)</f>
        <v>0</v>
      </c>
      <c r="H130" s="31">
        <f>$D130*G130</f>
        <v>0</v>
      </c>
      <c r="I130" s="38">
        <f>G130*$E130</f>
        <v>0</v>
      </c>
      <c r="J130" s="37" t="str">
        <f>'07_Values'!C130</f>
        <v>N</v>
      </c>
      <c r="K130" s="31">
        <f>VLOOKUP('07_Values'!F130,AUX_Variables!$B$12:$D$16,3,FALSE)</f>
        <v>0</v>
      </c>
      <c r="L130" s="31">
        <f>$D130*K130</f>
        <v>0</v>
      </c>
      <c r="M130" s="38">
        <f>K130*$E130</f>
        <v>0</v>
      </c>
      <c r="N130" s="37" t="str">
        <f>'07_Values'!D130</f>
        <v>NA</v>
      </c>
      <c r="O130" s="31">
        <f>VLOOKUP('07_Values'!D130,AUX_Variables!$B$12:$D$16,3,FALSE)</f>
        <v>0</v>
      </c>
      <c r="P130" s="31">
        <f>$D130*O130</f>
        <v>0</v>
      </c>
      <c r="Q130" s="38">
        <f>O130*$E130</f>
        <v>0</v>
      </c>
      <c r="R130" s="37" t="str">
        <f>'07_Values'!E130</f>
        <v>NA</v>
      </c>
      <c r="S130" s="31">
        <f>VLOOKUP('07_Values'!E130,AUX_Variables!$B$12:$D$16,3,FALSE)</f>
        <v>0</v>
      </c>
      <c r="T130" s="31">
        <f>$D130*S130</f>
        <v>0</v>
      </c>
      <c r="U130" s="38">
        <f>S130*$E130</f>
        <v>0</v>
      </c>
      <c r="V130" s="37" t="str">
        <f>'07_Values'!F130</f>
        <v>NA</v>
      </c>
      <c r="W130" s="31">
        <f>VLOOKUP('07_Values'!F130,AUX_Variables!$B$12:$D$16,3,FALSE)</f>
        <v>0</v>
      </c>
      <c r="X130" s="31">
        <f>$D130*W130</f>
        <v>0</v>
      </c>
      <c r="Y130" s="38">
        <f>W130*$E130</f>
        <v>0</v>
      </c>
      <c r="Z130" s="37" t="str">
        <f>'07_Values'!G130</f>
        <v>NA</v>
      </c>
      <c r="AA130" s="31">
        <f>VLOOKUP('07_Values'!G130,AUX_Variables!$B$12:$D$16,3,FALSE)</f>
        <v>0</v>
      </c>
      <c r="AB130" s="31">
        <f>$D130*AA130</f>
        <v>0</v>
      </c>
      <c r="AC130" s="38">
        <f>AA130*$E130</f>
        <v>0</v>
      </c>
      <c r="AD130" s="37" t="str">
        <f>'07_Values'!H130</f>
        <v>NA</v>
      </c>
      <c r="AE130" s="31">
        <f>VLOOKUP('07_Values'!H130,AUX_Variables!$B$12:$D$16,3,FALSE)</f>
        <v>0</v>
      </c>
      <c r="AF130" s="31">
        <f>$D130*AE130</f>
        <v>0</v>
      </c>
      <c r="AG130" s="38">
        <f>AE130*$E130</f>
        <v>0</v>
      </c>
      <c r="AH130" s="37" t="str">
        <f>'07_Values'!I130</f>
        <v>NA</v>
      </c>
      <c r="AI130" s="31">
        <f>VLOOKUP('07_Values'!I130,AUX_Variables!$B$12:$D$16,3,FALSE)</f>
        <v>0</v>
      </c>
      <c r="AJ130" s="31">
        <f>$D130*AI130</f>
        <v>0</v>
      </c>
      <c r="AK130" s="38">
        <f>AI130*$E130</f>
        <v>0</v>
      </c>
      <c r="AL130" s="37" t="str">
        <f>'07_Values'!J130</f>
        <v>NA</v>
      </c>
      <c r="AM130" s="31">
        <f>VLOOKUP('07_Values'!J130,AUX_Variables!$B$12:$D$16,3,FALSE)</f>
        <v>0</v>
      </c>
      <c r="AN130" s="31">
        <f>$D130*AM130</f>
        <v>0</v>
      </c>
      <c r="AO130" s="38">
        <f>AM130*$E130</f>
        <v>0</v>
      </c>
      <c r="AP130" s="37" t="str">
        <f>'07_Values'!K130</f>
        <v>NA</v>
      </c>
      <c r="AQ130" s="31">
        <f>VLOOKUP('07_Values'!K130,AUX_Variables!$B$12:$D$16,3,FALSE)</f>
        <v>0</v>
      </c>
      <c r="AR130" s="31">
        <f>$D130*AQ130</f>
        <v>0</v>
      </c>
      <c r="AS130" s="38">
        <f>AQ130*$E130</f>
        <v>0</v>
      </c>
      <c r="AT130" s="37" t="str">
        <f>'07_Values'!L130</f>
        <v>NA</v>
      </c>
      <c r="AU130" s="31">
        <f>VLOOKUP('07_Values'!L130,AUX_Variables!$B$12:$D$16,3,FALSE)</f>
        <v>0</v>
      </c>
      <c r="AV130" s="31">
        <f>$D130*AU130</f>
        <v>0</v>
      </c>
      <c r="AW130" s="38">
        <f>AU130*$E130</f>
        <v>0</v>
      </c>
      <c r="AX130" s="37" t="str">
        <f>'07_Values'!M130</f>
        <v>NA</v>
      </c>
      <c r="AY130" s="31">
        <f>VLOOKUP('07_Values'!M130,AUX_Variables!$B$12:$D$16,3,FALSE)</f>
        <v>0</v>
      </c>
      <c r="AZ130" s="31">
        <f>$D130*AY130</f>
        <v>0</v>
      </c>
      <c r="BA130" s="38">
        <f>AY130*$E130</f>
        <v>0</v>
      </c>
      <c r="BB130" s="37" t="str">
        <f>'07_Values'!N130</f>
        <v>NA</v>
      </c>
      <c r="BC130" s="31">
        <f>VLOOKUP('07_Values'!N130,AUX_Variables!$B$12:$D$16,3,FALSE)</f>
        <v>0</v>
      </c>
      <c r="BD130" s="31">
        <f>$D130*BC130</f>
        <v>0</v>
      </c>
      <c r="BE130" s="38">
        <f>BC130*$E130</f>
        <v>0</v>
      </c>
      <c r="BF130" s="37" t="str">
        <f>'07_Values'!O130</f>
        <v>NA</v>
      </c>
      <c r="BG130" s="31">
        <f>VLOOKUP('07_Values'!O130,AUX_Variables!$B$12:$D$16,3,FALSE)</f>
        <v>0</v>
      </c>
      <c r="BH130" s="31">
        <f>$D130*BG130</f>
        <v>0</v>
      </c>
      <c r="BI130" s="38">
        <f>BG130*$E130</f>
        <v>0</v>
      </c>
      <c r="BJ130" s="37" t="str">
        <f>'07_Values'!P130</f>
        <v>NA</v>
      </c>
      <c r="BK130" s="31">
        <f>VLOOKUP('07_Values'!P130,AUX_Variables!$B$12:$D$16,3,FALSE)</f>
        <v>0</v>
      </c>
      <c r="BL130" s="31">
        <f>$D130*BK130</f>
        <v>0</v>
      </c>
      <c r="BM130" s="38">
        <f>BK130*$E130</f>
        <v>0</v>
      </c>
      <c r="BN130" s="37" t="str">
        <f>'07_Values'!Q130</f>
        <v>NA</v>
      </c>
      <c r="BO130" s="31">
        <f>VLOOKUP('07_Values'!Q130,AUX_Variables!$B$12:$D$16,3,FALSE)</f>
        <v>0</v>
      </c>
      <c r="BP130" s="31">
        <f>$D130*BO130</f>
        <v>0</v>
      </c>
      <c r="BQ130" s="38">
        <f>BO130*$E130</f>
        <v>0</v>
      </c>
      <c r="BR130" s="37" t="str">
        <f>'07_Values'!R130</f>
        <v>NA</v>
      </c>
      <c r="BS130" s="31">
        <f>VLOOKUP('07_Values'!R130,AUX_Variables!$B$12:$D$16,3,FALSE)</f>
        <v>0</v>
      </c>
      <c r="BT130" s="31">
        <f>$D130*BS130</f>
        <v>0</v>
      </c>
      <c r="BU130" s="38">
        <f>BS130*$E130</f>
        <v>0</v>
      </c>
      <c r="BV130" s="37" t="str">
        <f>'07_Values'!S130</f>
        <v>NA</v>
      </c>
      <c r="BW130" s="31">
        <f>VLOOKUP('07_Values'!S130,AUX_Variables!$B$12:$D$16,3,FALSE)</f>
        <v>0</v>
      </c>
      <c r="BX130" s="31">
        <f>$D130*BW130</f>
        <v>0</v>
      </c>
      <c r="BY130" s="38">
        <f>BW130*$E130</f>
        <v>0</v>
      </c>
      <c r="BZ130" s="37" t="str">
        <f>'07_Values'!T130</f>
        <v>NA</v>
      </c>
      <c r="CA130" s="31">
        <f>VLOOKUP('07_Values'!T130,AUX_Variables!$B$12:$D$16,3,FALSE)</f>
        <v>0</v>
      </c>
      <c r="CB130" s="31">
        <f>$D130*CA130</f>
        <v>0</v>
      </c>
      <c r="CC130" s="38">
        <f>CA130*$E130</f>
        <v>0</v>
      </c>
      <c r="CD130" s="37" t="str">
        <f>'07_Values'!U130</f>
        <v>NA</v>
      </c>
      <c r="CE130" s="31">
        <f>VLOOKUP('07_Values'!U130,AUX_Variables!$B$12:$D$16,3,FALSE)</f>
        <v>0</v>
      </c>
      <c r="CF130" s="31">
        <f>$D130*CE130</f>
        <v>0</v>
      </c>
      <c r="CG130" s="38">
        <f>CE130*$E130</f>
        <v>0</v>
      </c>
      <c r="CH130" s="37" t="str">
        <f>'07_Values'!V130</f>
        <v>NA</v>
      </c>
      <c r="CI130" s="31">
        <f>VLOOKUP('07_Values'!V130,AUX_Variables!$B$12:$D$16,3,FALSE)</f>
        <v>0</v>
      </c>
      <c r="CJ130" s="31">
        <f>$D130*CI130</f>
        <v>0</v>
      </c>
      <c r="CK130" s="38">
        <f>CI130*$E130</f>
        <v>0</v>
      </c>
      <c r="CL130" s="37" t="str">
        <f>'07_Values'!W130</f>
        <v>NA</v>
      </c>
      <c r="CM130" s="31">
        <f>VLOOKUP('07_Values'!W130,AUX_Variables!$B$12:$D$16,3,FALSE)</f>
        <v>0</v>
      </c>
      <c r="CN130" s="31">
        <f>$D130*CM130</f>
        <v>0</v>
      </c>
      <c r="CO130" s="38">
        <f>CM130*$E130</f>
        <v>0</v>
      </c>
      <c r="CP130" s="37" t="str">
        <f>'07_Values'!X130</f>
        <v>NA</v>
      </c>
      <c r="CQ130" s="31">
        <f>VLOOKUP('07_Values'!X130,AUX_Variables!$B$12:$D$16,3,FALSE)</f>
        <v>0</v>
      </c>
      <c r="CR130" s="31">
        <f>$D130*CQ130</f>
        <v>0</v>
      </c>
      <c r="CS130" s="38">
        <f>CQ130*$E130</f>
        <v>0</v>
      </c>
      <c r="CT130" s="37" t="str">
        <f>'07_Values'!Y130</f>
        <v>NA</v>
      </c>
      <c r="CU130" s="31">
        <f>VLOOKUP('07_Values'!Y130,AUX_Variables!$B$12:$D$16,3,FALSE)</f>
        <v>0</v>
      </c>
      <c r="CV130" s="31">
        <f>$D130*CU130</f>
        <v>0</v>
      </c>
      <c r="CW130" s="38">
        <f>CU130*$E130</f>
        <v>0</v>
      </c>
      <c r="CX130" s="37" t="str">
        <f>'07_Values'!Z130</f>
        <v>NA</v>
      </c>
      <c r="CY130" s="31">
        <f>VLOOKUP('07_Values'!Z130,AUX_Variables!$B$12:$D$16,3,FALSE)</f>
        <v>0</v>
      </c>
      <c r="CZ130" s="31">
        <f>$D130*CY130</f>
        <v>0</v>
      </c>
      <c r="DA130" s="38">
        <f>CY130*$E130</f>
        <v>0</v>
      </c>
      <c r="DB130" s="37" t="str">
        <f>'07_Values'!AA130</f>
        <v>NA</v>
      </c>
      <c r="DC130" s="31">
        <f>VLOOKUP('07_Values'!AA130,AUX_Variables!$B$12:$D$16,3,FALSE)</f>
        <v>0</v>
      </c>
      <c r="DD130" s="31">
        <f>$D130*DC130</f>
        <v>0</v>
      </c>
      <c r="DE130" s="38">
        <f>DC130*$E130</f>
        <v>0</v>
      </c>
      <c r="DF130" s="37" t="str">
        <f>'07_Values'!AB130</f>
        <v>NA</v>
      </c>
      <c r="DG130" s="31">
        <f>VLOOKUP('07_Values'!AB130,AUX_Variables!$B$12:$D$16,3,FALSE)</f>
        <v>0</v>
      </c>
      <c r="DH130" s="31">
        <f>$D130*DG130</f>
        <v>0</v>
      </c>
      <c r="DI130" s="38">
        <f>DG130*$E130</f>
        <v>0</v>
      </c>
      <c r="DJ130" s="37" t="str">
        <f>'07_Values'!AC130</f>
        <v>NA</v>
      </c>
      <c r="DK130" s="31">
        <f>VLOOKUP('07_Values'!AC130,AUX_Variables!$B$12:$D$16,3,FALSE)</f>
        <v>0</v>
      </c>
      <c r="DL130" s="31">
        <f>$D130*DK130</f>
        <v>0</v>
      </c>
      <c r="DM130" s="38">
        <f>DK130*$E130</f>
        <v>0</v>
      </c>
      <c r="DN130" s="37" t="str">
        <f>'07_Values'!AD130</f>
        <v>NA</v>
      </c>
      <c r="DO130" s="31">
        <f>VLOOKUP('07_Values'!AD130,AUX_Variables!$B$12:$D$16,3,FALSE)</f>
        <v>0</v>
      </c>
      <c r="DP130" s="31">
        <f>$D130*DO130</f>
        <v>0</v>
      </c>
      <c r="DQ130" s="38">
        <f>DO130*$E130</f>
        <v>0</v>
      </c>
    </row>
    <row r="131" spans="1:121" s="163" customFormat="1" ht="12.75" x14ac:dyDescent="0.2">
      <c r="B131" s="60"/>
      <c r="C131" s="137"/>
      <c r="D131" s="138"/>
      <c r="E131" s="138"/>
      <c r="F131" s="138"/>
      <c r="G131" s="138"/>
      <c r="H131" s="138"/>
      <c r="I131" s="138"/>
      <c r="J131" s="138"/>
      <c r="K131" s="138"/>
      <c r="L131" s="138"/>
      <c r="M131" s="138"/>
      <c r="N131" s="138"/>
      <c r="O131" s="138"/>
      <c r="P131" s="138"/>
      <c r="Q131" s="138"/>
      <c r="R131" s="138"/>
      <c r="S131" s="138"/>
      <c r="T131" s="138"/>
      <c r="U131" s="138"/>
      <c r="V131" s="138"/>
      <c r="W131" s="138"/>
      <c r="X131" s="138"/>
      <c r="Y131" s="138"/>
      <c r="Z131" s="138"/>
      <c r="AA131" s="138"/>
      <c r="AB131" s="138"/>
      <c r="AC131" s="138"/>
      <c r="AD131" s="138"/>
      <c r="AE131" s="138"/>
      <c r="AF131" s="138"/>
      <c r="AG131" s="138"/>
      <c r="AH131" s="138"/>
      <c r="AI131" s="138"/>
      <c r="AJ131" s="138"/>
      <c r="AK131" s="138"/>
      <c r="AL131" s="138"/>
      <c r="AM131" s="138"/>
      <c r="AN131" s="138"/>
      <c r="AO131" s="138"/>
      <c r="AP131" s="138"/>
      <c r="AQ131" s="138"/>
      <c r="AR131" s="138"/>
      <c r="AS131" s="138"/>
      <c r="AT131" s="138"/>
      <c r="AU131" s="138"/>
      <c r="AV131" s="138"/>
      <c r="AW131" s="138"/>
      <c r="AX131" s="138"/>
      <c r="AY131" s="138"/>
      <c r="AZ131" s="138"/>
      <c r="BA131" s="138"/>
      <c r="BB131" s="138"/>
      <c r="BC131" s="138"/>
      <c r="BD131" s="138"/>
      <c r="BE131" s="138"/>
      <c r="BF131" s="138"/>
      <c r="BG131" s="138"/>
      <c r="BH131" s="138"/>
      <c r="BI131" s="138"/>
      <c r="BJ131" s="138"/>
      <c r="BK131" s="138"/>
      <c r="BL131" s="138"/>
      <c r="BM131" s="138"/>
      <c r="BN131" s="138"/>
      <c r="BO131" s="138"/>
      <c r="BP131" s="138"/>
      <c r="BQ131" s="138"/>
      <c r="BR131" s="138"/>
      <c r="BS131" s="138"/>
      <c r="BT131" s="138"/>
      <c r="BU131" s="138"/>
      <c r="BV131" s="138"/>
      <c r="BW131" s="138"/>
      <c r="BX131" s="138"/>
      <c r="BY131" s="138"/>
      <c r="BZ131" s="138"/>
      <c r="CA131" s="138"/>
      <c r="CB131" s="138"/>
      <c r="CC131" s="138"/>
      <c r="CD131" s="138"/>
      <c r="CE131" s="138"/>
      <c r="CF131" s="138"/>
      <c r="CG131" s="138"/>
      <c r="CH131" s="138"/>
      <c r="CI131" s="138"/>
      <c r="CJ131" s="138"/>
      <c r="CK131" s="138"/>
      <c r="CL131" s="138"/>
      <c r="CM131" s="138"/>
      <c r="CN131" s="138"/>
      <c r="CO131" s="138"/>
      <c r="CP131" s="138"/>
      <c r="CQ131" s="138"/>
      <c r="CR131" s="138"/>
      <c r="CS131" s="138"/>
      <c r="CT131" s="138"/>
      <c r="CU131" s="138"/>
      <c r="CV131" s="138"/>
      <c r="CW131" s="138"/>
      <c r="CX131" s="138"/>
      <c r="CY131" s="138"/>
      <c r="CZ131" s="138"/>
      <c r="DA131" s="138"/>
      <c r="DB131" s="138"/>
      <c r="DC131" s="138"/>
      <c r="DD131" s="138"/>
      <c r="DE131" s="138"/>
      <c r="DF131" s="138"/>
      <c r="DG131" s="138"/>
      <c r="DH131" s="138"/>
      <c r="DI131" s="138"/>
      <c r="DJ131" s="138"/>
      <c r="DK131" s="138"/>
      <c r="DL131" s="138"/>
      <c r="DM131" s="138"/>
      <c r="DN131" s="138"/>
      <c r="DO131" s="138"/>
      <c r="DP131" s="138"/>
      <c r="DQ131" s="138"/>
    </row>
    <row r="132" spans="1:121" s="163" customFormat="1" ht="12.75" x14ac:dyDescent="0.2">
      <c r="B132" s="60"/>
      <c r="C132" s="137"/>
      <c r="D132" s="138"/>
      <c r="E132" s="138"/>
      <c r="F132" s="138"/>
      <c r="G132" s="138"/>
      <c r="H132" s="138"/>
      <c r="I132" s="138"/>
      <c r="J132" s="138"/>
      <c r="K132" s="138"/>
      <c r="L132" s="138"/>
      <c r="M132" s="138"/>
      <c r="N132" s="138"/>
      <c r="O132" s="138"/>
      <c r="P132" s="138"/>
      <c r="Q132" s="138"/>
      <c r="R132" s="138"/>
      <c r="S132" s="138"/>
      <c r="T132" s="138"/>
      <c r="U132" s="138"/>
      <c r="V132" s="138"/>
      <c r="W132" s="138"/>
      <c r="X132" s="138"/>
      <c r="Y132" s="138"/>
      <c r="Z132" s="138"/>
      <c r="AA132" s="138"/>
      <c r="AB132" s="138"/>
      <c r="AC132" s="138"/>
      <c r="AD132" s="138"/>
      <c r="AE132" s="138"/>
      <c r="AF132" s="138"/>
      <c r="AG132" s="138"/>
      <c r="AH132" s="138"/>
      <c r="AI132" s="138"/>
      <c r="AJ132" s="138"/>
      <c r="AK132" s="138"/>
      <c r="AL132" s="138"/>
      <c r="AM132" s="138"/>
      <c r="AN132" s="138"/>
      <c r="AO132" s="138"/>
      <c r="AP132" s="138"/>
      <c r="AQ132" s="138"/>
      <c r="AR132" s="138"/>
      <c r="AS132" s="138"/>
      <c r="AT132" s="138"/>
      <c r="AU132" s="138"/>
      <c r="AV132" s="138"/>
      <c r="AW132" s="138"/>
      <c r="AX132" s="138"/>
      <c r="AY132" s="138"/>
      <c r="AZ132" s="138"/>
      <c r="BA132" s="138"/>
      <c r="BB132" s="138"/>
      <c r="BC132" s="138"/>
      <c r="BD132" s="138"/>
      <c r="BE132" s="138"/>
      <c r="BF132" s="138"/>
      <c r="BG132" s="138"/>
      <c r="BH132" s="138"/>
      <c r="BI132" s="138"/>
      <c r="BJ132" s="138"/>
      <c r="BK132" s="138"/>
      <c r="BL132" s="138"/>
      <c r="BM132" s="138"/>
      <c r="BN132" s="138"/>
      <c r="BO132" s="138"/>
      <c r="BP132" s="138"/>
      <c r="BQ132" s="138"/>
      <c r="BR132" s="138"/>
      <c r="BS132" s="138"/>
      <c r="BT132" s="138"/>
      <c r="BU132" s="138"/>
      <c r="BV132" s="138"/>
      <c r="BW132" s="138"/>
      <c r="BX132" s="138"/>
      <c r="BY132" s="138"/>
      <c r="BZ132" s="138"/>
      <c r="CA132" s="138"/>
      <c r="CB132" s="138"/>
      <c r="CC132" s="138"/>
      <c r="CD132" s="138"/>
      <c r="CE132" s="138"/>
      <c r="CF132" s="138"/>
      <c r="CG132" s="138"/>
      <c r="CH132" s="138"/>
      <c r="CI132" s="138"/>
      <c r="CJ132" s="138"/>
      <c r="CK132" s="138"/>
      <c r="CL132" s="138"/>
      <c r="CM132" s="138"/>
      <c r="CN132" s="138"/>
      <c r="CO132" s="138"/>
      <c r="CP132" s="138"/>
      <c r="CQ132" s="138"/>
      <c r="CR132" s="138"/>
      <c r="CS132" s="138"/>
      <c r="CT132" s="138"/>
      <c r="CU132" s="138"/>
      <c r="CV132" s="138"/>
      <c r="CW132" s="138"/>
      <c r="CX132" s="138"/>
      <c r="CY132" s="138"/>
      <c r="CZ132" s="138"/>
      <c r="DA132" s="138"/>
      <c r="DB132" s="138"/>
      <c r="DC132" s="138"/>
      <c r="DD132" s="138"/>
      <c r="DE132" s="138"/>
      <c r="DF132" s="138"/>
      <c r="DG132" s="138"/>
      <c r="DH132" s="138"/>
      <c r="DI132" s="138"/>
      <c r="DJ132" s="138"/>
      <c r="DK132" s="138"/>
      <c r="DL132" s="138"/>
      <c r="DM132" s="138"/>
      <c r="DN132" s="138"/>
      <c r="DO132" s="138"/>
      <c r="DP132" s="138"/>
      <c r="DQ132" s="138"/>
    </row>
    <row r="133" spans="1:121" ht="12.75" thickBot="1" x14ac:dyDescent="0.25">
      <c r="C133" s="59"/>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8"/>
      <c r="BB133" s="58"/>
      <c r="BC133" s="58"/>
      <c r="BD133" s="58"/>
      <c r="BE133" s="58"/>
      <c r="BF133" s="58"/>
      <c r="BG133" s="58"/>
      <c r="BH133" s="58"/>
      <c r="BI133" s="58"/>
      <c r="BJ133" s="58"/>
      <c r="BK133" s="58"/>
      <c r="BL133" s="58"/>
      <c r="BM133" s="58"/>
      <c r="BN133" s="58"/>
      <c r="BO133" s="58"/>
      <c r="BP133" s="58"/>
      <c r="BQ133" s="58"/>
      <c r="BR133" s="58"/>
      <c r="BS133" s="58"/>
      <c r="BT133" s="58"/>
      <c r="BU133" s="58"/>
      <c r="BV133" s="58"/>
      <c r="BW133" s="58"/>
      <c r="BX133" s="58"/>
      <c r="BY133" s="58"/>
      <c r="BZ133" s="58"/>
      <c r="CA133" s="58"/>
      <c r="CB133" s="58"/>
      <c r="CC133" s="58"/>
      <c r="CD133" s="58"/>
      <c r="CE133" s="58"/>
      <c r="CF133" s="58"/>
      <c r="CG133" s="58"/>
      <c r="CH133" s="58"/>
      <c r="CI133" s="58"/>
      <c r="CJ133" s="58"/>
      <c r="CK133" s="58"/>
      <c r="CL133" s="58"/>
      <c r="CM133" s="58"/>
      <c r="CN133" s="58"/>
      <c r="CO133" s="58"/>
      <c r="CP133" s="58"/>
      <c r="CQ133" s="58"/>
      <c r="CR133" s="58"/>
      <c r="CS133" s="58"/>
      <c r="CT133" s="58"/>
      <c r="CU133" s="58"/>
      <c r="CV133" s="58"/>
      <c r="CW133" s="58"/>
      <c r="CX133" s="58"/>
      <c r="CY133" s="58"/>
      <c r="CZ133" s="58"/>
      <c r="DA133" s="58"/>
      <c r="DB133" s="58"/>
      <c r="DC133" s="58"/>
      <c r="DD133" s="58"/>
      <c r="DE133" s="58"/>
      <c r="DF133" s="58"/>
      <c r="DG133" s="58"/>
      <c r="DH133" s="58"/>
      <c r="DI133" s="58"/>
      <c r="DJ133" s="58"/>
      <c r="DK133" s="58"/>
      <c r="DL133" s="58"/>
      <c r="DM133" s="58"/>
      <c r="DN133" s="58"/>
      <c r="DO133" s="58"/>
      <c r="DP133" s="58"/>
      <c r="DQ133" s="58"/>
    </row>
    <row r="134" spans="1:121" ht="15" x14ac:dyDescent="0.25">
      <c r="B134" s="170" t="s">
        <v>48</v>
      </c>
      <c r="C134" s="273">
        <v>0.6</v>
      </c>
      <c r="D134" s="65" t="s">
        <v>107</v>
      </c>
      <c r="E134" s="17"/>
      <c r="F134" s="17"/>
      <c r="G134" s="17"/>
      <c r="H134" s="17"/>
      <c r="I134" s="17"/>
      <c r="J134" s="17"/>
      <c r="K134" s="17"/>
      <c r="L134" s="17"/>
      <c r="M134" s="17"/>
      <c r="N134" s="17"/>
      <c r="O134" s="17"/>
      <c r="P134" s="17"/>
      <c r="Q134" s="17"/>
      <c r="R134" s="16"/>
      <c r="S134" s="16"/>
      <c r="T134" s="16"/>
      <c r="U134" s="16"/>
      <c r="V134" s="16"/>
      <c r="W134" s="16"/>
      <c r="X134" s="16"/>
      <c r="Y134" s="16"/>
      <c r="Z134" s="17"/>
      <c r="AA134" s="17"/>
      <c r="AB134" s="17"/>
      <c r="AC134" s="17"/>
      <c r="AD134" s="17"/>
      <c r="AE134" s="17"/>
      <c r="AF134" s="17"/>
      <c r="AG134" s="17"/>
      <c r="AH134" s="17"/>
      <c r="AI134" s="17"/>
      <c r="AJ134" s="17"/>
      <c r="AK134" s="17"/>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c r="DF134" s="16"/>
      <c r="DG134" s="16"/>
      <c r="DH134" s="16"/>
      <c r="DI134" s="16"/>
      <c r="DJ134" s="16"/>
      <c r="DK134" s="16"/>
      <c r="DL134" s="16"/>
      <c r="DM134" s="16"/>
      <c r="DN134" s="16"/>
      <c r="DO134" s="16"/>
      <c r="DP134" s="16"/>
      <c r="DQ134" s="16"/>
    </row>
    <row r="135" spans="1:121" ht="30.75" thickBot="1" x14ac:dyDescent="0.3">
      <c r="B135" s="171" t="s">
        <v>333</v>
      </c>
      <c r="C135" s="46">
        <f>1-C134</f>
        <v>0.4</v>
      </c>
      <c r="D135" s="65" t="s">
        <v>108</v>
      </c>
      <c r="E135" s="17"/>
      <c r="F135" s="17"/>
      <c r="G135" s="17"/>
      <c r="H135" s="17"/>
      <c r="I135" s="17"/>
      <c r="J135" s="17"/>
      <c r="K135" s="17"/>
      <c r="L135" s="17"/>
      <c r="M135" s="17"/>
      <c r="N135" s="17"/>
      <c r="O135" s="17"/>
      <c r="P135" s="17"/>
      <c r="Q135" s="17"/>
      <c r="R135" s="16"/>
      <c r="S135" s="16"/>
      <c r="T135" s="16"/>
      <c r="U135" s="16"/>
      <c r="V135" s="16"/>
      <c r="W135" s="16"/>
      <c r="X135" s="16"/>
      <c r="Y135" s="16"/>
      <c r="Z135" s="17"/>
      <c r="AA135" s="17"/>
      <c r="AB135" s="17"/>
      <c r="AC135" s="17"/>
      <c r="AD135" s="17"/>
      <c r="AE135" s="17"/>
      <c r="AF135" s="17"/>
      <c r="AG135" s="17"/>
      <c r="AH135" s="17"/>
      <c r="AI135" s="17"/>
      <c r="AJ135" s="17"/>
      <c r="AK135" s="17"/>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c r="DI135" s="16"/>
      <c r="DJ135" s="16"/>
      <c r="DK135" s="16"/>
      <c r="DL135" s="16"/>
      <c r="DM135" s="16"/>
      <c r="DN135" s="16"/>
      <c r="DO135" s="16"/>
      <c r="DP135" s="16"/>
      <c r="DQ135" s="16"/>
    </row>
  </sheetData>
  <mergeCells count="29">
    <mergeCell ref="DF3:DH4"/>
    <mergeCell ref="BV3:BX4"/>
    <mergeCell ref="BZ3:CB4"/>
    <mergeCell ref="CH3:CJ4"/>
    <mergeCell ref="CL3:CN4"/>
    <mergeCell ref="CP3:CR4"/>
    <mergeCell ref="CD3:CF4"/>
    <mergeCell ref="DB3:DD4"/>
    <mergeCell ref="F3:H4"/>
    <mergeCell ref="J3:L4"/>
    <mergeCell ref="N3:P4"/>
    <mergeCell ref="R3:T4"/>
    <mergeCell ref="V3:X4"/>
    <mergeCell ref="AH3:AJ4"/>
    <mergeCell ref="DJ3:DL4"/>
    <mergeCell ref="DN3:DP4"/>
    <mergeCell ref="AX3:AZ4"/>
    <mergeCell ref="Z3:AB4"/>
    <mergeCell ref="AD3:AF4"/>
    <mergeCell ref="AL3:AN4"/>
    <mergeCell ref="AP3:AR4"/>
    <mergeCell ref="AT3:AV4"/>
    <mergeCell ref="BB3:BD4"/>
    <mergeCell ref="BF3:BH4"/>
    <mergeCell ref="BJ3:BL4"/>
    <mergeCell ref="BN3:BP4"/>
    <mergeCell ref="BR3:BT4"/>
    <mergeCell ref="CT3:CV4"/>
    <mergeCell ref="CX3:CZ4"/>
  </mergeCells>
  <conditionalFormatting sqref="B1 N98:O98 D2:AG2 B2:C4 B4:E4 C136:C1048576 B6:C7 C98:G98 B10:C16 C63:C66 C73:C74 C85:C87 C89:C90 C113:C117 C119:C121 B25:C33 B36:C40 B42:C43 B18:B23 B45:C48 B50:C59 B61:C61 C99:C111 C129:C133 C123:C127 C96:C97 C92 C69:C71 C80:C83 B63:B1048576 C76:C78 CH67:DQ67 C67:AG67 AL67:CD67 AL2:BA2">
    <cfRule type="cellIs" dxfId="3828" priority="9790" operator="equal">
      <formula>"Yes"</formula>
    </cfRule>
  </conditionalFormatting>
  <conditionalFormatting sqref="G136:G1048576 R1:Y1 N98:O98 A1:I1 A4:E4 A3:F3 A2:AG2 A5:I5 A40:A60 AL5:BA5 C134:C135 F7:G7 C136:E1048576 C98:G98 J7:K7 N7:O7 Z7:AA7 AD7:AE7 AL7:AM7 AP7:AQ7 AT7:AU7 V7:W7 C97:I97 H19:I23 A6:E7 A24 A36:B39 A8:A9 A18:B23 A34:A35 A61:D61 A62 A25:C33 A63:B68 N97:Q97 H25:I33 H36:I40 DR1:XFD16 C108:E108 R133:Y1048576 AL133:XFD1048576 C129:E132 C133:Q133 Z133:AG133 A10:M16 B36:D40 B42:D43 B45:D48 B50:D59 C63:D66 C92:D92 C96:D96 C99:D107 C109:D111 C113:E117 C119:E121 C123:E127 C73:D74 A88:A92 A97:B1048576 DR95:XFD132 C80:D82 C85:D87 C89:D90 A95:A96 A69:A78 DR18:XFD82 DR84:XFD92 C83 B63:B96 C76:D78 C69:AG71 CH69:DQ71 CH67:DQ67 C67:AG67 AL67:CD67 AL69:CC71 AL1:BA2">
    <cfRule type="cellIs" dxfId="3827" priority="9789" operator="equal">
      <formula>"NC"</formula>
    </cfRule>
  </conditionalFormatting>
  <conditionalFormatting sqref="C1">
    <cfRule type="cellIs" dxfId="3826" priority="9788" operator="equal">
      <formula>"Yes"</formula>
    </cfRule>
  </conditionalFormatting>
  <conditionalFormatting sqref="D3">
    <cfRule type="cellIs" dxfId="3825" priority="9786" operator="equal">
      <formula>"Yes"</formula>
    </cfRule>
  </conditionalFormatting>
  <conditionalFormatting sqref="E3">
    <cfRule type="cellIs" dxfId="3824" priority="9785" operator="equal">
      <formula>"Yes"</formula>
    </cfRule>
  </conditionalFormatting>
  <conditionalFormatting sqref="F136:F1048576">
    <cfRule type="cellIs" dxfId="3823" priority="9784" operator="equal">
      <formula>"NC"</formula>
    </cfRule>
  </conditionalFormatting>
  <conditionalFormatting sqref="H7 H136:H1048576">
    <cfRule type="cellIs" dxfId="3822" priority="9782" operator="equal">
      <formula>"NC"</formula>
    </cfRule>
  </conditionalFormatting>
  <conditionalFormatting sqref="I7 I136:I1048576">
    <cfRule type="cellIs" dxfId="3821" priority="9779" operator="equal">
      <formula>"NC"</formula>
    </cfRule>
  </conditionalFormatting>
  <conditionalFormatting sqref="E134:I135">
    <cfRule type="cellIs" dxfId="3820" priority="9709" operator="equal">
      <formula>"NC"</formula>
    </cfRule>
  </conditionalFormatting>
  <conditionalFormatting sqref="K136:K1048576 J1:M1">
    <cfRule type="cellIs" dxfId="3819" priority="9278" operator="equal">
      <formula>"NC"</formula>
    </cfRule>
  </conditionalFormatting>
  <conditionalFormatting sqref="J136:J1048576">
    <cfRule type="cellIs" dxfId="3818" priority="9276" operator="equal">
      <formula>"NC"</formula>
    </cfRule>
  </conditionalFormatting>
  <conditionalFormatting sqref="L7 L136:L1048576">
    <cfRule type="cellIs" dxfId="3817" priority="9274" operator="equal">
      <formula>"NC"</formula>
    </cfRule>
  </conditionalFormatting>
  <conditionalFormatting sqref="M7 M136:M1048576">
    <cfRule type="cellIs" dxfId="3816" priority="9272" operator="equal">
      <formula>"NC"</formula>
    </cfRule>
  </conditionalFormatting>
  <conditionalFormatting sqref="Z134:AC135">
    <cfRule type="cellIs" dxfId="3815" priority="9078" operator="equal">
      <formula>"NC"</formula>
    </cfRule>
  </conditionalFormatting>
  <conditionalFormatting sqref="Q7 Q136:Q1048576">
    <cfRule type="cellIs" dxfId="3814" priority="9205" operator="equal">
      <formula>"NC"</formula>
    </cfRule>
  </conditionalFormatting>
  <conditionalFormatting sqref="J134:M135">
    <cfRule type="cellIs" dxfId="3813" priority="9212" operator="equal">
      <formula>"NC"</formula>
    </cfRule>
  </conditionalFormatting>
  <conditionalFormatting sqref="O136:O1048576 N1:Q1">
    <cfRule type="cellIs" dxfId="3812" priority="9211" operator="equal">
      <formula>"NC"</formula>
    </cfRule>
  </conditionalFormatting>
  <conditionalFormatting sqref="N136:N1048576">
    <cfRule type="cellIs" dxfId="3811" priority="9209" operator="equal">
      <formula>"NC"</formula>
    </cfRule>
  </conditionalFormatting>
  <conditionalFormatting sqref="P7 P136:P1048576">
    <cfRule type="cellIs" dxfId="3810" priority="9207" operator="equal">
      <formula>"NC"</formula>
    </cfRule>
  </conditionalFormatting>
  <conditionalFormatting sqref="AD134:AG135">
    <cfRule type="cellIs" dxfId="3809" priority="9011" operator="equal">
      <formula>"NC"</formula>
    </cfRule>
  </conditionalFormatting>
  <conditionalFormatting sqref="AC7 AC136:AC1048576">
    <cfRule type="cellIs" dxfId="3808" priority="9138" operator="equal">
      <formula>"NC"</formula>
    </cfRule>
  </conditionalFormatting>
  <conditionalFormatting sqref="N134:Q135">
    <cfRule type="cellIs" dxfId="3807" priority="9145" operator="equal">
      <formula>"NC"</formula>
    </cfRule>
  </conditionalFormatting>
  <conditionalFormatting sqref="AA136:AA1048576 Z1:AC1">
    <cfRule type="cellIs" dxfId="3806" priority="9144" operator="equal">
      <formula>"NC"</formula>
    </cfRule>
  </conditionalFormatting>
  <conditionalFormatting sqref="Z136:Z1048576">
    <cfRule type="cellIs" dxfId="3805" priority="9142" operator="equal">
      <formula>"NC"</formula>
    </cfRule>
  </conditionalFormatting>
  <conditionalFormatting sqref="AB7 AB136:AB1048576">
    <cfRule type="cellIs" dxfId="3804" priority="9140" operator="equal">
      <formula>"NC"</formula>
    </cfRule>
  </conditionalFormatting>
  <conditionalFormatting sqref="AG7 AG136:AG1048576">
    <cfRule type="cellIs" dxfId="3803" priority="9071" operator="equal">
      <formula>"NC"</formula>
    </cfRule>
  </conditionalFormatting>
  <conditionalFormatting sqref="AE136:AE1048576 AD1:AG1">
    <cfRule type="cellIs" dxfId="3802" priority="9077" operator="equal">
      <formula>"NC"</formula>
    </cfRule>
  </conditionalFormatting>
  <conditionalFormatting sqref="AD136:AD1048576">
    <cfRule type="cellIs" dxfId="3801" priority="9075" operator="equal">
      <formula>"NC"</formula>
    </cfRule>
  </conditionalFormatting>
  <conditionalFormatting sqref="AF7 AF136:AF1048576">
    <cfRule type="cellIs" dxfId="3800" priority="9073" operator="equal">
      <formula>"NC"</formula>
    </cfRule>
  </conditionalFormatting>
  <conditionalFormatting sqref="AN7">
    <cfRule type="cellIs" dxfId="3799" priority="8986" operator="equal">
      <formula>"NC"</formula>
    </cfRule>
  </conditionalFormatting>
  <conditionalFormatting sqref="AO7">
    <cfRule type="cellIs" dxfId="3798" priority="8984" operator="equal">
      <formula>"NC"</formula>
    </cfRule>
  </conditionalFormatting>
  <conditionalFormatting sqref="AR7">
    <cfRule type="cellIs" dxfId="3797" priority="8872" operator="equal">
      <formula>"NC"</formula>
    </cfRule>
  </conditionalFormatting>
  <conditionalFormatting sqref="AS7">
    <cfRule type="cellIs" dxfId="3796" priority="8870" operator="equal">
      <formula>"NC"</formula>
    </cfRule>
  </conditionalFormatting>
  <conditionalFormatting sqref="AV7">
    <cfRule type="cellIs" dxfId="3795" priority="8745" operator="equal">
      <formula>"NC"</formula>
    </cfRule>
  </conditionalFormatting>
  <conditionalFormatting sqref="AW7">
    <cfRule type="cellIs" dxfId="3794" priority="8743" operator="equal">
      <formula>"NC"</formula>
    </cfRule>
  </conditionalFormatting>
  <conditionalFormatting sqref="X7">
    <cfRule type="cellIs" dxfId="3793" priority="8618" operator="equal">
      <formula>"NC"</formula>
    </cfRule>
  </conditionalFormatting>
  <conditionalFormatting sqref="Y7">
    <cfRule type="cellIs" dxfId="3792" priority="8616" operator="equal">
      <formula>"NC"</formula>
    </cfRule>
  </conditionalFormatting>
  <conditionalFormatting sqref="AX7:AY7">
    <cfRule type="cellIs" dxfId="3791" priority="8495" operator="equal">
      <formula>"NC"</formula>
    </cfRule>
  </conditionalFormatting>
  <conditionalFormatting sqref="AZ7">
    <cfRule type="cellIs" dxfId="3790" priority="8491" operator="equal">
      <formula>"NC"</formula>
    </cfRule>
  </conditionalFormatting>
  <conditionalFormatting sqref="BA7">
    <cfRule type="cellIs" dxfId="3789" priority="8489" operator="equal">
      <formula>"NC"</formula>
    </cfRule>
  </conditionalFormatting>
  <conditionalFormatting sqref="R7:S7">
    <cfRule type="cellIs" dxfId="3788" priority="8362" operator="equal">
      <formula>"NC"</formula>
    </cfRule>
  </conditionalFormatting>
  <conditionalFormatting sqref="T7">
    <cfRule type="cellIs" dxfId="3787" priority="8358" operator="equal">
      <formula>"NC"</formula>
    </cfRule>
  </conditionalFormatting>
  <conditionalFormatting sqref="H98:I98">
    <cfRule type="cellIs" dxfId="3786" priority="8172" operator="equal">
      <formula>"NC"</formula>
    </cfRule>
  </conditionalFormatting>
  <conditionalFormatting sqref="U7">
    <cfRule type="cellIs" dxfId="3785" priority="8356" operator="equal">
      <formula>"NC"</formula>
    </cfRule>
  </conditionalFormatting>
  <conditionalFormatting sqref="D108">
    <cfRule type="cellIs" dxfId="3784" priority="8229" operator="equal">
      <formula>"Yes"</formula>
    </cfRule>
  </conditionalFormatting>
  <conditionalFormatting sqref="E108">
    <cfRule type="cellIs" dxfId="3783" priority="8224" operator="equal">
      <formula>"Yes"</formula>
    </cfRule>
  </conditionalFormatting>
  <conditionalFormatting sqref="F131:F132">
    <cfRule type="cellIs" dxfId="3782" priority="8212" operator="equal">
      <formula>"NC"</formula>
    </cfRule>
  </conditionalFormatting>
  <conditionalFormatting sqref="G131:G132">
    <cfRule type="cellIs" dxfId="3781" priority="8211" operator="equal">
      <formula>"NC"</formula>
    </cfRule>
  </conditionalFormatting>
  <conditionalFormatting sqref="H131:H132">
    <cfRule type="cellIs" dxfId="3780" priority="8210" operator="equal">
      <formula>"NC"</formula>
    </cfRule>
  </conditionalFormatting>
  <conditionalFormatting sqref="I131:I132">
    <cfRule type="cellIs" dxfId="3779" priority="8209" operator="equal">
      <formula>"NC"</formula>
    </cfRule>
  </conditionalFormatting>
  <conditionalFormatting sqref="I108">
    <cfRule type="cellIs" dxfId="3778" priority="8167" operator="equal">
      <formula>"NC"</formula>
    </cfRule>
  </conditionalFormatting>
  <conditionalFormatting sqref="G108">
    <cfRule type="cellIs" dxfId="3777" priority="8169" operator="equal">
      <formula>"NC"</formula>
    </cfRule>
  </conditionalFormatting>
  <conditionalFormatting sqref="H108">
    <cfRule type="cellIs" dxfId="3776" priority="8168" operator="equal">
      <formula>"NC"</formula>
    </cfRule>
  </conditionalFormatting>
  <conditionalFormatting sqref="V131:V132">
    <cfRule type="cellIs" dxfId="3775" priority="8013" operator="equal">
      <formula>"NC"</formula>
    </cfRule>
  </conditionalFormatting>
  <conditionalFormatting sqref="W131:W132">
    <cfRule type="cellIs" dxfId="3774" priority="8012" operator="equal">
      <formula>"NC"</formula>
    </cfRule>
  </conditionalFormatting>
  <conditionalFormatting sqref="X131:X132">
    <cfRule type="cellIs" dxfId="3773" priority="8011" operator="equal">
      <formula>"NC"</formula>
    </cfRule>
  </conditionalFormatting>
  <conditionalFormatting sqref="Y131:Y132">
    <cfRule type="cellIs" dxfId="3772" priority="8010" operator="equal">
      <formula>"NC"</formula>
    </cfRule>
  </conditionalFormatting>
  <conditionalFormatting sqref="BA131:BA132">
    <cfRule type="cellIs" dxfId="3771" priority="7694" operator="equal">
      <formula>"NC"</formula>
    </cfRule>
  </conditionalFormatting>
  <conditionalFormatting sqref="AZ131:AZ132">
    <cfRule type="cellIs" dxfId="3770" priority="7695" operator="equal">
      <formula>"NC"</formula>
    </cfRule>
  </conditionalFormatting>
  <conditionalFormatting sqref="J131:J132">
    <cfRule type="cellIs" dxfId="3769" priority="8109" operator="equal">
      <formula>"NC"</formula>
    </cfRule>
  </conditionalFormatting>
  <conditionalFormatting sqref="K131:K132">
    <cfRule type="cellIs" dxfId="3768" priority="8108" operator="equal">
      <formula>"NC"</formula>
    </cfRule>
  </conditionalFormatting>
  <conditionalFormatting sqref="L131:L132">
    <cfRule type="cellIs" dxfId="3767" priority="8107" operator="equal">
      <formula>"NC"</formula>
    </cfRule>
  </conditionalFormatting>
  <conditionalFormatting sqref="M131:M132">
    <cfRule type="cellIs" dxfId="3766" priority="8106" operator="equal">
      <formula>"NC"</formula>
    </cfRule>
  </conditionalFormatting>
  <conditionalFormatting sqref="N131:N132">
    <cfRule type="cellIs" dxfId="3765" priority="8077" operator="equal">
      <formula>"NC"</formula>
    </cfRule>
  </conditionalFormatting>
  <conditionalFormatting sqref="O131:O132">
    <cfRule type="cellIs" dxfId="3764" priority="8076" operator="equal">
      <formula>"NC"</formula>
    </cfRule>
  </conditionalFormatting>
  <conditionalFormatting sqref="P131:P132">
    <cfRule type="cellIs" dxfId="3763" priority="8075" operator="equal">
      <formula>"NC"</formula>
    </cfRule>
  </conditionalFormatting>
  <conditionalFormatting sqref="Q131:Q132">
    <cfRule type="cellIs" dxfId="3762" priority="8074" operator="equal">
      <formula>"NC"</formula>
    </cfRule>
  </conditionalFormatting>
  <conditionalFormatting sqref="AM131:AM132">
    <cfRule type="cellIs" dxfId="3761" priority="7912" operator="equal">
      <formula>"NC"</formula>
    </cfRule>
  </conditionalFormatting>
  <conditionalFormatting sqref="AN131:AN132">
    <cfRule type="cellIs" dxfId="3760" priority="7911" operator="equal">
      <formula>"NC"</formula>
    </cfRule>
  </conditionalFormatting>
  <conditionalFormatting sqref="AO131:AO132">
    <cfRule type="cellIs" dxfId="3759" priority="7910" operator="equal">
      <formula>"NC"</formula>
    </cfRule>
  </conditionalFormatting>
  <conditionalFormatting sqref="P98:Q98">
    <cfRule type="cellIs" dxfId="3758" priority="7897" operator="equal">
      <formula>"NC"</formula>
    </cfRule>
  </conditionalFormatting>
  <conditionalFormatting sqref="R131:R132">
    <cfRule type="cellIs" dxfId="3757" priority="8045" operator="equal">
      <formula>"NC"</formula>
    </cfRule>
  </conditionalFormatting>
  <conditionalFormatting sqref="S131:S132">
    <cfRule type="cellIs" dxfId="3756" priority="8044" operator="equal">
      <formula>"NC"</formula>
    </cfRule>
  </conditionalFormatting>
  <conditionalFormatting sqref="T131:T132">
    <cfRule type="cellIs" dxfId="3755" priority="8043" operator="equal">
      <formula>"NC"</formula>
    </cfRule>
  </conditionalFormatting>
  <conditionalFormatting sqref="U131:U132">
    <cfRule type="cellIs" dxfId="3754" priority="8042" operator="equal">
      <formula>"NC"</formula>
    </cfRule>
  </conditionalFormatting>
  <conditionalFormatting sqref="Z131:Z132">
    <cfRule type="cellIs" dxfId="3753" priority="7981" operator="equal">
      <formula>"NC"</formula>
    </cfRule>
  </conditionalFormatting>
  <conditionalFormatting sqref="AA131:AA132">
    <cfRule type="cellIs" dxfId="3752" priority="7980" operator="equal">
      <formula>"NC"</formula>
    </cfRule>
  </conditionalFormatting>
  <conditionalFormatting sqref="AB131:AB132">
    <cfRule type="cellIs" dxfId="3751" priority="7979" operator="equal">
      <formula>"NC"</formula>
    </cfRule>
  </conditionalFormatting>
  <conditionalFormatting sqref="AC131:AC132">
    <cfRule type="cellIs" dxfId="3750" priority="7978" operator="equal">
      <formula>"NC"</formula>
    </cfRule>
  </conditionalFormatting>
  <conditionalFormatting sqref="AD131:AD132">
    <cfRule type="cellIs" dxfId="3749" priority="7949" operator="equal">
      <formula>"NC"</formula>
    </cfRule>
  </conditionalFormatting>
  <conditionalFormatting sqref="AE131:AE132">
    <cfRule type="cellIs" dxfId="3748" priority="7948" operator="equal">
      <formula>"NC"</formula>
    </cfRule>
  </conditionalFormatting>
  <conditionalFormatting sqref="AF131:AF132">
    <cfRule type="cellIs" dxfId="3747" priority="7947" operator="equal">
      <formula>"NC"</formula>
    </cfRule>
  </conditionalFormatting>
  <conditionalFormatting sqref="AG131:AG132">
    <cfRule type="cellIs" dxfId="3746" priority="7946" operator="equal">
      <formula>"NC"</formula>
    </cfRule>
  </conditionalFormatting>
  <conditionalFormatting sqref="AQ131:AQ132">
    <cfRule type="cellIs" dxfId="3745" priority="7784" operator="equal">
      <formula>"NC"</formula>
    </cfRule>
  </conditionalFormatting>
  <conditionalFormatting sqref="AR131:AR132">
    <cfRule type="cellIs" dxfId="3744" priority="7783" operator="equal">
      <formula>"NC"</formula>
    </cfRule>
  </conditionalFormatting>
  <conditionalFormatting sqref="AS131:AS132">
    <cfRule type="cellIs" dxfId="3743" priority="7782" operator="equal">
      <formula>"NC"</formula>
    </cfRule>
  </conditionalFormatting>
  <conditionalFormatting sqref="AL131:AL132">
    <cfRule type="cellIs" dxfId="3742" priority="7913" operator="equal">
      <formula>"NC"</formula>
    </cfRule>
  </conditionalFormatting>
  <conditionalFormatting sqref="P108:Q108">
    <cfRule type="cellIs" dxfId="3741" priority="7893" operator="equal">
      <formula>"NC"</formula>
    </cfRule>
  </conditionalFormatting>
  <conditionalFormatting sqref="AT131:AT132">
    <cfRule type="cellIs" dxfId="3740" priority="7725" operator="equal">
      <formula>"NC"</formula>
    </cfRule>
  </conditionalFormatting>
  <conditionalFormatting sqref="AU131:AU132">
    <cfRule type="cellIs" dxfId="3739" priority="7724" operator="equal">
      <formula>"NC"</formula>
    </cfRule>
  </conditionalFormatting>
  <conditionalFormatting sqref="AV131:AV132">
    <cfRule type="cellIs" dxfId="3738" priority="7723" operator="equal">
      <formula>"NC"</formula>
    </cfRule>
  </conditionalFormatting>
  <conditionalFormatting sqref="AW131:AW132">
    <cfRule type="cellIs" dxfId="3737" priority="7722" operator="equal">
      <formula>"NC"</formula>
    </cfRule>
  </conditionalFormatting>
  <conditionalFormatting sqref="AP131:AP132">
    <cfRule type="cellIs" dxfId="3736" priority="7785" operator="equal">
      <formula>"NC"</formula>
    </cfRule>
  </conditionalFormatting>
  <conditionalFormatting sqref="AX131:AX132">
    <cfRule type="cellIs" dxfId="3735" priority="7697" operator="equal">
      <formula>"NC"</formula>
    </cfRule>
  </conditionalFormatting>
  <conditionalFormatting sqref="AY131:AY132">
    <cfRule type="cellIs" dxfId="3734" priority="7696" operator="equal">
      <formula>"NC"</formula>
    </cfRule>
  </conditionalFormatting>
  <conditionalFormatting sqref="D108">
    <cfRule type="cellIs" dxfId="3733" priority="7568" operator="equal">
      <formula>"Yes"</formula>
    </cfRule>
  </conditionalFormatting>
  <conditionalFormatting sqref="D108">
    <cfRule type="cellIs" dxfId="3732" priority="7567" operator="equal">
      <formula>"Yes"</formula>
    </cfRule>
  </conditionalFormatting>
  <conditionalFormatting sqref="D108">
    <cfRule type="cellIs" dxfId="3731" priority="7566" operator="equal">
      <formula>"Yes"</formula>
    </cfRule>
  </conditionalFormatting>
  <conditionalFormatting sqref="E108">
    <cfRule type="cellIs" dxfId="3730" priority="7565" operator="equal">
      <formula>"Yes"</formula>
    </cfRule>
  </conditionalFormatting>
  <conditionalFormatting sqref="E108">
    <cfRule type="cellIs" dxfId="3729" priority="7564" operator="equal">
      <formula>"Yes"</formula>
    </cfRule>
  </conditionalFormatting>
  <conditionalFormatting sqref="E108">
    <cfRule type="cellIs" dxfId="3728" priority="7563" operator="equal">
      <formula>"Yes"</formula>
    </cfRule>
  </conditionalFormatting>
  <conditionalFormatting sqref="E108">
    <cfRule type="cellIs" dxfId="3727" priority="7537" operator="equal">
      <formula>"Yes"</formula>
    </cfRule>
  </conditionalFormatting>
  <conditionalFormatting sqref="F6:AG6 AL6:BA6">
    <cfRule type="cellIs" dxfId="3726" priority="7525" operator="equal">
      <formula>"NC"</formula>
    </cfRule>
  </conditionalFormatting>
  <conditionalFormatting sqref="B5">
    <cfRule type="cellIs" dxfId="3725" priority="7514" operator="equal">
      <formula>"Yes"</formula>
    </cfRule>
  </conditionalFormatting>
  <conditionalFormatting sqref="R5:Y5">
    <cfRule type="cellIs" dxfId="3724" priority="7513" operator="equal">
      <formula>"NC"</formula>
    </cfRule>
  </conditionalFormatting>
  <conditionalFormatting sqref="C5">
    <cfRule type="cellIs" dxfId="3723" priority="7512" operator="equal">
      <formula>"Yes"</formula>
    </cfRule>
  </conditionalFormatting>
  <conditionalFormatting sqref="J5:M5">
    <cfRule type="cellIs" dxfId="3722" priority="7511" operator="equal">
      <formula>"NC"</formula>
    </cfRule>
  </conditionalFormatting>
  <conditionalFormatting sqref="N5:Q5">
    <cfRule type="cellIs" dxfId="3721" priority="7510" operator="equal">
      <formula>"NC"</formula>
    </cfRule>
  </conditionalFormatting>
  <conditionalFormatting sqref="Z5:AC5">
    <cfRule type="cellIs" dxfId="3720" priority="7509" operator="equal">
      <formula>"NC"</formula>
    </cfRule>
  </conditionalFormatting>
  <conditionalFormatting sqref="AD5:AG5">
    <cfRule type="cellIs" dxfId="3719" priority="7508" operator="equal">
      <formula>"NC"</formula>
    </cfRule>
  </conditionalFormatting>
  <conditionalFormatting sqref="J3">
    <cfRule type="cellIs" dxfId="3718" priority="7506" operator="equal">
      <formula>"NC"</formula>
    </cfRule>
  </conditionalFormatting>
  <conditionalFormatting sqref="N3">
    <cfRule type="cellIs" dxfId="3717" priority="7505" operator="equal">
      <formula>"NC"</formula>
    </cfRule>
  </conditionalFormatting>
  <conditionalFormatting sqref="R3">
    <cfRule type="cellIs" dxfId="3716" priority="7504" operator="equal">
      <formula>"NC"</formula>
    </cfRule>
  </conditionalFormatting>
  <conditionalFormatting sqref="V3">
    <cfRule type="cellIs" dxfId="3715" priority="7503" operator="equal">
      <formula>"NC"</formula>
    </cfRule>
  </conditionalFormatting>
  <conditionalFormatting sqref="AD3">
    <cfRule type="cellIs" dxfId="3714" priority="7502" operator="equal">
      <formula>"NC"</formula>
    </cfRule>
  </conditionalFormatting>
  <conditionalFormatting sqref="AL3">
    <cfRule type="cellIs" dxfId="3713" priority="7501" operator="equal">
      <formula>"NC"</formula>
    </cfRule>
  </conditionalFormatting>
  <conditionalFormatting sqref="AP3">
    <cfRule type="cellIs" dxfId="3712" priority="7500" operator="equal">
      <formula>"NC"</formula>
    </cfRule>
  </conditionalFormatting>
  <conditionalFormatting sqref="AT3">
    <cfRule type="cellIs" dxfId="3711" priority="7499" operator="equal">
      <formula>"NC"</formula>
    </cfRule>
  </conditionalFormatting>
  <conditionalFormatting sqref="AX3">
    <cfRule type="cellIs" dxfId="3710" priority="7498" operator="equal">
      <formula>"NC"</formula>
    </cfRule>
  </conditionalFormatting>
  <conditionalFormatting sqref="Z3">
    <cfRule type="cellIs" dxfId="3709" priority="7497" operator="equal">
      <formula>"NC"</formula>
    </cfRule>
  </conditionalFormatting>
  <conditionalFormatting sqref="A85:A87">
    <cfRule type="cellIs" dxfId="3708" priority="7180" operator="equal">
      <formula>"NC"</formula>
    </cfRule>
  </conditionalFormatting>
  <conditionalFormatting sqref="A79:A82 A84">
    <cfRule type="cellIs" dxfId="3707" priority="7075" operator="equal">
      <formula>"NC"</formula>
    </cfRule>
  </conditionalFormatting>
  <conditionalFormatting sqref="C95:G95">
    <cfRule type="cellIs" dxfId="3706" priority="6971" operator="equal">
      <formula>"Yes"</formula>
    </cfRule>
  </conditionalFormatting>
  <conditionalFormatting sqref="C95:G95">
    <cfRule type="cellIs" dxfId="3705" priority="6970" operator="equal">
      <formula>"NC"</formula>
    </cfRule>
  </conditionalFormatting>
  <conditionalFormatting sqref="H95">
    <cfRule type="cellIs" dxfId="3704" priority="6969" operator="equal">
      <formula>"NC"</formula>
    </cfRule>
  </conditionalFormatting>
  <conditionalFormatting sqref="I95">
    <cfRule type="cellIs" dxfId="3703" priority="6968" operator="equal">
      <formula>"NC"</formula>
    </cfRule>
  </conditionalFormatting>
  <conditionalFormatting sqref="P95:Q95">
    <cfRule type="cellIs" dxfId="3702" priority="6965" operator="equal">
      <formula>"NC"</formula>
    </cfRule>
  </conditionalFormatting>
  <conditionalFormatting sqref="C91:G91">
    <cfRule type="cellIs" dxfId="3701" priority="6947" operator="equal">
      <formula>"Yes"</formula>
    </cfRule>
  </conditionalFormatting>
  <conditionalFormatting sqref="C91:G91">
    <cfRule type="cellIs" dxfId="3700" priority="6946" operator="equal">
      <formula>"NC"</formula>
    </cfRule>
  </conditionalFormatting>
  <conditionalFormatting sqref="H91">
    <cfRule type="cellIs" dxfId="3699" priority="6945" operator="equal">
      <formula>"NC"</formula>
    </cfRule>
  </conditionalFormatting>
  <conditionalFormatting sqref="I91">
    <cfRule type="cellIs" dxfId="3698" priority="6944" operator="equal">
      <formula>"NC"</formula>
    </cfRule>
  </conditionalFormatting>
  <conditionalFormatting sqref="P91:Q91">
    <cfRule type="cellIs" dxfId="3697" priority="6941" operator="equal">
      <formula>"NC"</formula>
    </cfRule>
  </conditionalFormatting>
  <conditionalFormatting sqref="C88:G88">
    <cfRule type="cellIs" dxfId="3696" priority="6923" operator="equal">
      <formula>"Yes"</formula>
    </cfRule>
  </conditionalFormatting>
  <conditionalFormatting sqref="C88:G88">
    <cfRule type="cellIs" dxfId="3695" priority="6922" operator="equal">
      <formula>"NC"</formula>
    </cfRule>
  </conditionalFormatting>
  <conditionalFormatting sqref="H88">
    <cfRule type="cellIs" dxfId="3694" priority="6921" operator="equal">
      <formula>"NC"</formula>
    </cfRule>
  </conditionalFormatting>
  <conditionalFormatting sqref="I88">
    <cfRule type="cellIs" dxfId="3693" priority="6920" operator="equal">
      <formula>"NC"</formula>
    </cfRule>
  </conditionalFormatting>
  <conditionalFormatting sqref="P88:Q88">
    <cfRule type="cellIs" dxfId="3692" priority="6917" operator="equal">
      <formula>"NC"</formula>
    </cfRule>
  </conditionalFormatting>
  <conditionalFormatting sqref="C84:G84">
    <cfRule type="cellIs" dxfId="3691" priority="6851" operator="equal">
      <formula>"Yes"</formula>
    </cfRule>
  </conditionalFormatting>
  <conditionalFormatting sqref="C84:G84">
    <cfRule type="cellIs" dxfId="3690" priority="6850" operator="equal">
      <formula>"NC"</formula>
    </cfRule>
  </conditionalFormatting>
  <conditionalFormatting sqref="H84">
    <cfRule type="cellIs" dxfId="3689" priority="6849" operator="equal">
      <formula>"NC"</formula>
    </cfRule>
  </conditionalFormatting>
  <conditionalFormatting sqref="I84">
    <cfRule type="cellIs" dxfId="3688" priority="6848" operator="equal">
      <formula>"NC"</formula>
    </cfRule>
  </conditionalFormatting>
  <conditionalFormatting sqref="P84:Q84">
    <cfRule type="cellIs" dxfId="3687" priority="6845" operator="equal">
      <formula>"NC"</formula>
    </cfRule>
  </conditionalFormatting>
  <conditionalFormatting sqref="C79:G79">
    <cfRule type="cellIs" dxfId="3686" priority="6827" operator="equal">
      <formula>"Yes"</formula>
    </cfRule>
  </conditionalFormatting>
  <conditionalFormatting sqref="C79:G79">
    <cfRule type="cellIs" dxfId="3685" priority="6826" operator="equal">
      <formula>"NC"</formula>
    </cfRule>
  </conditionalFormatting>
  <conditionalFormatting sqref="H79">
    <cfRule type="cellIs" dxfId="3684" priority="6825" operator="equal">
      <formula>"NC"</formula>
    </cfRule>
  </conditionalFormatting>
  <conditionalFormatting sqref="I79">
    <cfRule type="cellIs" dxfId="3683" priority="6824" operator="equal">
      <formula>"NC"</formula>
    </cfRule>
  </conditionalFormatting>
  <conditionalFormatting sqref="P79">
    <cfRule type="cellIs" dxfId="3682" priority="6821" operator="equal">
      <formula>"NC"</formula>
    </cfRule>
  </conditionalFormatting>
  <conditionalFormatting sqref="Q79">
    <cfRule type="cellIs" dxfId="3681" priority="6820" operator="equal">
      <formula>"NC"</formula>
    </cfRule>
  </conditionalFormatting>
  <conditionalFormatting sqref="C75:G75">
    <cfRule type="cellIs" dxfId="3680" priority="6803" operator="equal">
      <formula>"Yes"</formula>
    </cfRule>
  </conditionalFormatting>
  <conditionalFormatting sqref="C75:G75">
    <cfRule type="cellIs" dxfId="3679" priority="6802" operator="equal">
      <formula>"NC"</formula>
    </cfRule>
  </conditionalFormatting>
  <conditionalFormatting sqref="H75">
    <cfRule type="cellIs" dxfId="3678" priority="6801" operator="equal">
      <formula>"NC"</formula>
    </cfRule>
  </conditionalFormatting>
  <conditionalFormatting sqref="I75">
    <cfRule type="cellIs" dxfId="3677" priority="6800" operator="equal">
      <formula>"NC"</formula>
    </cfRule>
  </conditionalFormatting>
  <conditionalFormatting sqref="P75">
    <cfRule type="cellIs" dxfId="3676" priority="6797" operator="equal">
      <formula>"NC"</formula>
    </cfRule>
  </conditionalFormatting>
  <conditionalFormatting sqref="Q75">
    <cfRule type="cellIs" dxfId="3675" priority="6796" operator="equal">
      <formula>"NC"</formula>
    </cfRule>
  </conditionalFormatting>
  <conditionalFormatting sqref="C68:G68">
    <cfRule type="cellIs" dxfId="3674" priority="6779" operator="equal">
      <formula>"Yes"</formula>
    </cfRule>
  </conditionalFormatting>
  <conditionalFormatting sqref="C68:G68">
    <cfRule type="cellIs" dxfId="3673" priority="6778" operator="equal">
      <formula>"NC"</formula>
    </cfRule>
  </conditionalFormatting>
  <conditionalFormatting sqref="H68">
    <cfRule type="cellIs" dxfId="3672" priority="6777" operator="equal">
      <formula>"NC"</formula>
    </cfRule>
  </conditionalFormatting>
  <conditionalFormatting sqref="I68">
    <cfRule type="cellIs" dxfId="3671" priority="6776" operator="equal">
      <formula>"NC"</formula>
    </cfRule>
  </conditionalFormatting>
  <conditionalFormatting sqref="P68">
    <cfRule type="cellIs" dxfId="3670" priority="6773" operator="equal">
      <formula>"NC"</formula>
    </cfRule>
  </conditionalFormatting>
  <conditionalFormatting sqref="Q68">
    <cfRule type="cellIs" dxfId="3669" priority="6772" operator="equal">
      <formula>"NC"</formula>
    </cfRule>
  </conditionalFormatting>
  <conditionalFormatting sqref="C118:E118">
    <cfRule type="cellIs" dxfId="3668" priority="6562" operator="equal">
      <formula>"NC"</formula>
    </cfRule>
  </conditionalFormatting>
  <conditionalFormatting sqref="G128">
    <cfRule type="cellIs" dxfId="3667" priority="6464" operator="equal">
      <formula>"NC"</formula>
    </cfRule>
  </conditionalFormatting>
  <conditionalFormatting sqref="H128">
    <cfRule type="cellIs" dxfId="3666" priority="6463" operator="equal">
      <formula>"NC"</formula>
    </cfRule>
  </conditionalFormatting>
  <conditionalFormatting sqref="I128">
    <cfRule type="cellIs" dxfId="3665" priority="6462" operator="equal">
      <formula>"NC"</formula>
    </cfRule>
  </conditionalFormatting>
  <conditionalFormatting sqref="P128">
    <cfRule type="cellIs" dxfId="3664" priority="6459" operator="equal">
      <formula>"NC"</formula>
    </cfRule>
  </conditionalFormatting>
  <conditionalFormatting sqref="Q128">
    <cfRule type="cellIs" dxfId="3663" priority="6458" operator="equal">
      <formula>"NC"</formula>
    </cfRule>
  </conditionalFormatting>
  <conditionalFormatting sqref="H18:I18 C18:C23">
    <cfRule type="cellIs" dxfId="3662" priority="6433" operator="equal">
      <formula>"NC"</formula>
    </cfRule>
  </conditionalFormatting>
  <conditionalFormatting sqref="E122">
    <cfRule type="cellIs" dxfId="3661" priority="6478" operator="equal">
      <formula>"Yes"</formula>
    </cfRule>
  </conditionalFormatting>
  <conditionalFormatting sqref="C128:E128">
    <cfRule type="cellIs" dxfId="3660" priority="6476" operator="equal">
      <formula>"NC"</formula>
    </cfRule>
  </conditionalFormatting>
  <conditionalFormatting sqref="C118">
    <cfRule type="cellIs" dxfId="3659" priority="6563" operator="equal">
      <formula>"Yes"</formula>
    </cfRule>
  </conditionalFormatting>
  <conditionalFormatting sqref="D118">
    <cfRule type="cellIs" dxfId="3658" priority="6552" operator="equal">
      <formula>"Yes"</formula>
    </cfRule>
  </conditionalFormatting>
  <conditionalFormatting sqref="E118">
    <cfRule type="cellIs" dxfId="3657" priority="6551" operator="equal">
      <formula>"Yes"</formula>
    </cfRule>
  </conditionalFormatting>
  <conditionalFormatting sqref="G118">
    <cfRule type="cellIs" dxfId="3656" priority="6550" operator="equal">
      <formula>"NC"</formula>
    </cfRule>
  </conditionalFormatting>
  <conditionalFormatting sqref="H118">
    <cfRule type="cellIs" dxfId="3655" priority="6549" operator="equal">
      <formula>"NC"</formula>
    </cfRule>
  </conditionalFormatting>
  <conditionalFormatting sqref="I118">
    <cfRule type="cellIs" dxfId="3654" priority="6548" operator="equal">
      <formula>"NC"</formula>
    </cfRule>
  </conditionalFormatting>
  <conditionalFormatting sqref="P118:Q118">
    <cfRule type="cellIs" dxfId="3653" priority="6545" operator="equal">
      <formula>"NC"</formula>
    </cfRule>
  </conditionalFormatting>
  <conditionalFormatting sqref="D118">
    <cfRule type="cellIs" dxfId="3652" priority="6527" operator="equal">
      <formula>"Yes"</formula>
    </cfRule>
  </conditionalFormatting>
  <conditionalFormatting sqref="D118">
    <cfRule type="cellIs" dxfId="3651" priority="6526" operator="equal">
      <formula>"Yes"</formula>
    </cfRule>
  </conditionalFormatting>
  <conditionalFormatting sqref="D118">
    <cfRule type="cellIs" dxfId="3650" priority="6525" operator="equal">
      <formula>"Yes"</formula>
    </cfRule>
  </conditionalFormatting>
  <conditionalFormatting sqref="E118">
    <cfRule type="cellIs" dxfId="3649" priority="6524" operator="equal">
      <formula>"Yes"</formula>
    </cfRule>
  </conditionalFormatting>
  <conditionalFormatting sqref="E118">
    <cfRule type="cellIs" dxfId="3648" priority="6523" operator="equal">
      <formula>"Yes"</formula>
    </cfRule>
  </conditionalFormatting>
  <conditionalFormatting sqref="E118">
    <cfRule type="cellIs" dxfId="3647" priority="6522" operator="equal">
      <formula>"Yes"</formula>
    </cfRule>
  </conditionalFormatting>
  <conditionalFormatting sqref="E118">
    <cfRule type="cellIs" dxfId="3646" priority="6521" operator="equal">
      <formula>"Yes"</formula>
    </cfRule>
  </conditionalFormatting>
  <conditionalFormatting sqref="C122">
    <cfRule type="cellIs" dxfId="3645" priority="6520" operator="equal">
      <formula>"Yes"</formula>
    </cfRule>
  </conditionalFormatting>
  <conditionalFormatting sqref="C122:E122">
    <cfRule type="cellIs" dxfId="3644" priority="6519" operator="equal">
      <formula>"NC"</formula>
    </cfRule>
  </conditionalFormatting>
  <conditionalFormatting sqref="D122">
    <cfRule type="cellIs" dxfId="3643" priority="6509" operator="equal">
      <formula>"Yes"</formula>
    </cfRule>
  </conditionalFormatting>
  <conditionalFormatting sqref="E122">
    <cfRule type="cellIs" dxfId="3642" priority="6508" operator="equal">
      <formula>"Yes"</formula>
    </cfRule>
  </conditionalFormatting>
  <conditionalFormatting sqref="G122">
    <cfRule type="cellIs" dxfId="3641" priority="6507" operator="equal">
      <formula>"NC"</formula>
    </cfRule>
  </conditionalFormatting>
  <conditionalFormatting sqref="H122">
    <cfRule type="cellIs" dxfId="3640" priority="6506" operator="equal">
      <formula>"NC"</formula>
    </cfRule>
  </conditionalFormatting>
  <conditionalFormatting sqref="I122">
    <cfRule type="cellIs" dxfId="3639" priority="6505" operator="equal">
      <formula>"NC"</formula>
    </cfRule>
  </conditionalFormatting>
  <conditionalFormatting sqref="P122:Q122">
    <cfRule type="cellIs" dxfId="3638" priority="6502" operator="equal">
      <formula>"NC"</formula>
    </cfRule>
  </conditionalFormatting>
  <conditionalFormatting sqref="D122">
    <cfRule type="cellIs" dxfId="3637" priority="6484" operator="equal">
      <formula>"Yes"</formula>
    </cfRule>
  </conditionalFormatting>
  <conditionalFormatting sqref="D122">
    <cfRule type="cellIs" dxfId="3636" priority="6483" operator="equal">
      <formula>"Yes"</formula>
    </cfRule>
  </conditionalFormatting>
  <conditionalFormatting sqref="D122">
    <cfRule type="cellIs" dxfId="3635" priority="6482" operator="equal">
      <formula>"Yes"</formula>
    </cfRule>
  </conditionalFormatting>
  <conditionalFormatting sqref="E122">
    <cfRule type="cellIs" dxfId="3634" priority="6481" operator="equal">
      <formula>"Yes"</formula>
    </cfRule>
  </conditionalFormatting>
  <conditionalFormatting sqref="E122">
    <cfRule type="cellIs" dxfId="3633" priority="6480" operator="equal">
      <formula>"Yes"</formula>
    </cfRule>
  </conditionalFormatting>
  <conditionalFormatting sqref="E122">
    <cfRule type="cellIs" dxfId="3632" priority="6479" operator="equal">
      <formula>"Yes"</formula>
    </cfRule>
  </conditionalFormatting>
  <conditionalFormatting sqref="C128">
    <cfRule type="cellIs" dxfId="3631" priority="6477" operator="equal">
      <formula>"Yes"</formula>
    </cfRule>
  </conditionalFormatting>
  <conditionalFormatting sqref="D128">
    <cfRule type="cellIs" dxfId="3630" priority="6466" operator="equal">
      <formula>"Yes"</formula>
    </cfRule>
  </conditionalFormatting>
  <conditionalFormatting sqref="E128">
    <cfRule type="cellIs" dxfId="3629" priority="6465" operator="equal">
      <formula>"Yes"</formula>
    </cfRule>
  </conditionalFormatting>
  <conditionalFormatting sqref="D128">
    <cfRule type="cellIs" dxfId="3628" priority="6441" operator="equal">
      <formula>"Yes"</formula>
    </cfRule>
  </conditionalFormatting>
  <conditionalFormatting sqref="D128">
    <cfRule type="cellIs" dxfId="3627" priority="6440" operator="equal">
      <formula>"Yes"</formula>
    </cfRule>
  </conditionalFormatting>
  <conditionalFormatting sqref="D128">
    <cfRule type="cellIs" dxfId="3626" priority="6439" operator="equal">
      <formula>"Yes"</formula>
    </cfRule>
  </conditionalFormatting>
  <conditionalFormatting sqref="E128">
    <cfRule type="cellIs" dxfId="3625" priority="6438" operator="equal">
      <formula>"Yes"</formula>
    </cfRule>
  </conditionalFormatting>
  <conditionalFormatting sqref="E128">
    <cfRule type="cellIs" dxfId="3624" priority="6437" operator="equal">
      <formula>"Yes"</formula>
    </cfRule>
  </conditionalFormatting>
  <conditionalFormatting sqref="E128">
    <cfRule type="cellIs" dxfId="3623" priority="6436" operator="equal">
      <formula>"Yes"</formula>
    </cfRule>
  </conditionalFormatting>
  <conditionalFormatting sqref="E128">
    <cfRule type="cellIs" dxfId="3622" priority="6435" operator="equal">
      <formula>"Yes"</formula>
    </cfRule>
  </conditionalFormatting>
  <conditionalFormatting sqref="C18:C23">
    <cfRule type="cellIs" dxfId="3621" priority="6434" operator="equal">
      <formula>"Yes"</formula>
    </cfRule>
  </conditionalFormatting>
  <conditionalFormatting sqref="C72:G72">
    <cfRule type="cellIs" dxfId="3620" priority="6414" operator="equal">
      <formula>"Yes"</formula>
    </cfRule>
  </conditionalFormatting>
  <conditionalFormatting sqref="C72:G72">
    <cfRule type="cellIs" dxfId="3619" priority="6413" operator="equal">
      <formula>"NC"</formula>
    </cfRule>
  </conditionalFormatting>
  <conditionalFormatting sqref="H72">
    <cfRule type="cellIs" dxfId="3618" priority="6412" operator="equal">
      <formula>"NC"</formula>
    </cfRule>
  </conditionalFormatting>
  <conditionalFormatting sqref="I72">
    <cfRule type="cellIs" dxfId="3617" priority="6411" operator="equal">
      <formula>"NC"</formula>
    </cfRule>
  </conditionalFormatting>
  <conditionalFormatting sqref="P72:Q72">
    <cfRule type="cellIs" dxfId="3616" priority="6408" operator="equal">
      <formula>"NC"</formula>
    </cfRule>
  </conditionalFormatting>
  <conditionalFormatting sqref="I44">
    <cfRule type="cellIs" dxfId="3615" priority="6127" operator="equal">
      <formula>"NC"</formula>
    </cfRule>
  </conditionalFormatting>
  <conditionalFormatting sqref="C44:G44">
    <cfRule type="cellIs" dxfId="3614" priority="6129" operator="equal">
      <formula>"NC"</formula>
    </cfRule>
  </conditionalFormatting>
  <conditionalFormatting sqref="B44">
    <cfRule type="cellIs" dxfId="3613" priority="6131" operator="equal">
      <formula>"NC"</formula>
    </cfRule>
  </conditionalFormatting>
  <conditionalFormatting sqref="P112:Q112">
    <cfRule type="cellIs" dxfId="3612" priority="6328" operator="equal">
      <formula>"NC"</formula>
    </cfRule>
  </conditionalFormatting>
  <conditionalFormatting sqref="Q44">
    <cfRule type="cellIs" dxfId="3611" priority="6123" operator="equal">
      <formula>"NC"</formula>
    </cfRule>
  </conditionalFormatting>
  <conditionalFormatting sqref="C112">
    <cfRule type="cellIs" dxfId="3610" priority="6346" operator="equal">
      <formula>"Yes"</formula>
    </cfRule>
  </conditionalFormatting>
  <conditionalFormatting sqref="C112:E112">
    <cfRule type="cellIs" dxfId="3609" priority="6345" operator="equal">
      <formula>"NC"</formula>
    </cfRule>
  </conditionalFormatting>
  <conditionalFormatting sqref="D112">
    <cfRule type="cellIs" dxfId="3608" priority="6335" operator="equal">
      <formula>"Yes"</formula>
    </cfRule>
  </conditionalFormatting>
  <conditionalFormatting sqref="E112">
    <cfRule type="cellIs" dxfId="3607" priority="6334" operator="equal">
      <formula>"Yes"</formula>
    </cfRule>
  </conditionalFormatting>
  <conditionalFormatting sqref="G112">
    <cfRule type="cellIs" dxfId="3606" priority="6333" operator="equal">
      <formula>"NC"</formula>
    </cfRule>
  </conditionalFormatting>
  <conditionalFormatting sqref="H112">
    <cfRule type="cellIs" dxfId="3605" priority="6332" operator="equal">
      <formula>"NC"</formula>
    </cfRule>
  </conditionalFormatting>
  <conditionalFormatting sqref="I112">
    <cfRule type="cellIs" dxfId="3604" priority="6331" operator="equal">
      <formula>"NC"</formula>
    </cfRule>
  </conditionalFormatting>
  <conditionalFormatting sqref="D112">
    <cfRule type="cellIs" dxfId="3603" priority="6310" operator="equal">
      <formula>"Yes"</formula>
    </cfRule>
  </conditionalFormatting>
  <conditionalFormatting sqref="D112">
    <cfRule type="cellIs" dxfId="3602" priority="6309" operator="equal">
      <formula>"Yes"</formula>
    </cfRule>
  </conditionalFormatting>
  <conditionalFormatting sqref="D112">
    <cfRule type="cellIs" dxfId="3601" priority="6308" operator="equal">
      <formula>"Yes"</formula>
    </cfRule>
  </conditionalFormatting>
  <conditionalFormatting sqref="E112">
    <cfRule type="cellIs" dxfId="3600" priority="6307" operator="equal">
      <formula>"Yes"</formula>
    </cfRule>
  </conditionalFormatting>
  <conditionalFormatting sqref="E112">
    <cfRule type="cellIs" dxfId="3599" priority="6306" operator="equal">
      <formula>"Yes"</formula>
    </cfRule>
  </conditionalFormatting>
  <conditionalFormatting sqref="E112">
    <cfRule type="cellIs" dxfId="3598" priority="6305" operator="equal">
      <formula>"Yes"</formula>
    </cfRule>
  </conditionalFormatting>
  <conditionalFormatting sqref="E112">
    <cfRule type="cellIs" dxfId="3597" priority="6304" operator="equal">
      <formula>"Yes"</formula>
    </cfRule>
  </conditionalFormatting>
  <conditionalFormatting sqref="F18:F23">
    <cfRule type="cellIs" dxfId="3596" priority="6300" operator="equal">
      <formula>"NC"</formula>
    </cfRule>
  </conditionalFormatting>
  <conditionalFormatting sqref="F25:F33">
    <cfRule type="cellIs" dxfId="3595" priority="6299" operator="equal">
      <formula>"NC"</formula>
    </cfRule>
  </conditionalFormatting>
  <conditionalFormatting sqref="G18:G23">
    <cfRule type="cellIs" dxfId="3594" priority="6298" operator="equal">
      <formula>"NC"</formula>
    </cfRule>
  </conditionalFormatting>
  <conditionalFormatting sqref="G25:G33">
    <cfRule type="cellIs" dxfId="3593" priority="6297" operator="equal">
      <formula>"NC"</formula>
    </cfRule>
  </conditionalFormatting>
  <conditionalFormatting sqref="G36:G40">
    <cfRule type="cellIs" dxfId="3592" priority="6296" operator="equal">
      <formula>"NC"</formula>
    </cfRule>
  </conditionalFormatting>
  <conditionalFormatting sqref="F36:F40">
    <cfRule type="cellIs" dxfId="3591" priority="6289" operator="equal">
      <formula>"NC"</formula>
    </cfRule>
  </conditionalFormatting>
  <conditionalFormatting sqref="H42:I43">
    <cfRule type="cellIs" dxfId="3590" priority="6288" operator="equal">
      <formula>"NC"</formula>
    </cfRule>
  </conditionalFormatting>
  <conditionalFormatting sqref="G42:G43">
    <cfRule type="cellIs" dxfId="3589" priority="6287" operator="equal">
      <formula>"NC"</formula>
    </cfRule>
  </conditionalFormatting>
  <conditionalFormatting sqref="F42:F43">
    <cfRule type="cellIs" dxfId="3588" priority="6286" operator="equal">
      <formula>"NC"</formula>
    </cfRule>
  </conditionalFormatting>
  <conditionalFormatting sqref="H45:I48">
    <cfRule type="cellIs" dxfId="3587" priority="6285" operator="equal">
      <formula>"NC"</formula>
    </cfRule>
  </conditionalFormatting>
  <conditionalFormatting sqref="G45:G48">
    <cfRule type="cellIs" dxfId="3586" priority="6284" operator="equal">
      <formula>"NC"</formula>
    </cfRule>
  </conditionalFormatting>
  <conditionalFormatting sqref="F45:F48">
    <cfRule type="cellIs" dxfId="3585" priority="6283" operator="equal">
      <formula>"NC"</formula>
    </cfRule>
  </conditionalFormatting>
  <conditionalFormatting sqref="H50:I59">
    <cfRule type="cellIs" dxfId="3584" priority="6282" operator="equal">
      <formula>"NC"</formula>
    </cfRule>
  </conditionalFormatting>
  <conditionalFormatting sqref="G50:G59">
    <cfRule type="cellIs" dxfId="3583" priority="6281" operator="equal">
      <formula>"NC"</formula>
    </cfRule>
  </conditionalFormatting>
  <conditionalFormatting sqref="F50:F59">
    <cfRule type="cellIs" dxfId="3582" priority="6280" operator="equal">
      <formula>"NC"</formula>
    </cfRule>
  </conditionalFormatting>
  <conditionalFormatting sqref="H61:I61">
    <cfRule type="cellIs" dxfId="3581" priority="6279" operator="equal">
      <formula>"NC"</formula>
    </cfRule>
  </conditionalFormatting>
  <conditionalFormatting sqref="G61">
    <cfRule type="cellIs" dxfId="3580" priority="6278" operator="equal">
      <formula>"NC"</formula>
    </cfRule>
  </conditionalFormatting>
  <conditionalFormatting sqref="F61">
    <cfRule type="cellIs" dxfId="3579" priority="6277" operator="equal">
      <formula>"NC"</formula>
    </cfRule>
  </conditionalFormatting>
  <conditionalFormatting sqref="H63:I66">
    <cfRule type="cellIs" dxfId="3578" priority="6276" operator="equal">
      <formula>"NC"</formula>
    </cfRule>
  </conditionalFormatting>
  <conditionalFormatting sqref="G63:G66">
    <cfRule type="cellIs" dxfId="3577" priority="6275" operator="equal">
      <formula>"NC"</formula>
    </cfRule>
  </conditionalFormatting>
  <conditionalFormatting sqref="F63:F66">
    <cfRule type="cellIs" dxfId="3576" priority="6274" operator="equal">
      <formula>"NC"</formula>
    </cfRule>
  </conditionalFormatting>
  <conditionalFormatting sqref="H73:I74">
    <cfRule type="cellIs" dxfId="3575" priority="6270" operator="equal">
      <formula>"NC"</formula>
    </cfRule>
  </conditionalFormatting>
  <conditionalFormatting sqref="G73:G74">
    <cfRule type="cellIs" dxfId="3574" priority="6269" operator="equal">
      <formula>"NC"</formula>
    </cfRule>
  </conditionalFormatting>
  <conditionalFormatting sqref="F73:F74">
    <cfRule type="cellIs" dxfId="3573" priority="6268" operator="equal">
      <formula>"NC"</formula>
    </cfRule>
  </conditionalFormatting>
  <conditionalFormatting sqref="H76:I78">
    <cfRule type="cellIs" dxfId="3572" priority="6267" operator="equal">
      <formula>"NC"</formula>
    </cfRule>
  </conditionalFormatting>
  <conditionalFormatting sqref="G76:G78">
    <cfRule type="cellIs" dxfId="3571" priority="6266" operator="equal">
      <formula>"NC"</formula>
    </cfRule>
  </conditionalFormatting>
  <conditionalFormatting sqref="F76:F78">
    <cfRule type="cellIs" dxfId="3570" priority="6265" operator="equal">
      <formula>"NC"</formula>
    </cfRule>
  </conditionalFormatting>
  <conditionalFormatting sqref="H80:I82">
    <cfRule type="cellIs" dxfId="3569" priority="6264" operator="equal">
      <formula>"NC"</formula>
    </cfRule>
  </conditionalFormatting>
  <conditionalFormatting sqref="G80:G82">
    <cfRule type="cellIs" dxfId="3568" priority="6263" operator="equal">
      <formula>"NC"</formula>
    </cfRule>
  </conditionalFormatting>
  <conditionalFormatting sqref="F80:F82">
    <cfRule type="cellIs" dxfId="3567" priority="6262" operator="equal">
      <formula>"NC"</formula>
    </cfRule>
  </conditionalFormatting>
  <conditionalFormatting sqref="H85:I87">
    <cfRule type="cellIs" dxfId="3566" priority="6261" operator="equal">
      <formula>"NC"</formula>
    </cfRule>
  </conditionalFormatting>
  <conditionalFormatting sqref="G85:G87">
    <cfRule type="cellIs" dxfId="3565" priority="6260" operator="equal">
      <formula>"NC"</formula>
    </cfRule>
  </conditionalFormatting>
  <conditionalFormatting sqref="F85:F87">
    <cfRule type="cellIs" dxfId="3564" priority="6259" operator="equal">
      <formula>"NC"</formula>
    </cfRule>
  </conditionalFormatting>
  <conditionalFormatting sqref="H89:I90">
    <cfRule type="cellIs" dxfId="3563" priority="6252" operator="equal">
      <formula>"NC"</formula>
    </cfRule>
  </conditionalFormatting>
  <conditionalFormatting sqref="G89:G90">
    <cfRule type="cellIs" dxfId="3562" priority="6251" operator="equal">
      <formula>"NC"</formula>
    </cfRule>
  </conditionalFormatting>
  <conditionalFormatting sqref="F89:F90">
    <cfRule type="cellIs" dxfId="3561" priority="6250" operator="equal">
      <formula>"NC"</formula>
    </cfRule>
  </conditionalFormatting>
  <conditionalFormatting sqref="H92:I92">
    <cfRule type="cellIs" dxfId="3560" priority="6249" operator="equal">
      <formula>"NC"</formula>
    </cfRule>
  </conditionalFormatting>
  <conditionalFormatting sqref="G92">
    <cfRule type="cellIs" dxfId="3559" priority="6248" operator="equal">
      <formula>"NC"</formula>
    </cfRule>
  </conditionalFormatting>
  <conditionalFormatting sqref="F92">
    <cfRule type="cellIs" dxfId="3558" priority="6247" operator="equal">
      <formula>"NC"</formula>
    </cfRule>
  </conditionalFormatting>
  <conditionalFormatting sqref="H96:I96">
    <cfRule type="cellIs" dxfId="3557" priority="6246" operator="equal">
      <formula>"NC"</formula>
    </cfRule>
  </conditionalFormatting>
  <conditionalFormatting sqref="G96">
    <cfRule type="cellIs" dxfId="3556" priority="6245" operator="equal">
      <formula>"NC"</formula>
    </cfRule>
  </conditionalFormatting>
  <conditionalFormatting sqref="F96">
    <cfRule type="cellIs" dxfId="3555" priority="6244" operator="equal">
      <formula>"NC"</formula>
    </cfRule>
  </conditionalFormatting>
  <conditionalFormatting sqref="B17:AG17 CH17:DQ17 AL17:CC17">
    <cfRule type="cellIs" dxfId="3554" priority="6026" operator="equal">
      <formula>"NC"</formula>
    </cfRule>
  </conditionalFormatting>
  <conditionalFormatting sqref="H99:I104">
    <cfRule type="cellIs" dxfId="3553" priority="6240" operator="equal">
      <formula>"NC"</formula>
    </cfRule>
  </conditionalFormatting>
  <conditionalFormatting sqref="G99:G104">
    <cfRule type="cellIs" dxfId="3552" priority="6239" operator="equal">
      <formula>"NC"</formula>
    </cfRule>
  </conditionalFormatting>
  <conditionalFormatting sqref="H105:I107">
    <cfRule type="cellIs" dxfId="3551" priority="6238" operator="equal">
      <formula>"NC"</formula>
    </cfRule>
  </conditionalFormatting>
  <conditionalFormatting sqref="G105:G107">
    <cfRule type="cellIs" dxfId="3550" priority="6237" operator="equal">
      <formula>"NC"</formula>
    </cfRule>
  </conditionalFormatting>
  <conditionalFormatting sqref="H109:I111">
    <cfRule type="cellIs" dxfId="3549" priority="6236" operator="equal">
      <formula>"NC"</formula>
    </cfRule>
  </conditionalFormatting>
  <conditionalFormatting sqref="G109:G111">
    <cfRule type="cellIs" dxfId="3548" priority="6235" operator="equal">
      <formula>"NC"</formula>
    </cfRule>
  </conditionalFormatting>
  <conditionalFormatting sqref="H113:I117">
    <cfRule type="cellIs" dxfId="3547" priority="6234" operator="equal">
      <formula>"NC"</formula>
    </cfRule>
  </conditionalFormatting>
  <conditionalFormatting sqref="G113:G117">
    <cfRule type="cellIs" dxfId="3546" priority="6233" operator="equal">
      <formula>"NC"</formula>
    </cfRule>
  </conditionalFormatting>
  <conditionalFormatting sqref="H119:I121">
    <cfRule type="cellIs" dxfId="3545" priority="6232" operator="equal">
      <formula>"NC"</formula>
    </cfRule>
  </conditionalFormatting>
  <conditionalFormatting sqref="G119:G121">
    <cfRule type="cellIs" dxfId="3544" priority="6231" operator="equal">
      <formula>"NC"</formula>
    </cfRule>
  </conditionalFormatting>
  <conditionalFormatting sqref="H123:I127">
    <cfRule type="cellIs" dxfId="3543" priority="6230" operator="equal">
      <formula>"NC"</formula>
    </cfRule>
  </conditionalFormatting>
  <conditionalFormatting sqref="G123:G127">
    <cfRule type="cellIs" dxfId="3542" priority="6229" operator="equal">
      <formula>"NC"</formula>
    </cfRule>
  </conditionalFormatting>
  <conditionalFormatting sqref="H129:I130">
    <cfRule type="cellIs" dxfId="3541" priority="6228" operator="equal">
      <formula>"NC"</formula>
    </cfRule>
  </conditionalFormatting>
  <conditionalFormatting sqref="G129:G130">
    <cfRule type="cellIs" dxfId="3540" priority="6227" operator="equal">
      <formula>"NC"</formula>
    </cfRule>
  </conditionalFormatting>
  <conditionalFormatting sqref="K18:M23">
    <cfRule type="cellIs" dxfId="3539" priority="6226" operator="equal">
      <formula>"NC"</formula>
    </cfRule>
  </conditionalFormatting>
  <conditionalFormatting sqref="DR17:XFD17 A17">
    <cfRule type="cellIs" dxfId="3538" priority="6028" operator="equal">
      <formula>"NC"</formula>
    </cfRule>
  </conditionalFormatting>
  <conditionalFormatting sqref="B17:AG17 CH17:DQ17 AL17:CC17">
    <cfRule type="cellIs" dxfId="3537" priority="6027" operator="equal">
      <formula>"Yes"</formula>
    </cfRule>
  </conditionalFormatting>
  <conditionalFormatting sqref="B9:M9">
    <cfRule type="cellIs" dxfId="3536" priority="6218" operator="equal">
      <formula>"Yes"</formula>
    </cfRule>
  </conditionalFormatting>
  <conditionalFormatting sqref="B9:M9">
    <cfRule type="cellIs" dxfId="3535" priority="6217" operator="equal">
      <formula>"NC"</formula>
    </cfRule>
  </conditionalFormatting>
  <conditionalFormatting sqref="B24:AG24 CH24:DQ24 AL24:CC24">
    <cfRule type="cellIs" dxfId="3534" priority="6216" operator="equal">
      <formula>"Yes"</formula>
    </cfRule>
  </conditionalFormatting>
  <conditionalFormatting sqref="B24:AG24 CH24:DQ24 AL24:CC24">
    <cfRule type="cellIs" dxfId="3533" priority="6215" operator="equal">
      <formula>"NC"</formula>
    </cfRule>
  </conditionalFormatting>
  <conditionalFormatting sqref="B35:J35">
    <cfRule type="cellIs" dxfId="3532" priority="6214" operator="equal">
      <formula>"Yes"</formula>
    </cfRule>
  </conditionalFormatting>
  <conditionalFormatting sqref="B35:J35">
    <cfRule type="cellIs" dxfId="3531" priority="6213" operator="equal">
      <formula>"NC"</formula>
    </cfRule>
  </conditionalFormatting>
  <conditionalFormatting sqref="B41:I41">
    <cfRule type="cellIs" dxfId="3530" priority="6212" operator="equal">
      <formula>"Yes"</formula>
    </cfRule>
  </conditionalFormatting>
  <conditionalFormatting sqref="B41:I41">
    <cfRule type="cellIs" dxfId="3529" priority="6211" operator="equal">
      <formula>"NC"</formula>
    </cfRule>
  </conditionalFormatting>
  <conditionalFormatting sqref="B8">
    <cfRule type="cellIs" dxfId="3528" priority="6210" operator="equal">
      <formula>"Yes"</formula>
    </cfRule>
  </conditionalFormatting>
  <conditionalFormatting sqref="B8">
    <cfRule type="cellIs" dxfId="3527" priority="6209" operator="equal">
      <formula>"NC"</formula>
    </cfRule>
  </conditionalFormatting>
  <conditionalFormatting sqref="J8:K8 C8:G8">
    <cfRule type="cellIs" dxfId="3526" priority="6208" operator="equal">
      <formula>"Yes"</formula>
    </cfRule>
  </conditionalFormatting>
  <conditionalFormatting sqref="J8:K8 C8:G8">
    <cfRule type="cellIs" dxfId="3525" priority="6207" operator="equal">
      <formula>"NC"</formula>
    </cfRule>
  </conditionalFormatting>
  <conditionalFormatting sqref="H8:I8">
    <cfRule type="cellIs" dxfId="3524" priority="6206" operator="equal">
      <formula>"NC"</formula>
    </cfRule>
  </conditionalFormatting>
  <conditionalFormatting sqref="L8">
    <cfRule type="cellIs" dxfId="3523" priority="6204" operator="equal">
      <formula>"NC"</formula>
    </cfRule>
  </conditionalFormatting>
  <conditionalFormatting sqref="M8">
    <cfRule type="cellIs" dxfId="3522" priority="6203" operator="equal">
      <formula>"NC"</formula>
    </cfRule>
  </conditionalFormatting>
  <conditionalFormatting sqref="B34">
    <cfRule type="cellIs" dxfId="3521" priority="6157" operator="equal">
      <formula>"NC"</formula>
    </cfRule>
  </conditionalFormatting>
  <conditionalFormatting sqref="B34">
    <cfRule type="cellIs" dxfId="3520" priority="6158" operator="equal">
      <formula>"Yes"</formula>
    </cfRule>
  </conditionalFormatting>
  <conditionalFormatting sqref="J34 C34:G34">
    <cfRule type="cellIs" dxfId="3519" priority="6156" operator="equal">
      <formula>"Yes"</formula>
    </cfRule>
  </conditionalFormatting>
  <conditionalFormatting sqref="J34 C34:G34">
    <cfRule type="cellIs" dxfId="3518" priority="6155" operator="equal">
      <formula>"NC"</formula>
    </cfRule>
  </conditionalFormatting>
  <conditionalFormatting sqref="H34">
    <cfRule type="cellIs" dxfId="3517" priority="6154" operator="equal">
      <formula>"NC"</formula>
    </cfRule>
  </conditionalFormatting>
  <conditionalFormatting sqref="I34">
    <cfRule type="cellIs" dxfId="3516" priority="6153" operator="equal">
      <formula>"NC"</formula>
    </cfRule>
  </conditionalFormatting>
  <conditionalFormatting sqref="B44">
    <cfRule type="cellIs" dxfId="3515" priority="6132" operator="equal">
      <formula>"Yes"</formula>
    </cfRule>
  </conditionalFormatting>
  <conditionalFormatting sqref="C44:G44">
    <cfRule type="cellIs" dxfId="3514" priority="6130" operator="equal">
      <formula>"Yes"</formula>
    </cfRule>
  </conditionalFormatting>
  <conditionalFormatting sqref="H44">
    <cfRule type="cellIs" dxfId="3513" priority="6128" operator="equal">
      <formula>"NC"</formula>
    </cfRule>
  </conditionalFormatting>
  <conditionalFormatting sqref="P44">
    <cfRule type="cellIs" dxfId="3512" priority="6124" operator="equal">
      <formula>"NC"</formula>
    </cfRule>
  </conditionalFormatting>
  <conditionalFormatting sqref="B49">
    <cfRule type="cellIs" dxfId="3511" priority="6106" operator="equal">
      <formula>"Yes"</formula>
    </cfRule>
  </conditionalFormatting>
  <conditionalFormatting sqref="B49">
    <cfRule type="cellIs" dxfId="3510" priority="6105" operator="equal">
      <formula>"NC"</formula>
    </cfRule>
  </conditionalFormatting>
  <conditionalFormatting sqref="C49:G49">
    <cfRule type="cellIs" dxfId="3509" priority="6104" operator="equal">
      <formula>"Yes"</formula>
    </cfRule>
  </conditionalFormatting>
  <conditionalFormatting sqref="C49:G49">
    <cfRule type="cellIs" dxfId="3508" priority="6103" operator="equal">
      <formula>"NC"</formula>
    </cfRule>
  </conditionalFormatting>
  <conditionalFormatting sqref="H49">
    <cfRule type="cellIs" dxfId="3507" priority="6102" operator="equal">
      <formula>"NC"</formula>
    </cfRule>
  </conditionalFormatting>
  <conditionalFormatting sqref="I49">
    <cfRule type="cellIs" dxfId="3506" priority="6101" operator="equal">
      <formula>"NC"</formula>
    </cfRule>
  </conditionalFormatting>
  <conditionalFormatting sqref="P49">
    <cfRule type="cellIs" dxfId="3505" priority="6098" operator="equal">
      <formula>"NC"</formula>
    </cfRule>
  </conditionalFormatting>
  <conditionalFormatting sqref="Q49">
    <cfRule type="cellIs" dxfId="3504" priority="6097" operator="equal">
      <formula>"NC"</formula>
    </cfRule>
  </conditionalFormatting>
  <conditionalFormatting sqref="B60">
    <cfRule type="cellIs" dxfId="3503" priority="6080" operator="equal">
      <formula>"Yes"</formula>
    </cfRule>
  </conditionalFormatting>
  <conditionalFormatting sqref="B60">
    <cfRule type="cellIs" dxfId="3502" priority="6079" operator="equal">
      <formula>"NC"</formula>
    </cfRule>
  </conditionalFormatting>
  <conditionalFormatting sqref="C60:G60">
    <cfRule type="cellIs" dxfId="3501" priority="6078" operator="equal">
      <formula>"Yes"</formula>
    </cfRule>
  </conditionalFormatting>
  <conditionalFormatting sqref="C60:G60">
    <cfRule type="cellIs" dxfId="3500" priority="6077" operator="equal">
      <formula>"NC"</formula>
    </cfRule>
  </conditionalFormatting>
  <conditionalFormatting sqref="H60">
    <cfRule type="cellIs" dxfId="3499" priority="6076" operator="equal">
      <formula>"NC"</formula>
    </cfRule>
  </conditionalFormatting>
  <conditionalFormatting sqref="I60">
    <cfRule type="cellIs" dxfId="3498" priority="6075" operator="equal">
      <formula>"NC"</formula>
    </cfRule>
  </conditionalFormatting>
  <conditionalFormatting sqref="P60">
    <cfRule type="cellIs" dxfId="3497" priority="6072" operator="equal">
      <formula>"NC"</formula>
    </cfRule>
  </conditionalFormatting>
  <conditionalFormatting sqref="Q60">
    <cfRule type="cellIs" dxfId="3496" priority="6071" operator="equal">
      <formula>"NC"</formula>
    </cfRule>
  </conditionalFormatting>
  <conditionalFormatting sqref="B62">
    <cfRule type="cellIs" dxfId="3495" priority="6054" operator="equal">
      <formula>"Yes"</formula>
    </cfRule>
  </conditionalFormatting>
  <conditionalFormatting sqref="B62">
    <cfRule type="cellIs" dxfId="3494" priority="6053" operator="equal">
      <formula>"NC"</formula>
    </cfRule>
  </conditionalFormatting>
  <conditionalFormatting sqref="C62:G62">
    <cfRule type="cellIs" dxfId="3493" priority="6052" operator="equal">
      <formula>"Yes"</formula>
    </cfRule>
  </conditionalFormatting>
  <conditionalFormatting sqref="C62:G62">
    <cfRule type="cellIs" dxfId="3492" priority="6051" operator="equal">
      <formula>"NC"</formula>
    </cfRule>
  </conditionalFormatting>
  <conditionalFormatting sqref="H62">
    <cfRule type="cellIs" dxfId="3491" priority="6050" operator="equal">
      <formula>"NC"</formula>
    </cfRule>
  </conditionalFormatting>
  <conditionalFormatting sqref="I62">
    <cfRule type="cellIs" dxfId="3490" priority="6049" operator="equal">
      <formula>"NC"</formula>
    </cfRule>
  </conditionalFormatting>
  <conditionalFormatting sqref="P62">
    <cfRule type="cellIs" dxfId="3489" priority="6046" operator="equal">
      <formula>"NC"</formula>
    </cfRule>
  </conditionalFormatting>
  <conditionalFormatting sqref="Q62">
    <cfRule type="cellIs" dxfId="3488" priority="6045" operator="equal">
      <formula>"NC"</formula>
    </cfRule>
  </conditionalFormatting>
  <conditionalFormatting sqref="D18:D23">
    <cfRule type="cellIs" dxfId="3487" priority="5999" operator="equal">
      <formula>"NC"</formula>
    </cfRule>
  </conditionalFormatting>
  <conditionalFormatting sqref="D25:D33">
    <cfRule type="cellIs" dxfId="3486" priority="5998" operator="equal">
      <formula>"NC"</formula>
    </cfRule>
  </conditionalFormatting>
  <conditionalFormatting sqref="L97:M97 L25:M33 L36:M40">
    <cfRule type="cellIs" dxfId="3485" priority="5997" operator="equal">
      <formula>"NC"</formula>
    </cfRule>
  </conditionalFormatting>
  <conditionalFormatting sqref="L98:M98">
    <cfRule type="cellIs" dxfId="3484" priority="5995" operator="equal">
      <formula>"NC"</formula>
    </cfRule>
  </conditionalFormatting>
  <conditionalFormatting sqref="L95">
    <cfRule type="cellIs" dxfId="3483" priority="5990" operator="equal">
      <formula>"NC"</formula>
    </cfRule>
  </conditionalFormatting>
  <conditionalFormatting sqref="L108">
    <cfRule type="cellIs" dxfId="3482" priority="5992" operator="equal">
      <formula>"NC"</formula>
    </cfRule>
  </conditionalFormatting>
  <conditionalFormatting sqref="M108">
    <cfRule type="cellIs" dxfId="3481" priority="5991" operator="equal">
      <formula>"NC"</formula>
    </cfRule>
  </conditionalFormatting>
  <conditionalFormatting sqref="M95">
    <cfRule type="cellIs" dxfId="3480" priority="5989" operator="equal">
      <formula>"NC"</formula>
    </cfRule>
  </conditionalFormatting>
  <conditionalFormatting sqref="L91">
    <cfRule type="cellIs" dxfId="3479" priority="5988" operator="equal">
      <formula>"NC"</formula>
    </cfRule>
  </conditionalFormatting>
  <conditionalFormatting sqref="M91">
    <cfRule type="cellIs" dxfId="3478" priority="5987" operator="equal">
      <formula>"NC"</formula>
    </cfRule>
  </conditionalFormatting>
  <conditionalFormatting sqref="L88">
    <cfRule type="cellIs" dxfId="3477" priority="5986" operator="equal">
      <formula>"NC"</formula>
    </cfRule>
  </conditionalFormatting>
  <conditionalFormatting sqref="M88">
    <cfRule type="cellIs" dxfId="3476" priority="5985" operator="equal">
      <formula>"NC"</formula>
    </cfRule>
  </conditionalFormatting>
  <conditionalFormatting sqref="L84">
    <cfRule type="cellIs" dxfId="3475" priority="5980" operator="equal">
      <formula>"NC"</formula>
    </cfRule>
  </conditionalFormatting>
  <conditionalFormatting sqref="M84">
    <cfRule type="cellIs" dxfId="3474" priority="5979" operator="equal">
      <formula>"NC"</formula>
    </cfRule>
  </conditionalFormatting>
  <conditionalFormatting sqref="L79">
    <cfRule type="cellIs" dxfId="3473" priority="5978" operator="equal">
      <formula>"NC"</formula>
    </cfRule>
  </conditionalFormatting>
  <conditionalFormatting sqref="M79">
    <cfRule type="cellIs" dxfId="3472" priority="5977" operator="equal">
      <formula>"NC"</formula>
    </cfRule>
  </conditionalFormatting>
  <conditionalFormatting sqref="L75">
    <cfRule type="cellIs" dxfId="3471" priority="5976" operator="equal">
      <formula>"NC"</formula>
    </cfRule>
  </conditionalFormatting>
  <conditionalFormatting sqref="M75">
    <cfRule type="cellIs" dxfId="3470" priority="5975" operator="equal">
      <formula>"NC"</formula>
    </cfRule>
  </conditionalFormatting>
  <conditionalFormatting sqref="L68">
    <cfRule type="cellIs" dxfId="3469" priority="5974" operator="equal">
      <formula>"NC"</formula>
    </cfRule>
  </conditionalFormatting>
  <conditionalFormatting sqref="M68">
    <cfRule type="cellIs" dxfId="3468" priority="5973" operator="equal">
      <formula>"NC"</formula>
    </cfRule>
  </conditionalFormatting>
  <conditionalFormatting sqref="L128">
    <cfRule type="cellIs" dxfId="3467" priority="5968" operator="equal">
      <formula>"NC"</formula>
    </cfRule>
  </conditionalFormatting>
  <conditionalFormatting sqref="M128">
    <cfRule type="cellIs" dxfId="3466" priority="5967" operator="equal">
      <formula>"NC"</formula>
    </cfRule>
  </conditionalFormatting>
  <conditionalFormatting sqref="L118">
    <cfRule type="cellIs" dxfId="3465" priority="5972" operator="equal">
      <formula>"NC"</formula>
    </cfRule>
  </conditionalFormatting>
  <conditionalFormatting sqref="M118">
    <cfRule type="cellIs" dxfId="3464" priority="5971" operator="equal">
      <formula>"NC"</formula>
    </cfRule>
  </conditionalFormatting>
  <conditionalFormatting sqref="L122">
    <cfRule type="cellIs" dxfId="3463" priority="5970" operator="equal">
      <formula>"NC"</formula>
    </cfRule>
  </conditionalFormatting>
  <conditionalFormatting sqref="M122">
    <cfRule type="cellIs" dxfId="3462" priority="5969" operator="equal">
      <formula>"NC"</formula>
    </cfRule>
  </conditionalFormatting>
  <conditionalFormatting sqref="L72">
    <cfRule type="cellIs" dxfId="3461" priority="5966" operator="equal">
      <formula>"NC"</formula>
    </cfRule>
  </conditionalFormatting>
  <conditionalFormatting sqref="M72">
    <cfRule type="cellIs" dxfId="3460" priority="5965" operator="equal">
      <formula>"NC"</formula>
    </cfRule>
  </conditionalFormatting>
  <conditionalFormatting sqref="M44">
    <cfRule type="cellIs" dxfId="3459" priority="5933" operator="equal">
      <formula>"NC"</formula>
    </cfRule>
  </conditionalFormatting>
  <conditionalFormatting sqref="L112">
    <cfRule type="cellIs" dxfId="3458" priority="5964" operator="equal">
      <formula>"NC"</formula>
    </cfRule>
  </conditionalFormatting>
  <conditionalFormatting sqref="M112">
    <cfRule type="cellIs" dxfId="3457" priority="5963" operator="equal">
      <formula>"NC"</formula>
    </cfRule>
  </conditionalFormatting>
  <conditionalFormatting sqref="L42:M43">
    <cfRule type="cellIs" dxfId="3456" priority="5962" operator="equal">
      <formula>"NC"</formula>
    </cfRule>
  </conditionalFormatting>
  <conditionalFormatting sqref="L45:M48">
    <cfRule type="cellIs" dxfId="3455" priority="5961" operator="equal">
      <formula>"NC"</formula>
    </cfRule>
  </conditionalFormatting>
  <conditionalFormatting sqref="L50:M59">
    <cfRule type="cellIs" dxfId="3454" priority="5960" operator="equal">
      <formula>"NC"</formula>
    </cfRule>
  </conditionalFormatting>
  <conditionalFormatting sqref="L61:M61">
    <cfRule type="cellIs" dxfId="3453" priority="5959" operator="equal">
      <formula>"NC"</formula>
    </cfRule>
  </conditionalFormatting>
  <conditionalFormatting sqref="L63:M66">
    <cfRule type="cellIs" dxfId="3452" priority="5958" operator="equal">
      <formula>"NC"</formula>
    </cfRule>
  </conditionalFormatting>
  <conditionalFormatting sqref="L73:M74">
    <cfRule type="cellIs" dxfId="3451" priority="5956" operator="equal">
      <formula>"NC"</formula>
    </cfRule>
  </conditionalFormatting>
  <conditionalFormatting sqref="L76:M78">
    <cfRule type="cellIs" dxfId="3450" priority="5955" operator="equal">
      <formula>"NC"</formula>
    </cfRule>
  </conditionalFormatting>
  <conditionalFormatting sqref="L80:M82">
    <cfRule type="cellIs" dxfId="3449" priority="5954" operator="equal">
      <formula>"NC"</formula>
    </cfRule>
  </conditionalFormatting>
  <conditionalFormatting sqref="L85:M87">
    <cfRule type="cellIs" dxfId="3448" priority="5953" operator="equal">
      <formula>"NC"</formula>
    </cfRule>
  </conditionalFormatting>
  <conditionalFormatting sqref="L89:M90">
    <cfRule type="cellIs" dxfId="3447" priority="5950" operator="equal">
      <formula>"NC"</formula>
    </cfRule>
  </conditionalFormatting>
  <conditionalFormatting sqref="L92:M92">
    <cfRule type="cellIs" dxfId="3446" priority="5949" operator="equal">
      <formula>"NC"</formula>
    </cfRule>
  </conditionalFormatting>
  <conditionalFormatting sqref="L96:M96">
    <cfRule type="cellIs" dxfId="3445" priority="5948" operator="equal">
      <formula>"NC"</formula>
    </cfRule>
  </conditionalFormatting>
  <conditionalFormatting sqref="L99:M104">
    <cfRule type="cellIs" dxfId="3444" priority="5947" operator="equal">
      <formula>"NC"</formula>
    </cfRule>
  </conditionalFormatting>
  <conditionalFormatting sqref="L105:M107">
    <cfRule type="cellIs" dxfId="3443" priority="5946" operator="equal">
      <formula>"NC"</formula>
    </cfRule>
  </conditionalFormatting>
  <conditionalFormatting sqref="L109:M111">
    <cfRule type="cellIs" dxfId="3442" priority="5945" operator="equal">
      <formula>"NC"</formula>
    </cfRule>
  </conditionalFormatting>
  <conditionalFormatting sqref="L113:M117">
    <cfRule type="cellIs" dxfId="3441" priority="5944" operator="equal">
      <formula>"NC"</formula>
    </cfRule>
  </conditionalFormatting>
  <conditionalFormatting sqref="L119:M121">
    <cfRule type="cellIs" dxfId="3440" priority="5943" operator="equal">
      <formula>"NC"</formula>
    </cfRule>
  </conditionalFormatting>
  <conditionalFormatting sqref="L123:M127">
    <cfRule type="cellIs" dxfId="3439" priority="5942" operator="equal">
      <formula>"NC"</formula>
    </cfRule>
  </conditionalFormatting>
  <conditionalFormatting sqref="L129:M130">
    <cfRule type="cellIs" dxfId="3438" priority="5941" operator="equal">
      <formula>"NC"</formula>
    </cfRule>
  </conditionalFormatting>
  <conditionalFormatting sqref="L35:AG35 CH35:DQ35 AL35:CC35">
    <cfRule type="cellIs" dxfId="3437" priority="5940" operator="equal">
      <formula>"Yes"</formula>
    </cfRule>
  </conditionalFormatting>
  <conditionalFormatting sqref="L35:AG35 CH35:DQ35 AL35:CC35">
    <cfRule type="cellIs" dxfId="3436" priority="5939" operator="equal">
      <formula>"NC"</formula>
    </cfRule>
  </conditionalFormatting>
  <conditionalFormatting sqref="L41:AG41 CH41:DQ41 AL41:CC41">
    <cfRule type="cellIs" dxfId="3435" priority="5938" operator="equal">
      <formula>"Yes"</formula>
    </cfRule>
  </conditionalFormatting>
  <conditionalFormatting sqref="L41:AG41 CH41:DQ41 AL41:CC41">
    <cfRule type="cellIs" dxfId="3434" priority="5937" operator="equal">
      <formula>"NC"</formula>
    </cfRule>
  </conditionalFormatting>
  <conditionalFormatting sqref="L34">
    <cfRule type="cellIs" dxfId="3433" priority="5936" operator="equal">
      <formula>"NC"</formula>
    </cfRule>
  </conditionalFormatting>
  <conditionalFormatting sqref="M34">
    <cfRule type="cellIs" dxfId="3432" priority="5935" operator="equal">
      <formula>"NC"</formula>
    </cfRule>
  </conditionalFormatting>
  <conditionalFormatting sqref="L44">
    <cfRule type="cellIs" dxfId="3431" priority="5934" operator="equal">
      <formula>"NC"</formula>
    </cfRule>
  </conditionalFormatting>
  <conditionalFormatting sqref="L49">
    <cfRule type="cellIs" dxfId="3430" priority="5932" operator="equal">
      <formula>"NC"</formula>
    </cfRule>
  </conditionalFormatting>
  <conditionalFormatting sqref="M49">
    <cfRule type="cellIs" dxfId="3429" priority="5931" operator="equal">
      <formula>"NC"</formula>
    </cfRule>
  </conditionalFormatting>
  <conditionalFormatting sqref="L60">
    <cfRule type="cellIs" dxfId="3428" priority="5930" operator="equal">
      <formula>"NC"</formula>
    </cfRule>
  </conditionalFormatting>
  <conditionalFormatting sqref="M60">
    <cfRule type="cellIs" dxfId="3427" priority="5929" operator="equal">
      <formula>"NC"</formula>
    </cfRule>
  </conditionalFormatting>
  <conditionalFormatting sqref="L62">
    <cfRule type="cellIs" dxfId="3426" priority="5928" operator="equal">
      <formula>"NC"</formula>
    </cfRule>
  </conditionalFormatting>
  <conditionalFormatting sqref="M62">
    <cfRule type="cellIs" dxfId="3425" priority="5927" operator="equal">
      <formula>"NC"</formula>
    </cfRule>
  </conditionalFormatting>
  <conditionalFormatting sqref="K98">
    <cfRule type="cellIs" dxfId="3424" priority="5926" operator="equal">
      <formula>"Yes"</formula>
    </cfRule>
  </conditionalFormatting>
  <conditionalFormatting sqref="K97:K98">
    <cfRule type="cellIs" dxfId="3423" priority="5925" operator="equal">
      <formula>"NC"</formula>
    </cfRule>
  </conditionalFormatting>
  <conditionalFormatting sqref="K108">
    <cfRule type="cellIs" dxfId="3422" priority="5923" operator="equal">
      <formula>"NC"</formula>
    </cfRule>
  </conditionalFormatting>
  <conditionalFormatting sqref="K95">
    <cfRule type="cellIs" dxfId="3421" priority="5922" operator="equal">
      <formula>"Yes"</formula>
    </cfRule>
  </conditionalFormatting>
  <conditionalFormatting sqref="K95">
    <cfRule type="cellIs" dxfId="3420" priority="5921" operator="equal">
      <formula>"NC"</formula>
    </cfRule>
  </conditionalFormatting>
  <conditionalFormatting sqref="K91">
    <cfRule type="cellIs" dxfId="3419" priority="5920" operator="equal">
      <formula>"Yes"</formula>
    </cfRule>
  </conditionalFormatting>
  <conditionalFormatting sqref="K91">
    <cfRule type="cellIs" dxfId="3418" priority="5919" operator="equal">
      <formula>"NC"</formula>
    </cfRule>
  </conditionalFormatting>
  <conditionalFormatting sqref="K88">
    <cfRule type="cellIs" dxfId="3417" priority="5918" operator="equal">
      <formula>"Yes"</formula>
    </cfRule>
  </conditionalFormatting>
  <conditionalFormatting sqref="K88">
    <cfRule type="cellIs" dxfId="3416" priority="5917" operator="equal">
      <formula>"NC"</formula>
    </cfRule>
  </conditionalFormatting>
  <conditionalFormatting sqref="K84">
    <cfRule type="cellIs" dxfId="3415" priority="5912" operator="equal">
      <formula>"Yes"</formula>
    </cfRule>
  </conditionalFormatting>
  <conditionalFormatting sqref="K84">
    <cfRule type="cellIs" dxfId="3414" priority="5911" operator="equal">
      <formula>"NC"</formula>
    </cfRule>
  </conditionalFormatting>
  <conditionalFormatting sqref="K79">
    <cfRule type="cellIs" dxfId="3413" priority="5910" operator="equal">
      <formula>"Yes"</formula>
    </cfRule>
  </conditionalFormatting>
  <conditionalFormatting sqref="K79">
    <cfRule type="cellIs" dxfId="3412" priority="5909" operator="equal">
      <formula>"NC"</formula>
    </cfRule>
  </conditionalFormatting>
  <conditionalFormatting sqref="K75">
    <cfRule type="cellIs" dxfId="3411" priority="5908" operator="equal">
      <formula>"Yes"</formula>
    </cfRule>
  </conditionalFormatting>
  <conditionalFormatting sqref="K75">
    <cfRule type="cellIs" dxfId="3410" priority="5907" operator="equal">
      <formula>"NC"</formula>
    </cfRule>
  </conditionalFormatting>
  <conditionalFormatting sqref="K68">
    <cfRule type="cellIs" dxfId="3409" priority="5906" operator="equal">
      <formula>"Yes"</formula>
    </cfRule>
  </conditionalFormatting>
  <conditionalFormatting sqref="K68">
    <cfRule type="cellIs" dxfId="3408" priority="5905" operator="equal">
      <formula>"NC"</formula>
    </cfRule>
  </conditionalFormatting>
  <conditionalFormatting sqref="K128">
    <cfRule type="cellIs" dxfId="3407" priority="5902" operator="equal">
      <formula>"NC"</formula>
    </cfRule>
  </conditionalFormatting>
  <conditionalFormatting sqref="K118">
    <cfRule type="cellIs" dxfId="3406" priority="5904" operator="equal">
      <formula>"NC"</formula>
    </cfRule>
  </conditionalFormatting>
  <conditionalFormatting sqref="K122">
    <cfRule type="cellIs" dxfId="3405" priority="5903" operator="equal">
      <formula>"NC"</formula>
    </cfRule>
  </conditionalFormatting>
  <conditionalFormatting sqref="K72">
    <cfRule type="cellIs" dxfId="3404" priority="5901" operator="equal">
      <formula>"Yes"</formula>
    </cfRule>
  </conditionalFormatting>
  <conditionalFormatting sqref="K72">
    <cfRule type="cellIs" dxfId="3403" priority="5900" operator="equal">
      <formula>"NC"</formula>
    </cfRule>
  </conditionalFormatting>
  <conditionalFormatting sqref="K44">
    <cfRule type="cellIs" dxfId="3402" priority="5867" operator="equal">
      <formula>"NC"</formula>
    </cfRule>
  </conditionalFormatting>
  <conditionalFormatting sqref="K112">
    <cfRule type="cellIs" dxfId="3401" priority="5899" operator="equal">
      <formula>"NC"</formula>
    </cfRule>
  </conditionalFormatting>
  <conditionalFormatting sqref="K25:K33">
    <cfRule type="cellIs" dxfId="3400" priority="5898" operator="equal">
      <formula>"NC"</formula>
    </cfRule>
  </conditionalFormatting>
  <conditionalFormatting sqref="K36:K40">
    <cfRule type="cellIs" dxfId="3399" priority="5897" operator="equal">
      <formula>"NC"</formula>
    </cfRule>
  </conditionalFormatting>
  <conditionalFormatting sqref="K42:K43">
    <cfRule type="cellIs" dxfId="3398" priority="5896" operator="equal">
      <formula>"NC"</formula>
    </cfRule>
  </conditionalFormatting>
  <conditionalFormatting sqref="K45:K48">
    <cfRule type="cellIs" dxfId="3397" priority="5895" operator="equal">
      <formula>"NC"</formula>
    </cfRule>
  </conditionalFormatting>
  <conditionalFormatting sqref="K50:K59">
    <cfRule type="cellIs" dxfId="3396" priority="5894" operator="equal">
      <formula>"NC"</formula>
    </cfRule>
  </conditionalFormatting>
  <conditionalFormatting sqref="K61">
    <cfRule type="cellIs" dxfId="3395" priority="5893" operator="equal">
      <formula>"NC"</formula>
    </cfRule>
  </conditionalFormatting>
  <conditionalFormatting sqref="K63:K66">
    <cfRule type="cellIs" dxfId="3394" priority="5892" operator="equal">
      <formula>"NC"</formula>
    </cfRule>
  </conditionalFormatting>
  <conditionalFormatting sqref="K73:K74">
    <cfRule type="cellIs" dxfId="3393" priority="5890" operator="equal">
      <formula>"NC"</formula>
    </cfRule>
  </conditionalFormatting>
  <conditionalFormatting sqref="K76:K78">
    <cfRule type="cellIs" dxfId="3392" priority="5889" operator="equal">
      <formula>"NC"</formula>
    </cfRule>
  </conditionalFormatting>
  <conditionalFormatting sqref="K80:K82">
    <cfRule type="cellIs" dxfId="3391" priority="5888" operator="equal">
      <formula>"NC"</formula>
    </cfRule>
  </conditionalFormatting>
  <conditionalFormatting sqref="K85:K87">
    <cfRule type="cellIs" dxfId="3390" priority="5887" operator="equal">
      <formula>"NC"</formula>
    </cfRule>
  </conditionalFormatting>
  <conditionalFormatting sqref="K89:K90">
    <cfRule type="cellIs" dxfId="3389" priority="5884" operator="equal">
      <formula>"NC"</formula>
    </cfRule>
  </conditionalFormatting>
  <conditionalFormatting sqref="K92">
    <cfRule type="cellIs" dxfId="3388" priority="5883" operator="equal">
      <formula>"NC"</formula>
    </cfRule>
  </conditionalFormatting>
  <conditionalFormatting sqref="K96">
    <cfRule type="cellIs" dxfId="3387" priority="5882" operator="equal">
      <formula>"NC"</formula>
    </cfRule>
  </conditionalFormatting>
  <conditionalFormatting sqref="K99:K104">
    <cfRule type="cellIs" dxfId="3386" priority="5881" operator="equal">
      <formula>"NC"</formula>
    </cfRule>
  </conditionalFormatting>
  <conditionalFormatting sqref="K105:K107">
    <cfRule type="cellIs" dxfId="3385" priority="5880" operator="equal">
      <formula>"NC"</formula>
    </cfRule>
  </conditionalFormatting>
  <conditionalFormatting sqref="K109:K111">
    <cfRule type="cellIs" dxfId="3384" priority="5879" operator="equal">
      <formula>"NC"</formula>
    </cfRule>
  </conditionalFormatting>
  <conditionalFormatting sqref="K113:K117">
    <cfRule type="cellIs" dxfId="3383" priority="5878" operator="equal">
      <formula>"NC"</formula>
    </cfRule>
  </conditionalFormatting>
  <conditionalFormatting sqref="K119:K121">
    <cfRule type="cellIs" dxfId="3382" priority="5877" operator="equal">
      <formula>"NC"</formula>
    </cfRule>
  </conditionalFormatting>
  <conditionalFormatting sqref="K123:K127">
    <cfRule type="cellIs" dxfId="3381" priority="5876" operator="equal">
      <formula>"NC"</formula>
    </cfRule>
  </conditionalFormatting>
  <conditionalFormatting sqref="K129:K130">
    <cfRule type="cellIs" dxfId="3380" priority="5875" operator="equal">
      <formula>"NC"</formula>
    </cfRule>
  </conditionalFormatting>
  <conditionalFormatting sqref="K35">
    <cfRule type="cellIs" dxfId="3379" priority="5874" operator="equal">
      <formula>"Yes"</formula>
    </cfRule>
  </conditionalFormatting>
  <conditionalFormatting sqref="K35">
    <cfRule type="cellIs" dxfId="3378" priority="5873" operator="equal">
      <formula>"NC"</formula>
    </cfRule>
  </conditionalFormatting>
  <conditionalFormatting sqref="K41">
    <cfRule type="cellIs" dxfId="3377" priority="5872" operator="equal">
      <formula>"Yes"</formula>
    </cfRule>
  </conditionalFormatting>
  <conditionalFormatting sqref="K41">
    <cfRule type="cellIs" dxfId="3376" priority="5871" operator="equal">
      <formula>"NC"</formula>
    </cfRule>
  </conditionalFormatting>
  <conditionalFormatting sqref="K34">
    <cfRule type="cellIs" dxfId="3375" priority="5870" operator="equal">
      <formula>"Yes"</formula>
    </cfRule>
  </conditionalFormatting>
  <conditionalFormatting sqref="K34">
    <cfRule type="cellIs" dxfId="3374" priority="5869" operator="equal">
      <formula>"NC"</formula>
    </cfRule>
  </conditionalFormatting>
  <conditionalFormatting sqref="K44">
    <cfRule type="cellIs" dxfId="3373" priority="5868" operator="equal">
      <formula>"Yes"</formula>
    </cfRule>
  </conditionalFormatting>
  <conditionalFormatting sqref="K49">
    <cfRule type="cellIs" dxfId="3372" priority="5866" operator="equal">
      <formula>"Yes"</formula>
    </cfRule>
  </conditionalFormatting>
  <conditionalFormatting sqref="K49">
    <cfRule type="cellIs" dxfId="3371" priority="5865" operator="equal">
      <formula>"NC"</formula>
    </cfRule>
  </conditionalFormatting>
  <conditionalFormatting sqref="K60">
    <cfRule type="cellIs" dxfId="3370" priority="5864" operator="equal">
      <formula>"Yes"</formula>
    </cfRule>
  </conditionalFormatting>
  <conditionalFormatting sqref="K60">
    <cfRule type="cellIs" dxfId="3369" priority="5863" operator="equal">
      <formula>"NC"</formula>
    </cfRule>
  </conditionalFormatting>
  <conditionalFormatting sqref="K62">
    <cfRule type="cellIs" dxfId="3368" priority="5862" operator="equal">
      <formula>"Yes"</formula>
    </cfRule>
  </conditionalFormatting>
  <conditionalFormatting sqref="K62">
    <cfRule type="cellIs" dxfId="3367" priority="5861" operator="equal">
      <formula>"NC"</formula>
    </cfRule>
  </conditionalFormatting>
  <conditionalFormatting sqref="J46:J48">
    <cfRule type="cellIs" dxfId="3366" priority="5859" operator="equal">
      <formula>"NC"</formula>
    </cfRule>
  </conditionalFormatting>
  <conditionalFormatting sqref="J98">
    <cfRule type="cellIs" dxfId="3365" priority="5852" operator="equal">
      <formula>"NC"</formula>
    </cfRule>
  </conditionalFormatting>
  <conditionalFormatting sqref="J95">
    <cfRule type="cellIs" dxfId="3364" priority="5851" operator="equal">
      <formula>"NC"</formula>
    </cfRule>
  </conditionalFormatting>
  <conditionalFormatting sqref="J91">
    <cfRule type="cellIs" dxfId="3363" priority="5850" operator="equal">
      <formula>"NC"</formula>
    </cfRule>
  </conditionalFormatting>
  <conditionalFormatting sqref="J88">
    <cfRule type="cellIs" dxfId="3362" priority="5849" operator="equal">
      <formula>"NC"</formula>
    </cfRule>
  </conditionalFormatting>
  <conditionalFormatting sqref="J84">
    <cfRule type="cellIs" dxfId="3361" priority="5846" operator="equal">
      <formula>"NC"</formula>
    </cfRule>
  </conditionalFormatting>
  <conditionalFormatting sqref="J79">
    <cfRule type="cellIs" dxfId="3360" priority="5845" operator="equal">
      <formula>"NC"</formula>
    </cfRule>
  </conditionalFormatting>
  <conditionalFormatting sqref="J75">
    <cfRule type="cellIs" dxfId="3359" priority="5844" operator="equal">
      <formula>"NC"</formula>
    </cfRule>
  </conditionalFormatting>
  <conditionalFormatting sqref="J72">
    <cfRule type="cellIs" dxfId="3358" priority="5843" operator="equal">
      <formula>"NC"</formula>
    </cfRule>
  </conditionalFormatting>
  <conditionalFormatting sqref="J68">
    <cfRule type="cellIs" dxfId="3357" priority="5842" operator="equal">
      <formula>"NC"</formula>
    </cfRule>
  </conditionalFormatting>
  <conditionalFormatting sqref="J62">
    <cfRule type="cellIs" dxfId="3356" priority="5841" operator="equal">
      <formula>"NC"</formula>
    </cfRule>
  </conditionalFormatting>
  <conditionalFormatting sqref="J60">
    <cfRule type="cellIs" dxfId="3355" priority="5840" operator="equal">
      <formula>"NC"</formula>
    </cfRule>
  </conditionalFormatting>
  <conditionalFormatting sqref="J49">
    <cfRule type="cellIs" dxfId="3354" priority="5839" operator="equal">
      <formula>"NC"</formula>
    </cfRule>
  </conditionalFormatting>
  <conditionalFormatting sqref="J44">
    <cfRule type="cellIs" dxfId="3353" priority="5838" operator="equal">
      <formula>"NC"</formula>
    </cfRule>
  </conditionalFormatting>
  <conditionalFormatting sqref="J41">
    <cfRule type="cellIs" dxfId="3352" priority="5837" operator="equal">
      <formula>"Yes"</formula>
    </cfRule>
  </conditionalFormatting>
  <conditionalFormatting sqref="J41">
    <cfRule type="cellIs" dxfId="3351" priority="5836" operator="equal">
      <formula>"NC"</formula>
    </cfRule>
  </conditionalFormatting>
  <conditionalFormatting sqref="J97">
    <cfRule type="cellIs" dxfId="3350" priority="5835" operator="equal">
      <formula>"NC"</formula>
    </cfRule>
  </conditionalFormatting>
  <conditionalFormatting sqref="J18:J23">
    <cfRule type="cellIs" dxfId="3349" priority="5834" operator="equal">
      <formula>"NC"</formula>
    </cfRule>
  </conditionalFormatting>
  <conditionalFormatting sqref="J25:J33">
    <cfRule type="cellIs" dxfId="3348" priority="5833" operator="equal">
      <formula>"NC"</formula>
    </cfRule>
  </conditionalFormatting>
  <conditionalFormatting sqref="J36:J40">
    <cfRule type="cellIs" dxfId="3347" priority="5832" operator="equal">
      <formula>"NC"</formula>
    </cfRule>
  </conditionalFormatting>
  <conditionalFormatting sqref="J42:J43">
    <cfRule type="cellIs" dxfId="3346" priority="5831" operator="equal">
      <formula>"NC"</formula>
    </cfRule>
  </conditionalFormatting>
  <conditionalFormatting sqref="J45">
    <cfRule type="cellIs" dxfId="3345" priority="5830" operator="equal">
      <formula>"NC"</formula>
    </cfRule>
  </conditionalFormatting>
  <conditionalFormatting sqref="J50:J59">
    <cfRule type="cellIs" dxfId="3344" priority="5829" operator="equal">
      <formula>"NC"</formula>
    </cfRule>
  </conditionalFormatting>
  <conditionalFormatting sqref="J61">
    <cfRule type="cellIs" dxfId="3343" priority="5828" operator="equal">
      <formula>"NC"</formula>
    </cfRule>
  </conditionalFormatting>
  <conditionalFormatting sqref="J63:J66">
    <cfRule type="cellIs" dxfId="3342" priority="5827" operator="equal">
      <formula>"NC"</formula>
    </cfRule>
  </conditionalFormatting>
  <conditionalFormatting sqref="J73:J74">
    <cfRule type="cellIs" dxfId="3341" priority="5824" operator="equal">
      <formula>"NC"</formula>
    </cfRule>
  </conditionalFormatting>
  <conditionalFormatting sqref="J76:J78">
    <cfRule type="cellIs" dxfId="3340" priority="5823" operator="equal">
      <formula>"NC"</formula>
    </cfRule>
  </conditionalFormatting>
  <conditionalFormatting sqref="J80:J82">
    <cfRule type="cellIs" dxfId="3339" priority="5822" operator="equal">
      <formula>"NC"</formula>
    </cfRule>
  </conditionalFormatting>
  <conditionalFormatting sqref="J85:J87">
    <cfRule type="cellIs" dxfId="3338" priority="5821" operator="equal">
      <formula>"NC"</formula>
    </cfRule>
  </conditionalFormatting>
  <conditionalFormatting sqref="J89:J90">
    <cfRule type="cellIs" dxfId="3337" priority="5818" operator="equal">
      <formula>"NC"</formula>
    </cfRule>
  </conditionalFormatting>
  <conditionalFormatting sqref="J92">
    <cfRule type="cellIs" dxfId="3336" priority="5817" operator="equal">
      <formula>"NC"</formula>
    </cfRule>
  </conditionalFormatting>
  <conditionalFormatting sqref="J96">
    <cfRule type="cellIs" dxfId="3335" priority="5816" operator="equal">
      <formula>"NC"</formula>
    </cfRule>
  </conditionalFormatting>
  <conditionalFormatting sqref="J109:J111 J113:J117 J119:J121 J123:J127 J129:J130 J99:J107">
    <cfRule type="cellIs" dxfId="3334" priority="5815" operator="equal">
      <formula>"NC"</formula>
    </cfRule>
  </conditionalFormatting>
  <conditionalFormatting sqref="J108">
    <cfRule type="cellIs" dxfId="3333" priority="5813" operator="equal">
      <formula>"NC"</formula>
    </cfRule>
  </conditionalFormatting>
  <conditionalFormatting sqref="J112">
    <cfRule type="cellIs" dxfId="3332" priority="5812" operator="equal">
      <formula>"NC"</formula>
    </cfRule>
  </conditionalFormatting>
  <conditionalFormatting sqref="J118">
    <cfRule type="cellIs" dxfId="3331" priority="5811" operator="equal">
      <formula>"NC"</formula>
    </cfRule>
  </conditionalFormatting>
  <conditionalFormatting sqref="J122">
    <cfRule type="cellIs" dxfId="3330" priority="5810" operator="equal">
      <formula>"NC"</formula>
    </cfRule>
  </conditionalFormatting>
  <conditionalFormatting sqref="J128">
    <cfRule type="cellIs" dxfId="3329" priority="5809" operator="equal">
      <formula>"NC"</formula>
    </cfRule>
  </conditionalFormatting>
  <conditionalFormatting sqref="F129:F130 F123:F127 F119:F121 F113:F117 F109:F111 F99:F107">
    <cfRule type="cellIs" dxfId="3328" priority="5808" operator="equal">
      <formula>"NC"</formula>
    </cfRule>
  </conditionalFormatting>
  <conditionalFormatting sqref="F128">
    <cfRule type="cellIs" dxfId="3327" priority="5807" operator="equal">
      <formula>"NC"</formula>
    </cfRule>
  </conditionalFormatting>
  <conditionalFormatting sqref="F122">
    <cfRule type="cellIs" dxfId="3326" priority="5806" operator="equal">
      <formula>"NC"</formula>
    </cfRule>
  </conditionalFormatting>
  <conditionalFormatting sqref="F118">
    <cfRule type="cellIs" dxfId="3325" priority="5805" operator="equal">
      <formula>"NC"</formula>
    </cfRule>
  </conditionalFormatting>
  <conditionalFormatting sqref="F112">
    <cfRule type="cellIs" dxfId="3324" priority="5804" operator="equal">
      <formula>"NC"</formula>
    </cfRule>
  </conditionalFormatting>
  <conditionalFormatting sqref="F108">
    <cfRule type="cellIs" dxfId="3323" priority="5803" operator="equal">
      <formula>"NC"</formula>
    </cfRule>
  </conditionalFormatting>
  <conditionalFormatting sqref="N10:Q16 N18:O23 N25:O33 N36:O40 N42:O43 N45:O48 N50:O59 N61:O61 N63:O66 N73:O74 N80:O82 N85:O87 N89:O90 N92:O92 N96:O96 N76:O78">
    <cfRule type="cellIs" dxfId="3322" priority="5801" operator="equal">
      <formula>"NC"</formula>
    </cfRule>
  </conditionalFormatting>
  <conditionalFormatting sqref="N9:Q9">
    <cfRule type="cellIs" dxfId="3321" priority="5800" operator="equal">
      <formula>"Yes"</formula>
    </cfRule>
  </conditionalFormatting>
  <conditionalFormatting sqref="N9:Q9">
    <cfRule type="cellIs" dxfId="3320" priority="5799" operator="equal">
      <formula>"NC"</formula>
    </cfRule>
  </conditionalFormatting>
  <conditionalFormatting sqref="N8:O8">
    <cfRule type="cellIs" dxfId="3319" priority="5798" operator="equal">
      <formula>"Yes"</formula>
    </cfRule>
  </conditionalFormatting>
  <conditionalFormatting sqref="N8:O8">
    <cfRule type="cellIs" dxfId="3318" priority="5797" operator="equal">
      <formula>"NC"</formula>
    </cfRule>
  </conditionalFormatting>
  <conditionalFormatting sqref="P8">
    <cfRule type="cellIs" dxfId="3317" priority="5796" operator="equal">
      <formula>"NC"</formula>
    </cfRule>
  </conditionalFormatting>
  <conditionalFormatting sqref="Q8">
    <cfRule type="cellIs" dxfId="3316" priority="5795" operator="equal">
      <formula>"NC"</formula>
    </cfRule>
  </conditionalFormatting>
  <conditionalFormatting sqref="P18:Q18">
    <cfRule type="cellIs" dxfId="3315" priority="5794" operator="equal">
      <formula>"NC"</formula>
    </cfRule>
  </conditionalFormatting>
  <conditionalFormatting sqref="P19:Q23 P25:Q33">
    <cfRule type="cellIs" dxfId="3314" priority="5793" operator="equal">
      <formula>"NC"</formula>
    </cfRule>
  </conditionalFormatting>
  <conditionalFormatting sqref="P34">
    <cfRule type="cellIs" dxfId="3313" priority="5792" operator="equal">
      <formula>"NC"</formula>
    </cfRule>
  </conditionalFormatting>
  <conditionalFormatting sqref="Q34">
    <cfRule type="cellIs" dxfId="3312" priority="5791" operator="equal">
      <formula>"NC"</formula>
    </cfRule>
  </conditionalFormatting>
  <conditionalFormatting sqref="P36:Q36">
    <cfRule type="cellIs" dxfId="3311" priority="5790" operator="equal">
      <formula>"NC"</formula>
    </cfRule>
  </conditionalFormatting>
  <conditionalFormatting sqref="P37:Q40 P42:Q43">
    <cfRule type="cellIs" dxfId="3310" priority="5789" operator="equal">
      <formula>"NC"</formula>
    </cfRule>
  </conditionalFormatting>
  <conditionalFormatting sqref="P45:Q48">
    <cfRule type="cellIs" dxfId="3309" priority="5788" operator="equal">
      <formula>"NC"</formula>
    </cfRule>
  </conditionalFormatting>
  <conditionalFormatting sqref="P50:Q59">
    <cfRule type="cellIs" dxfId="3308" priority="5787" operator="equal">
      <formula>"NC"</formula>
    </cfRule>
  </conditionalFormatting>
  <conditionalFormatting sqref="P61:Q61">
    <cfRule type="cellIs" dxfId="3307" priority="5786" operator="equal">
      <formula>"NC"</formula>
    </cfRule>
  </conditionalFormatting>
  <conditionalFormatting sqref="P63:Q66">
    <cfRule type="cellIs" dxfId="3306" priority="5785" operator="equal">
      <formula>"NC"</formula>
    </cfRule>
  </conditionalFormatting>
  <conditionalFormatting sqref="P73:Q74">
    <cfRule type="cellIs" dxfId="3305" priority="5780" operator="equal">
      <formula>"NC"</formula>
    </cfRule>
  </conditionalFormatting>
  <conditionalFormatting sqref="P76:Q78">
    <cfRule type="cellIs" dxfId="3304" priority="5777" operator="equal">
      <formula>"NC"</formula>
    </cfRule>
  </conditionalFormatting>
  <conditionalFormatting sqref="P80:Q82">
    <cfRule type="cellIs" dxfId="3303" priority="5774" operator="equal">
      <formula>"NC"</formula>
    </cfRule>
  </conditionalFormatting>
  <conditionalFormatting sqref="P85:Q87">
    <cfRule type="cellIs" dxfId="3302" priority="5771" operator="equal">
      <formula>"NC"</formula>
    </cfRule>
  </conditionalFormatting>
  <conditionalFormatting sqref="P89:Q90">
    <cfRule type="cellIs" dxfId="3301" priority="5762" operator="equal">
      <formula>"NC"</formula>
    </cfRule>
  </conditionalFormatting>
  <conditionalFormatting sqref="P92:Q92">
    <cfRule type="cellIs" dxfId="3300" priority="5759" operator="equal">
      <formula>"NC"</formula>
    </cfRule>
  </conditionalFormatting>
  <conditionalFormatting sqref="P96:Q96">
    <cfRule type="cellIs" dxfId="3299" priority="5756" operator="equal">
      <formula>"NC"</formula>
    </cfRule>
  </conditionalFormatting>
  <conditionalFormatting sqref="P99:Q104">
    <cfRule type="cellIs" dxfId="3298" priority="5753" operator="equal">
      <formula>"NC"</formula>
    </cfRule>
  </conditionalFormatting>
  <conditionalFormatting sqref="O109:O111 O113:O117 O119:O121 O123:O127 O129:O130 O99:O107">
    <cfRule type="cellIs" dxfId="3297" priority="5752" operator="equal">
      <formula>"NC"</formula>
    </cfRule>
  </conditionalFormatting>
  <conditionalFormatting sqref="N109:N111 N113:N117 N119:N121 N123:N127 N129:N130 N99:N107">
    <cfRule type="cellIs" dxfId="3296" priority="5751" operator="equal">
      <formula>"NC"</formula>
    </cfRule>
  </conditionalFormatting>
  <conditionalFormatting sqref="P105:Q107">
    <cfRule type="cellIs" dxfId="3295" priority="5750" operator="equal">
      <formula>"NC"</formula>
    </cfRule>
  </conditionalFormatting>
  <conditionalFormatting sqref="P109:Q111">
    <cfRule type="cellIs" dxfId="3294" priority="5747" operator="equal">
      <formula>"NC"</formula>
    </cfRule>
  </conditionalFormatting>
  <conditionalFormatting sqref="P113:Q117">
    <cfRule type="cellIs" dxfId="3293" priority="5744" operator="equal">
      <formula>"NC"</formula>
    </cfRule>
  </conditionalFormatting>
  <conditionalFormatting sqref="P119:Q121">
    <cfRule type="cellIs" dxfId="3292" priority="5741" operator="equal">
      <formula>"NC"</formula>
    </cfRule>
  </conditionalFormatting>
  <conditionalFormatting sqref="P123:Q127">
    <cfRule type="cellIs" dxfId="3291" priority="5738" operator="equal">
      <formula>"NC"</formula>
    </cfRule>
  </conditionalFormatting>
  <conditionalFormatting sqref="P129:Q130">
    <cfRule type="cellIs" dxfId="3290" priority="5735" operator="equal">
      <formula>"NC"</formula>
    </cfRule>
  </conditionalFormatting>
  <conditionalFormatting sqref="S98">
    <cfRule type="cellIs" dxfId="3289" priority="5732" operator="equal">
      <formula>"Yes"</formula>
    </cfRule>
  </conditionalFormatting>
  <conditionalFormatting sqref="S98 S97:U97">
    <cfRule type="cellIs" dxfId="3288" priority="5731" operator="equal">
      <formula>"NC"</formula>
    </cfRule>
  </conditionalFormatting>
  <conditionalFormatting sqref="R9:U9">
    <cfRule type="cellIs" dxfId="3287" priority="5638" operator="equal">
      <formula>"NC"</formula>
    </cfRule>
  </conditionalFormatting>
  <conditionalFormatting sqref="T98:U98">
    <cfRule type="cellIs" dxfId="3286" priority="5728" operator="equal">
      <formula>"NC"</formula>
    </cfRule>
  </conditionalFormatting>
  <conditionalFormatting sqref="T108:U108">
    <cfRule type="cellIs" dxfId="3285" priority="5724" operator="equal">
      <formula>"NC"</formula>
    </cfRule>
  </conditionalFormatting>
  <conditionalFormatting sqref="T95:U95">
    <cfRule type="cellIs" dxfId="3284" priority="5720" operator="equal">
      <formula>"NC"</formula>
    </cfRule>
  </conditionalFormatting>
  <conditionalFormatting sqref="T91:U91">
    <cfRule type="cellIs" dxfId="3283" priority="5716" operator="equal">
      <formula>"NC"</formula>
    </cfRule>
  </conditionalFormatting>
  <conditionalFormatting sqref="T88:U88">
    <cfRule type="cellIs" dxfId="3282" priority="5712" operator="equal">
      <formula>"NC"</formula>
    </cfRule>
  </conditionalFormatting>
  <conditionalFormatting sqref="T84:U84">
    <cfRule type="cellIs" dxfId="3281" priority="5700" operator="equal">
      <formula>"NC"</formula>
    </cfRule>
  </conditionalFormatting>
  <conditionalFormatting sqref="U79">
    <cfRule type="cellIs" dxfId="3280" priority="5695" operator="equal">
      <formula>"NC"</formula>
    </cfRule>
  </conditionalFormatting>
  <conditionalFormatting sqref="T79">
    <cfRule type="cellIs" dxfId="3279" priority="5696" operator="equal">
      <formula>"NC"</formula>
    </cfRule>
  </conditionalFormatting>
  <conditionalFormatting sqref="T75">
    <cfRule type="cellIs" dxfId="3278" priority="5692" operator="equal">
      <formula>"NC"</formula>
    </cfRule>
  </conditionalFormatting>
  <conditionalFormatting sqref="U75">
    <cfRule type="cellIs" dxfId="3277" priority="5691" operator="equal">
      <formula>"NC"</formula>
    </cfRule>
  </conditionalFormatting>
  <conditionalFormatting sqref="T68">
    <cfRule type="cellIs" dxfId="3276" priority="5688" operator="equal">
      <formula>"NC"</formula>
    </cfRule>
  </conditionalFormatting>
  <conditionalFormatting sqref="U68">
    <cfRule type="cellIs" dxfId="3275" priority="5687" operator="equal">
      <formula>"NC"</formula>
    </cfRule>
  </conditionalFormatting>
  <conditionalFormatting sqref="T128">
    <cfRule type="cellIs" dxfId="3274" priority="5676" operator="equal">
      <formula>"NC"</formula>
    </cfRule>
  </conditionalFormatting>
  <conditionalFormatting sqref="U128">
    <cfRule type="cellIs" dxfId="3273" priority="5675" operator="equal">
      <formula>"NC"</formula>
    </cfRule>
  </conditionalFormatting>
  <conditionalFormatting sqref="T118:U118">
    <cfRule type="cellIs" dxfId="3272" priority="5684" operator="equal">
      <formula>"NC"</formula>
    </cfRule>
  </conditionalFormatting>
  <conditionalFormatting sqref="T105:U107">
    <cfRule type="cellIs" dxfId="3271" priority="5590" operator="equal">
      <formula>"NC"</formula>
    </cfRule>
  </conditionalFormatting>
  <conditionalFormatting sqref="T122:U122">
    <cfRule type="cellIs" dxfId="3270" priority="5680" operator="equal">
      <formula>"NC"</formula>
    </cfRule>
  </conditionalFormatting>
  <conditionalFormatting sqref="T72:U72">
    <cfRule type="cellIs" dxfId="3269" priority="5672" operator="equal">
      <formula>"NC"</formula>
    </cfRule>
  </conditionalFormatting>
  <conditionalFormatting sqref="T112:U112">
    <cfRule type="cellIs" dxfId="3268" priority="5668" operator="equal">
      <formula>"NC"</formula>
    </cfRule>
  </conditionalFormatting>
  <conditionalFormatting sqref="U44">
    <cfRule type="cellIs" dxfId="3267" priority="5657" operator="equal">
      <formula>"NC"</formula>
    </cfRule>
  </conditionalFormatting>
  <conditionalFormatting sqref="T123:U127">
    <cfRule type="cellIs" dxfId="3266" priority="5578" operator="equal">
      <formula>"NC"</formula>
    </cfRule>
  </conditionalFormatting>
  <conditionalFormatting sqref="T44">
    <cfRule type="cellIs" dxfId="3265" priority="5658" operator="equal">
      <formula>"NC"</formula>
    </cfRule>
  </conditionalFormatting>
  <conditionalFormatting sqref="T49">
    <cfRule type="cellIs" dxfId="3264" priority="5654" operator="equal">
      <formula>"NC"</formula>
    </cfRule>
  </conditionalFormatting>
  <conditionalFormatting sqref="U49">
    <cfRule type="cellIs" dxfId="3263" priority="5653" operator="equal">
      <formula>"NC"</formula>
    </cfRule>
  </conditionalFormatting>
  <conditionalFormatting sqref="T60">
    <cfRule type="cellIs" dxfId="3262" priority="5650" operator="equal">
      <formula>"NC"</formula>
    </cfRule>
  </conditionalFormatting>
  <conditionalFormatting sqref="U60">
    <cfRule type="cellIs" dxfId="3261" priority="5649" operator="equal">
      <formula>"NC"</formula>
    </cfRule>
  </conditionalFormatting>
  <conditionalFormatting sqref="T62">
    <cfRule type="cellIs" dxfId="3260" priority="5646" operator="equal">
      <formula>"NC"</formula>
    </cfRule>
  </conditionalFormatting>
  <conditionalFormatting sqref="U62">
    <cfRule type="cellIs" dxfId="3259" priority="5645" operator="equal">
      <formula>"NC"</formula>
    </cfRule>
  </conditionalFormatting>
  <conditionalFormatting sqref="R10:U16 R18:S23 R25:S33 R36:S40 R42:S43 R45:S48 R50:S59 R61:S61 R63:S66 R96:S96 R92:S92 R73:S74 R80:S82 R85:S87 R89:S90 R76:S78">
    <cfRule type="cellIs" dxfId="3258" priority="5640" operator="equal">
      <formula>"NC"</formula>
    </cfRule>
  </conditionalFormatting>
  <conditionalFormatting sqref="R9:U9">
    <cfRule type="cellIs" dxfId="3257" priority="5639" operator="equal">
      <formula>"Yes"</formula>
    </cfRule>
  </conditionalFormatting>
  <conditionalFormatting sqref="R8:S8">
    <cfRule type="cellIs" dxfId="3256" priority="5637" operator="equal">
      <formula>"Yes"</formula>
    </cfRule>
  </conditionalFormatting>
  <conditionalFormatting sqref="R8:S8">
    <cfRule type="cellIs" dxfId="3255" priority="5636" operator="equal">
      <formula>"NC"</formula>
    </cfRule>
  </conditionalFormatting>
  <conditionalFormatting sqref="T8">
    <cfRule type="cellIs" dxfId="3254" priority="5635" operator="equal">
      <formula>"NC"</formula>
    </cfRule>
  </conditionalFormatting>
  <conditionalFormatting sqref="U8">
    <cfRule type="cellIs" dxfId="3253" priority="5634" operator="equal">
      <formula>"NC"</formula>
    </cfRule>
  </conditionalFormatting>
  <conditionalFormatting sqref="T18:U18">
    <cfRule type="cellIs" dxfId="3252" priority="5633" operator="equal">
      <formula>"NC"</formula>
    </cfRule>
  </conditionalFormatting>
  <conditionalFormatting sqref="T19:U23 T25:U33 R129:R130 R123:R127 R119:R121 R113:R117 R109:R111 R99:R107">
    <cfRule type="cellIs" dxfId="3251" priority="5632" operator="equal">
      <formula>"NC"</formula>
    </cfRule>
  </conditionalFormatting>
  <conditionalFormatting sqref="T34">
    <cfRule type="cellIs" dxfId="3250" priority="5631" operator="equal">
      <formula>"NC"</formula>
    </cfRule>
  </conditionalFormatting>
  <conditionalFormatting sqref="U34">
    <cfRule type="cellIs" dxfId="3249" priority="5630" operator="equal">
      <formula>"NC"</formula>
    </cfRule>
  </conditionalFormatting>
  <conditionalFormatting sqref="T36:U36">
    <cfRule type="cellIs" dxfId="3248" priority="5629" operator="equal">
      <formula>"NC"</formula>
    </cfRule>
  </conditionalFormatting>
  <conditionalFormatting sqref="T37:U40 T42:U43">
    <cfRule type="cellIs" dxfId="3247" priority="5628" operator="equal">
      <formula>"NC"</formula>
    </cfRule>
  </conditionalFormatting>
  <conditionalFormatting sqref="T45:U48">
    <cfRule type="cellIs" dxfId="3246" priority="5627" operator="equal">
      <formula>"NC"</formula>
    </cfRule>
  </conditionalFormatting>
  <conditionalFormatting sqref="T50:U59">
    <cfRule type="cellIs" dxfId="3245" priority="5626" operator="equal">
      <formula>"NC"</formula>
    </cfRule>
  </conditionalFormatting>
  <conditionalFormatting sqref="T61:U61">
    <cfRule type="cellIs" dxfId="3244" priority="5625" operator="equal">
      <formula>"NC"</formula>
    </cfRule>
  </conditionalFormatting>
  <conditionalFormatting sqref="T63:U66">
    <cfRule type="cellIs" dxfId="3243" priority="5624" operator="equal">
      <formula>"NC"</formula>
    </cfRule>
  </conditionalFormatting>
  <conditionalFormatting sqref="T73:U74">
    <cfRule type="cellIs" dxfId="3242" priority="5620" operator="equal">
      <formula>"NC"</formula>
    </cfRule>
  </conditionalFormatting>
  <conditionalFormatting sqref="Y68">
    <cfRule type="cellIs" dxfId="3241" priority="5527" operator="equal">
      <formula>"NC"</formula>
    </cfRule>
  </conditionalFormatting>
  <conditionalFormatting sqref="T76:U78">
    <cfRule type="cellIs" dxfId="3240" priority="5617" operator="equal">
      <formula>"NC"</formula>
    </cfRule>
  </conditionalFormatting>
  <conditionalFormatting sqref="X118:Y118">
    <cfRule type="cellIs" dxfId="3239" priority="5524" operator="equal">
      <formula>"NC"</formula>
    </cfRule>
  </conditionalFormatting>
  <conditionalFormatting sqref="T80:U82">
    <cfRule type="cellIs" dxfId="3238" priority="5614" operator="equal">
      <formula>"NC"</formula>
    </cfRule>
  </conditionalFormatting>
  <conditionalFormatting sqref="T85:U87">
    <cfRule type="cellIs" dxfId="3237" priority="5611" operator="equal">
      <formula>"NC"</formula>
    </cfRule>
  </conditionalFormatting>
  <conditionalFormatting sqref="Y128">
    <cfRule type="cellIs" dxfId="3236" priority="5515" operator="equal">
      <formula>"NC"</formula>
    </cfRule>
  </conditionalFormatting>
  <conditionalFormatting sqref="X72:Y72">
    <cfRule type="cellIs" dxfId="3235" priority="5512" operator="equal">
      <formula>"NC"</formula>
    </cfRule>
  </conditionalFormatting>
  <conditionalFormatting sqref="T89:U90">
    <cfRule type="cellIs" dxfId="3234" priority="5602" operator="equal">
      <formula>"NC"</formula>
    </cfRule>
  </conditionalFormatting>
  <conditionalFormatting sqref="T92:U92">
    <cfRule type="cellIs" dxfId="3233" priority="5599" operator="equal">
      <formula>"NC"</formula>
    </cfRule>
  </conditionalFormatting>
  <conditionalFormatting sqref="T96:U96">
    <cfRule type="cellIs" dxfId="3232" priority="5596" operator="equal">
      <formula>"NC"</formula>
    </cfRule>
  </conditionalFormatting>
  <conditionalFormatting sqref="T99:U104">
    <cfRule type="cellIs" dxfId="3231" priority="5593" operator="equal">
      <formula>"NC"</formula>
    </cfRule>
  </conditionalFormatting>
  <conditionalFormatting sqref="S129:S130 S123:S127 S119:S121 S113:S117 S109:S111 S99:S107">
    <cfRule type="cellIs" dxfId="3230" priority="5592" operator="equal">
      <formula>"NC"</formula>
    </cfRule>
  </conditionalFormatting>
  <conditionalFormatting sqref="Y44">
    <cfRule type="cellIs" dxfId="3229" priority="5497" operator="equal">
      <formula>"NC"</formula>
    </cfRule>
  </conditionalFormatting>
  <conditionalFormatting sqref="T109:U111">
    <cfRule type="cellIs" dxfId="3228" priority="5587" operator="equal">
      <formula>"NC"</formula>
    </cfRule>
  </conditionalFormatting>
  <conditionalFormatting sqref="X49">
    <cfRule type="cellIs" dxfId="3227" priority="5494" operator="equal">
      <formula>"NC"</formula>
    </cfRule>
  </conditionalFormatting>
  <conditionalFormatting sqref="T113:U117">
    <cfRule type="cellIs" dxfId="3226" priority="5584" operator="equal">
      <formula>"NC"</formula>
    </cfRule>
  </conditionalFormatting>
  <conditionalFormatting sqref="T119:U121">
    <cfRule type="cellIs" dxfId="3225" priority="5581" operator="equal">
      <formula>"NC"</formula>
    </cfRule>
  </conditionalFormatting>
  <conditionalFormatting sqref="Y62">
    <cfRule type="cellIs" dxfId="3224" priority="5485" operator="equal">
      <formula>"NC"</formula>
    </cfRule>
  </conditionalFormatting>
  <conditionalFormatting sqref="T129:U130">
    <cfRule type="cellIs" dxfId="3223" priority="5575" operator="equal">
      <formula>"NC"</formula>
    </cfRule>
  </conditionalFormatting>
  <conditionalFormatting sqref="W98">
    <cfRule type="cellIs" dxfId="3222" priority="5572" operator="equal">
      <formula>"Yes"</formula>
    </cfRule>
  </conditionalFormatting>
  <conditionalFormatting sqref="W98 W97:Y97">
    <cfRule type="cellIs" dxfId="3221" priority="5571" operator="equal">
      <formula>"NC"</formula>
    </cfRule>
  </conditionalFormatting>
  <conditionalFormatting sqref="X98:Y98">
    <cfRule type="cellIs" dxfId="3220" priority="5568" operator="equal">
      <formula>"NC"</formula>
    </cfRule>
  </conditionalFormatting>
  <conditionalFormatting sqref="X108:Y108">
    <cfRule type="cellIs" dxfId="3219" priority="5564" operator="equal">
      <formula>"NC"</formula>
    </cfRule>
  </conditionalFormatting>
  <conditionalFormatting sqref="X95:Y95">
    <cfRule type="cellIs" dxfId="3218" priority="5560" operator="equal">
      <formula>"NC"</formula>
    </cfRule>
  </conditionalFormatting>
  <conditionalFormatting sqref="X91:Y91">
    <cfRule type="cellIs" dxfId="3217" priority="5556" operator="equal">
      <formula>"NC"</formula>
    </cfRule>
  </conditionalFormatting>
  <conditionalFormatting sqref="X88:Y88">
    <cfRule type="cellIs" dxfId="3216" priority="5552" operator="equal">
      <formula>"NC"</formula>
    </cfRule>
  </conditionalFormatting>
  <conditionalFormatting sqref="X84:Y84">
    <cfRule type="cellIs" dxfId="3215" priority="5540" operator="equal">
      <formula>"NC"</formula>
    </cfRule>
  </conditionalFormatting>
  <conditionalFormatting sqref="Y79">
    <cfRule type="cellIs" dxfId="3214" priority="5535" operator="equal">
      <formula>"NC"</formula>
    </cfRule>
  </conditionalFormatting>
  <conditionalFormatting sqref="X79">
    <cfRule type="cellIs" dxfId="3213" priority="5536" operator="equal">
      <formula>"NC"</formula>
    </cfRule>
  </conditionalFormatting>
  <conditionalFormatting sqref="X75">
    <cfRule type="cellIs" dxfId="3212" priority="5532" operator="equal">
      <formula>"NC"</formula>
    </cfRule>
  </conditionalFormatting>
  <conditionalFormatting sqref="Y75">
    <cfRule type="cellIs" dxfId="3211" priority="5531" operator="equal">
      <formula>"NC"</formula>
    </cfRule>
  </conditionalFormatting>
  <conditionalFormatting sqref="X68">
    <cfRule type="cellIs" dxfId="3210" priority="5528" operator="equal">
      <formula>"NC"</formula>
    </cfRule>
  </conditionalFormatting>
  <conditionalFormatting sqref="X128">
    <cfRule type="cellIs" dxfId="3209" priority="5516" operator="equal">
      <formula>"NC"</formula>
    </cfRule>
  </conditionalFormatting>
  <conditionalFormatting sqref="X122:Y122">
    <cfRule type="cellIs" dxfId="3208" priority="5520" operator="equal">
      <formula>"NC"</formula>
    </cfRule>
  </conditionalFormatting>
  <conditionalFormatting sqref="X112:Y112">
    <cfRule type="cellIs" dxfId="3207" priority="5508" operator="equal">
      <formula>"NC"</formula>
    </cfRule>
  </conditionalFormatting>
  <conditionalFormatting sqref="X44">
    <cfRule type="cellIs" dxfId="3206" priority="5498" operator="equal">
      <formula>"NC"</formula>
    </cfRule>
  </conditionalFormatting>
  <conditionalFormatting sqref="Y49">
    <cfRule type="cellIs" dxfId="3205" priority="5493" operator="equal">
      <formula>"NC"</formula>
    </cfRule>
  </conditionalFormatting>
  <conditionalFormatting sqref="X60">
    <cfRule type="cellIs" dxfId="3204" priority="5490" operator="equal">
      <formula>"NC"</formula>
    </cfRule>
  </conditionalFormatting>
  <conditionalFormatting sqref="Y60">
    <cfRule type="cellIs" dxfId="3203" priority="5489" operator="equal">
      <formula>"NC"</formula>
    </cfRule>
  </conditionalFormatting>
  <conditionalFormatting sqref="X62">
    <cfRule type="cellIs" dxfId="3202" priority="5486" operator="equal">
      <formula>"NC"</formula>
    </cfRule>
  </conditionalFormatting>
  <conditionalFormatting sqref="V10:Y16 V18:W23 V25:W33 V36:W40 V42:W43 V45:W48 V50:W59 V61:W61 V63:W66 V109:V111 V113:V117 V119:V121 V123:V127 V129:V130 V99:V107 V96:W96 V92:W92 V73:W74 V89:W90 V85:W87 V80:W82 V76:W78">
    <cfRule type="cellIs" dxfId="3201" priority="5480" operator="equal">
      <formula>"NC"</formula>
    </cfRule>
  </conditionalFormatting>
  <conditionalFormatting sqref="V9:Y9">
    <cfRule type="cellIs" dxfId="3200" priority="5479" operator="equal">
      <formula>"Yes"</formula>
    </cfRule>
  </conditionalFormatting>
  <conditionalFormatting sqref="V9:Y9">
    <cfRule type="cellIs" dxfId="3199" priority="5478" operator="equal">
      <formula>"NC"</formula>
    </cfRule>
  </conditionalFormatting>
  <conditionalFormatting sqref="V8:W8">
    <cfRule type="cellIs" dxfId="3198" priority="5477" operator="equal">
      <formula>"Yes"</formula>
    </cfRule>
  </conditionalFormatting>
  <conditionalFormatting sqref="V8:W8">
    <cfRule type="cellIs" dxfId="3197" priority="5476" operator="equal">
      <formula>"NC"</formula>
    </cfRule>
  </conditionalFormatting>
  <conditionalFormatting sqref="X8">
    <cfRule type="cellIs" dxfId="3196" priority="5475" operator="equal">
      <formula>"NC"</formula>
    </cfRule>
  </conditionalFormatting>
  <conditionalFormatting sqref="Y8">
    <cfRule type="cellIs" dxfId="3195" priority="5474" operator="equal">
      <formula>"NC"</formula>
    </cfRule>
  </conditionalFormatting>
  <conditionalFormatting sqref="X18:Y18">
    <cfRule type="cellIs" dxfId="3194" priority="5473" operator="equal">
      <formula>"NC"</formula>
    </cfRule>
  </conditionalFormatting>
  <conditionalFormatting sqref="X19:Y23 X25:Y33">
    <cfRule type="cellIs" dxfId="3193" priority="5472" operator="equal">
      <formula>"NC"</formula>
    </cfRule>
  </conditionalFormatting>
  <conditionalFormatting sqref="X34">
    <cfRule type="cellIs" dxfId="3192" priority="5471" operator="equal">
      <formula>"NC"</formula>
    </cfRule>
  </conditionalFormatting>
  <conditionalFormatting sqref="Y34">
    <cfRule type="cellIs" dxfId="3191" priority="5470" operator="equal">
      <formula>"NC"</formula>
    </cfRule>
  </conditionalFormatting>
  <conditionalFormatting sqref="X36:Y36">
    <cfRule type="cellIs" dxfId="3190" priority="5469" operator="equal">
      <formula>"NC"</formula>
    </cfRule>
  </conditionalFormatting>
  <conditionalFormatting sqref="X37:Y40 X42:Y43">
    <cfRule type="cellIs" dxfId="3189" priority="5468" operator="equal">
      <formula>"NC"</formula>
    </cfRule>
  </conditionalFormatting>
  <conditionalFormatting sqref="X45:Y48">
    <cfRule type="cellIs" dxfId="3188" priority="5467" operator="equal">
      <formula>"NC"</formula>
    </cfRule>
  </conditionalFormatting>
  <conditionalFormatting sqref="X50:Y59">
    <cfRule type="cellIs" dxfId="3187" priority="5466" operator="equal">
      <formula>"NC"</formula>
    </cfRule>
  </conditionalFormatting>
  <conditionalFormatting sqref="X61:Y61">
    <cfRule type="cellIs" dxfId="3186" priority="5465" operator="equal">
      <formula>"NC"</formula>
    </cfRule>
  </conditionalFormatting>
  <conditionalFormatting sqref="X63:Y66">
    <cfRule type="cellIs" dxfId="3185" priority="5464" operator="equal">
      <formula>"NC"</formula>
    </cfRule>
  </conditionalFormatting>
  <conditionalFormatting sqref="X73:Y74">
    <cfRule type="cellIs" dxfId="3184" priority="5460" operator="equal">
      <formula>"NC"</formula>
    </cfRule>
  </conditionalFormatting>
  <conditionalFormatting sqref="X76:Y78">
    <cfRule type="cellIs" dxfId="3183" priority="5457" operator="equal">
      <formula>"NC"</formula>
    </cfRule>
  </conditionalFormatting>
  <conditionalFormatting sqref="X80:Y82">
    <cfRule type="cellIs" dxfId="3182" priority="5454" operator="equal">
      <formula>"NC"</formula>
    </cfRule>
  </conditionalFormatting>
  <conditionalFormatting sqref="AB84:AC84">
    <cfRule type="cellIs" dxfId="3181" priority="5380" operator="equal">
      <formula>"NC"</formula>
    </cfRule>
  </conditionalFormatting>
  <conditionalFormatting sqref="X85:Y87">
    <cfRule type="cellIs" dxfId="3180" priority="5451" operator="equal">
      <formula>"NC"</formula>
    </cfRule>
  </conditionalFormatting>
  <conditionalFormatting sqref="AC75">
    <cfRule type="cellIs" dxfId="3179" priority="5371" operator="equal">
      <formula>"NC"</formula>
    </cfRule>
  </conditionalFormatting>
  <conditionalFormatting sqref="X89:Y90">
    <cfRule type="cellIs" dxfId="3178" priority="5442" operator="equal">
      <formula>"NC"</formula>
    </cfRule>
  </conditionalFormatting>
  <conditionalFormatting sqref="AB68">
    <cfRule type="cellIs" dxfId="3177" priority="5368" operator="equal">
      <formula>"NC"</formula>
    </cfRule>
  </conditionalFormatting>
  <conditionalFormatting sqref="X92:Y92">
    <cfRule type="cellIs" dxfId="3176" priority="5439" operator="equal">
      <formula>"NC"</formula>
    </cfRule>
  </conditionalFormatting>
  <conditionalFormatting sqref="X96:Y96">
    <cfRule type="cellIs" dxfId="3175" priority="5436" operator="equal">
      <formula>"NC"</formula>
    </cfRule>
  </conditionalFormatting>
  <conditionalFormatting sqref="X99:Y104">
    <cfRule type="cellIs" dxfId="3174" priority="5433" operator="equal">
      <formula>"NC"</formula>
    </cfRule>
  </conditionalFormatting>
  <conditionalFormatting sqref="W109:W111 W113:W117 W119:W121 W123:W127 W129:W130 W99:W107">
    <cfRule type="cellIs" dxfId="3173" priority="5432" operator="equal">
      <formula>"NC"</formula>
    </cfRule>
  </conditionalFormatting>
  <conditionalFormatting sqref="AC128">
    <cfRule type="cellIs" dxfId="3172" priority="5355" operator="equal">
      <formula>"NC"</formula>
    </cfRule>
  </conditionalFormatting>
  <conditionalFormatting sqref="X105:Y107">
    <cfRule type="cellIs" dxfId="3171" priority="5430" operator="equal">
      <formula>"NC"</formula>
    </cfRule>
  </conditionalFormatting>
  <conditionalFormatting sqref="AB128">
    <cfRule type="cellIs" dxfId="3170" priority="5356" operator="equal">
      <formula>"NC"</formula>
    </cfRule>
  </conditionalFormatting>
  <conditionalFormatting sqref="X109:Y111">
    <cfRule type="cellIs" dxfId="3169" priority="5427" operator="equal">
      <formula>"NC"</formula>
    </cfRule>
  </conditionalFormatting>
  <conditionalFormatting sqref="X113:Y117">
    <cfRule type="cellIs" dxfId="3168" priority="5424" operator="equal">
      <formula>"NC"</formula>
    </cfRule>
  </conditionalFormatting>
  <conditionalFormatting sqref="X119:Y121">
    <cfRule type="cellIs" dxfId="3167" priority="5421" operator="equal">
      <formula>"NC"</formula>
    </cfRule>
  </conditionalFormatting>
  <conditionalFormatting sqref="X123:Y127">
    <cfRule type="cellIs" dxfId="3166" priority="5418" operator="equal">
      <formula>"NC"</formula>
    </cfRule>
  </conditionalFormatting>
  <conditionalFormatting sqref="X129:Y130">
    <cfRule type="cellIs" dxfId="3165" priority="5415" operator="equal">
      <formula>"NC"</formula>
    </cfRule>
  </conditionalFormatting>
  <conditionalFormatting sqref="Z98:AA98">
    <cfRule type="cellIs" dxfId="3164" priority="5412" operator="equal">
      <formula>"Yes"</formula>
    </cfRule>
  </conditionalFormatting>
  <conditionalFormatting sqref="Z98:AA98 CH97:DQ97 Z97:AG97 AL97:CD97">
    <cfRule type="cellIs" dxfId="3163" priority="5411" operator="equal">
      <formula>"NC"</formula>
    </cfRule>
  </conditionalFormatting>
  <conditionalFormatting sqref="AB98:AC98">
    <cfRule type="cellIs" dxfId="3162" priority="5408" operator="equal">
      <formula>"NC"</formula>
    </cfRule>
  </conditionalFormatting>
  <conditionalFormatting sqref="AB108:AC108">
    <cfRule type="cellIs" dxfId="3161" priority="5404" operator="equal">
      <formula>"NC"</formula>
    </cfRule>
  </conditionalFormatting>
  <conditionalFormatting sqref="AB91:AC91">
    <cfRule type="cellIs" dxfId="3160" priority="5396" operator="equal">
      <formula>"NC"</formula>
    </cfRule>
  </conditionalFormatting>
  <conditionalFormatting sqref="AB88:AC88">
    <cfRule type="cellIs" dxfId="3159" priority="5392" operator="equal">
      <formula>"NC"</formula>
    </cfRule>
  </conditionalFormatting>
  <conditionalFormatting sqref="AC79">
    <cfRule type="cellIs" dxfId="3158" priority="5375" operator="equal">
      <formula>"NC"</formula>
    </cfRule>
  </conditionalFormatting>
  <conditionalFormatting sqref="AB79">
    <cfRule type="cellIs" dxfId="3157" priority="5376" operator="equal">
      <formula>"NC"</formula>
    </cfRule>
  </conditionalFormatting>
  <conditionalFormatting sqref="AB75">
    <cfRule type="cellIs" dxfId="3156" priority="5372" operator="equal">
      <formula>"NC"</formula>
    </cfRule>
  </conditionalFormatting>
  <conditionalFormatting sqref="AC68">
    <cfRule type="cellIs" dxfId="3155" priority="5367" operator="equal">
      <formula>"NC"</formula>
    </cfRule>
  </conditionalFormatting>
  <conditionalFormatting sqref="AB118:AC118">
    <cfRule type="cellIs" dxfId="3154" priority="5364" operator="equal">
      <formula>"NC"</formula>
    </cfRule>
  </conditionalFormatting>
  <conditionalFormatting sqref="AB122:AC122">
    <cfRule type="cellIs" dxfId="3153" priority="5360" operator="equal">
      <formula>"NC"</formula>
    </cfRule>
  </conditionalFormatting>
  <conditionalFormatting sqref="AB72:AC72">
    <cfRule type="cellIs" dxfId="3152" priority="5352" operator="equal">
      <formula>"NC"</formula>
    </cfRule>
  </conditionalFormatting>
  <conditionalFormatting sqref="AB112:AC112">
    <cfRule type="cellIs" dxfId="3151" priority="5348" operator="equal">
      <formula>"NC"</formula>
    </cfRule>
  </conditionalFormatting>
  <conditionalFormatting sqref="AC44">
    <cfRule type="cellIs" dxfId="3150" priority="5337" operator="equal">
      <formula>"NC"</formula>
    </cfRule>
  </conditionalFormatting>
  <conditionalFormatting sqref="AB44">
    <cfRule type="cellIs" dxfId="3149" priority="5338" operator="equal">
      <formula>"NC"</formula>
    </cfRule>
  </conditionalFormatting>
  <conditionalFormatting sqref="AB49">
    <cfRule type="cellIs" dxfId="3148" priority="5334" operator="equal">
      <formula>"NC"</formula>
    </cfRule>
  </conditionalFormatting>
  <conditionalFormatting sqref="AC49">
    <cfRule type="cellIs" dxfId="3147" priority="5333" operator="equal">
      <formula>"NC"</formula>
    </cfRule>
  </conditionalFormatting>
  <conditionalFormatting sqref="AB60">
    <cfRule type="cellIs" dxfId="3146" priority="5330" operator="equal">
      <formula>"NC"</formula>
    </cfRule>
  </conditionalFormatting>
  <conditionalFormatting sqref="AC60">
    <cfRule type="cellIs" dxfId="3145" priority="5329" operator="equal">
      <formula>"NC"</formula>
    </cfRule>
  </conditionalFormatting>
  <conditionalFormatting sqref="AB62">
    <cfRule type="cellIs" dxfId="3144" priority="5326" operator="equal">
      <formula>"NC"</formula>
    </cfRule>
  </conditionalFormatting>
  <conditionalFormatting sqref="AC62">
    <cfRule type="cellIs" dxfId="3143" priority="5325" operator="equal">
      <formula>"NC"</formula>
    </cfRule>
  </conditionalFormatting>
  <conditionalFormatting sqref="Z10:AC16 Z18:AA23 Z25:AA33 Z36:AA40 Z42:AA43 Z45:AA48 Z50:AA59 Z61:AA61 Z63:AA66 Z73:AA74 Z80:AA82 Z85:AA87 Z89:AA90 Z96:AA96 Z92:AA92 Z76:AA78">
    <cfRule type="cellIs" dxfId="3142" priority="5320" operator="equal">
      <formula>"NC"</formula>
    </cfRule>
  </conditionalFormatting>
  <conditionalFormatting sqref="Z9:AC9">
    <cfRule type="cellIs" dxfId="3141" priority="5319" operator="equal">
      <formula>"Yes"</formula>
    </cfRule>
  </conditionalFormatting>
  <conditionalFormatting sqref="Z9:AC9">
    <cfRule type="cellIs" dxfId="3140" priority="5318" operator="equal">
      <formula>"NC"</formula>
    </cfRule>
  </conditionalFormatting>
  <conditionalFormatting sqref="Z8:AA8">
    <cfRule type="cellIs" dxfId="3139" priority="5317" operator="equal">
      <formula>"Yes"</formula>
    </cfRule>
  </conditionalFormatting>
  <conditionalFormatting sqref="Z8:AA8">
    <cfRule type="cellIs" dxfId="3138" priority="5316" operator="equal">
      <formula>"NC"</formula>
    </cfRule>
  </conditionalFormatting>
  <conditionalFormatting sqref="AB8">
    <cfRule type="cellIs" dxfId="3137" priority="5315" operator="equal">
      <formula>"NC"</formula>
    </cfRule>
  </conditionalFormatting>
  <conditionalFormatting sqref="AC8">
    <cfRule type="cellIs" dxfId="3136" priority="5314" operator="equal">
      <formula>"NC"</formula>
    </cfRule>
  </conditionalFormatting>
  <conditionalFormatting sqref="AB18:AC18">
    <cfRule type="cellIs" dxfId="3135" priority="5313" operator="equal">
      <formula>"NC"</formula>
    </cfRule>
  </conditionalFormatting>
  <conditionalFormatting sqref="AB19:AC23 AB25:AC33">
    <cfRule type="cellIs" dxfId="3134" priority="5312" operator="equal">
      <formula>"NC"</formula>
    </cfRule>
  </conditionalFormatting>
  <conditionalFormatting sqref="AB34">
    <cfRule type="cellIs" dxfId="3133" priority="5311" operator="equal">
      <formula>"NC"</formula>
    </cfRule>
  </conditionalFormatting>
  <conditionalFormatting sqref="AC34">
    <cfRule type="cellIs" dxfId="3132" priority="5310" operator="equal">
      <formula>"NC"</formula>
    </cfRule>
  </conditionalFormatting>
  <conditionalFormatting sqref="AB36:AC36">
    <cfRule type="cellIs" dxfId="3131" priority="5309" operator="equal">
      <formula>"NC"</formula>
    </cfRule>
  </conditionalFormatting>
  <conditionalFormatting sqref="AB37:AC40 AB42:AC43">
    <cfRule type="cellIs" dxfId="3130" priority="5308" operator="equal">
      <formula>"NC"</formula>
    </cfRule>
  </conditionalFormatting>
  <conditionalFormatting sqref="AB45:AC48">
    <cfRule type="cellIs" dxfId="3129" priority="5307" operator="equal">
      <formula>"NC"</formula>
    </cfRule>
  </conditionalFormatting>
  <conditionalFormatting sqref="AB50:AC59">
    <cfRule type="cellIs" dxfId="3128" priority="5306" operator="equal">
      <formula>"NC"</formula>
    </cfRule>
  </conditionalFormatting>
  <conditionalFormatting sqref="AB61:AC61">
    <cfRule type="cellIs" dxfId="3127" priority="5305" operator="equal">
      <formula>"NC"</formula>
    </cfRule>
  </conditionalFormatting>
  <conditionalFormatting sqref="AB63:AC66">
    <cfRule type="cellIs" dxfId="3126" priority="5304" operator="equal">
      <formula>"NC"</formula>
    </cfRule>
  </conditionalFormatting>
  <conditionalFormatting sqref="AB73:AC74">
    <cfRule type="cellIs" dxfId="3125" priority="5300" operator="equal">
      <formula>"NC"</formula>
    </cfRule>
  </conditionalFormatting>
  <conditionalFormatting sqref="AA129:AA130 AA123:AA127 AA119:AA121 AA113:AA117 AA109:AA111 AA99:AA107">
    <cfRule type="cellIs" dxfId="3124" priority="5272" operator="equal">
      <formula>"NC"</formula>
    </cfRule>
  </conditionalFormatting>
  <conditionalFormatting sqref="AB76:AC78">
    <cfRule type="cellIs" dxfId="3123" priority="5297" operator="equal">
      <formula>"NC"</formula>
    </cfRule>
  </conditionalFormatting>
  <conditionalFormatting sqref="AB80:AC82">
    <cfRule type="cellIs" dxfId="3122" priority="5294" operator="equal">
      <formula>"NC"</formula>
    </cfRule>
  </conditionalFormatting>
  <conditionalFormatting sqref="AB85:AC87">
    <cfRule type="cellIs" dxfId="3121" priority="5291" operator="equal">
      <formula>"NC"</formula>
    </cfRule>
  </conditionalFormatting>
  <conditionalFormatting sqref="AB89:AC90">
    <cfRule type="cellIs" dxfId="3120" priority="5282" operator="equal">
      <formula>"NC"</formula>
    </cfRule>
  </conditionalFormatting>
  <conditionalFormatting sqref="AB92:AC92">
    <cfRule type="cellIs" dxfId="3119" priority="5279" operator="equal">
      <formula>"NC"</formula>
    </cfRule>
  </conditionalFormatting>
  <conditionalFormatting sqref="AB96:AC96">
    <cfRule type="cellIs" dxfId="3118" priority="5276" operator="equal">
      <formula>"NC"</formula>
    </cfRule>
  </conditionalFormatting>
  <conditionalFormatting sqref="AF98:AG98">
    <cfRule type="cellIs" dxfId="3117" priority="5248" operator="equal">
      <formula>"NC"</formula>
    </cfRule>
  </conditionalFormatting>
  <conditionalFormatting sqref="AB99:AC104">
    <cfRule type="cellIs" dxfId="3116" priority="5273" operator="equal">
      <formula>"NC"</formula>
    </cfRule>
  </conditionalFormatting>
  <conditionalFormatting sqref="Z129:Z130 Z123:Z127 Z119:Z121 Z113:Z117 Z109:Z111 Z99:Z107">
    <cfRule type="cellIs" dxfId="3115" priority="5271" operator="equal">
      <formula>"NC"</formula>
    </cfRule>
  </conditionalFormatting>
  <conditionalFormatting sqref="AB105:AC107">
    <cfRule type="cellIs" dxfId="3114" priority="5270" operator="equal">
      <formula>"NC"</formula>
    </cfRule>
  </conditionalFormatting>
  <conditionalFormatting sqref="AB109:AC111">
    <cfRule type="cellIs" dxfId="3113" priority="5267" operator="equal">
      <formula>"NC"</formula>
    </cfRule>
  </conditionalFormatting>
  <conditionalFormatting sqref="AB113:AC117">
    <cfRule type="cellIs" dxfId="3112" priority="5264" operator="equal">
      <formula>"NC"</formula>
    </cfRule>
  </conditionalFormatting>
  <conditionalFormatting sqref="AF91:AG91">
    <cfRule type="cellIs" dxfId="3111" priority="5236" operator="equal">
      <formula>"NC"</formula>
    </cfRule>
  </conditionalFormatting>
  <conditionalFormatting sqref="AB119:AC121">
    <cfRule type="cellIs" dxfId="3110" priority="5261" operator="equal">
      <formula>"NC"</formula>
    </cfRule>
  </conditionalFormatting>
  <conditionalFormatting sqref="AB123:AC127">
    <cfRule type="cellIs" dxfId="3109" priority="5258" operator="equal">
      <formula>"NC"</formula>
    </cfRule>
  </conditionalFormatting>
  <conditionalFormatting sqref="AB129:AC130">
    <cfRule type="cellIs" dxfId="3108" priority="5255" operator="equal">
      <formula>"NC"</formula>
    </cfRule>
  </conditionalFormatting>
  <conditionalFormatting sqref="AF108:AG108">
    <cfRule type="cellIs" dxfId="3107" priority="5244" operator="equal">
      <formula>"NC"</formula>
    </cfRule>
  </conditionalFormatting>
  <conditionalFormatting sqref="AF95:AG95">
    <cfRule type="cellIs" dxfId="3106" priority="5240" operator="equal">
      <formula>"NC"</formula>
    </cfRule>
  </conditionalFormatting>
  <conditionalFormatting sqref="AF88:AG88">
    <cfRule type="cellIs" dxfId="3105" priority="5232" operator="equal">
      <formula>"NC"</formula>
    </cfRule>
  </conditionalFormatting>
  <conditionalFormatting sqref="AF84:AG84">
    <cfRule type="cellIs" dxfId="3104" priority="5220" operator="equal">
      <formula>"NC"</formula>
    </cfRule>
  </conditionalFormatting>
  <conditionalFormatting sqref="AG79">
    <cfRule type="cellIs" dxfId="3103" priority="5215" operator="equal">
      <formula>"NC"</formula>
    </cfRule>
  </conditionalFormatting>
  <conditionalFormatting sqref="AF79">
    <cfRule type="cellIs" dxfId="3102" priority="5216" operator="equal">
      <formula>"NC"</formula>
    </cfRule>
  </conditionalFormatting>
  <conditionalFormatting sqref="AF75">
    <cfRule type="cellIs" dxfId="3101" priority="5212" operator="equal">
      <formula>"NC"</formula>
    </cfRule>
  </conditionalFormatting>
  <conditionalFormatting sqref="AG75">
    <cfRule type="cellIs" dxfId="3100" priority="5211" operator="equal">
      <formula>"NC"</formula>
    </cfRule>
  </conditionalFormatting>
  <conditionalFormatting sqref="AF68">
    <cfRule type="cellIs" dxfId="3099" priority="5208" operator="equal">
      <formula>"NC"</formula>
    </cfRule>
  </conditionalFormatting>
  <conditionalFormatting sqref="AG68">
    <cfRule type="cellIs" dxfId="3098" priority="5207" operator="equal">
      <formula>"NC"</formula>
    </cfRule>
  </conditionalFormatting>
  <conditionalFormatting sqref="AF128">
    <cfRule type="cellIs" dxfId="3097" priority="5196" operator="equal">
      <formula>"NC"</formula>
    </cfRule>
  </conditionalFormatting>
  <conditionalFormatting sqref="AG128">
    <cfRule type="cellIs" dxfId="3096" priority="5195" operator="equal">
      <formula>"NC"</formula>
    </cfRule>
  </conditionalFormatting>
  <conditionalFormatting sqref="AF118:AG118">
    <cfRule type="cellIs" dxfId="3095" priority="5204" operator="equal">
      <formula>"NC"</formula>
    </cfRule>
  </conditionalFormatting>
  <conditionalFormatting sqref="AF122:AG122">
    <cfRule type="cellIs" dxfId="3094" priority="5200" operator="equal">
      <formula>"NC"</formula>
    </cfRule>
  </conditionalFormatting>
  <conditionalFormatting sqref="AF72:AG72">
    <cfRule type="cellIs" dxfId="3093" priority="5192" operator="equal">
      <formula>"NC"</formula>
    </cfRule>
  </conditionalFormatting>
  <conditionalFormatting sqref="AF112:AG112">
    <cfRule type="cellIs" dxfId="3092" priority="5188" operator="equal">
      <formula>"NC"</formula>
    </cfRule>
  </conditionalFormatting>
  <conditionalFormatting sqref="AG44">
    <cfRule type="cellIs" dxfId="3091" priority="5177" operator="equal">
      <formula>"NC"</formula>
    </cfRule>
  </conditionalFormatting>
  <conditionalFormatting sqref="AF44">
    <cfRule type="cellIs" dxfId="3090" priority="5178" operator="equal">
      <formula>"NC"</formula>
    </cfRule>
  </conditionalFormatting>
  <conditionalFormatting sqref="AF49">
    <cfRule type="cellIs" dxfId="3089" priority="5174" operator="equal">
      <formula>"NC"</formula>
    </cfRule>
  </conditionalFormatting>
  <conditionalFormatting sqref="AG49">
    <cfRule type="cellIs" dxfId="3088" priority="5173" operator="equal">
      <formula>"NC"</formula>
    </cfRule>
  </conditionalFormatting>
  <conditionalFormatting sqref="AF60">
    <cfRule type="cellIs" dxfId="3087" priority="5170" operator="equal">
      <formula>"NC"</formula>
    </cfRule>
  </conditionalFormatting>
  <conditionalFormatting sqref="AG60">
    <cfRule type="cellIs" dxfId="3086" priority="5169" operator="equal">
      <formula>"NC"</formula>
    </cfRule>
  </conditionalFormatting>
  <conditionalFormatting sqref="AF62">
    <cfRule type="cellIs" dxfId="3085" priority="5166" operator="equal">
      <formula>"NC"</formula>
    </cfRule>
  </conditionalFormatting>
  <conditionalFormatting sqref="AG62">
    <cfRule type="cellIs" dxfId="3084" priority="5165" operator="equal">
      <formula>"NC"</formula>
    </cfRule>
  </conditionalFormatting>
  <conditionalFormatting sqref="AD10:AG16 AD18:AE23 AD25:AE33 AD36:AE40 AD42:AE43 AD45:AE48 AD50:AE59 AD61:AE61 AD63:AE66 AD73:AE74 AD89:AE90 AD85:AE87 AD80:AE82 AD129:AE130 AD109:AE111 AD99:AE107 AD113:AE117 AD119:AE121 AD123:AE127 AD92:AE92 AD96:AE96 AD76:AE78">
    <cfRule type="cellIs" dxfId="3083" priority="5160" operator="equal">
      <formula>"NC"</formula>
    </cfRule>
  </conditionalFormatting>
  <conditionalFormatting sqref="AD9:AG9">
    <cfRule type="cellIs" dxfId="3082" priority="5159" operator="equal">
      <formula>"Yes"</formula>
    </cfRule>
  </conditionalFormatting>
  <conditionalFormatting sqref="AD9:AG9">
    <cfRule type="cellIs" dxfId="3081" priority="5158" operator="equal">
      <formula>"NC"</formula>
    </cfRule>
  </conditionalFormatting>
  <conditionalFormatting sqref="AD8:AE8">
    <cfRule type="cellIs" dxfId="3080" priority="5157" operator="equal">
      <formula>"Yes"</formula>
    </cfRule>
  </conditionalFormatting>
  <conditionalFormatting sqref="AD8:AE8">
    <cfRule type="cellIs" dxfId="3079" priority="5156" operator="equal">
      <formula>"NC"</formula>
    </cfRule>
  </conditionalFormatting>
  <conditionalFormatting sqref="AF8">
    <cfRule type="cellIs" dxfId="3078" priority="5155" operator="equal">
      <formula>"NC"</formula>
    </cfRule>
  </conditionalFormatting>
  <conditionalFormatting sqref="AG8">
    <cfRule type="cellIs" dxfId="3077" priority="5154" operator="equal">
      <formula>"NC"</formula>
    </cfRule>
  </conditionalFormatting>
  <conditionalFormatting sqref="AF18:AG18">
    <cfRule type="cellIs" dxfId="3076" priority="5153" operator="equal">
      <formula>"NC"</formula>
    </cfRule>
  </conditionalFormatting>
  <conditionalFormatting sqref="AF19:AG23 AF25:AG33">
    <cfRule type="cellIs" dxfId="3075" priority="5152" operator="equal">
      <formula>"NC"</formula>
    </cfRule>
  </conditionalFormatting>
  <conditionalFormatting sqref="AF34">
    <cfRule type="cellIs" dxfId="3074" priority="5151" operator="equal">
      <formula>"NC"</formula>
    </cfRule>
  </conditionalFormatting>
  <conditionalFormatting sqref="AG34">
    <cfRule type="cellIs" dxfId="3073" priority="5150" operator="equal">
      <formula>"NC"</formula>
    </cfRule>
  </conditionalFormatting>
  <conditionalFormatting sqref="AF36:AG36">
    <cfRule type="cellIs" dxfId="3072" priority="5149" operator="equal">
      <formula>"NC"</formula>
    </cfRule>
  </conditionalFormatting>
  <conditionalFormatting sqref="AF37:AG40 AF42:AG43">
    <cfRule type="cellIs" dxfId="3071" priority="5148" operator="equal">
      <formula>"NC"</formula>
    </cfRule>
  </conditionalFormatting>
  <conditionalFormatting sqref="AF45:AG48">
    <cfRule type="cellIs" dxfId="3070" priority="5147" operator="equal">
      <formula>"NC"</formula>
    </cfRule>
  </conditionalFormatting>
  <conditionalFormatting sqref="AF50:AG59">
    <cfRule type="cellIs" dxfId="3069" priority="5146" operator="equal">
      <formula>"NC"</formula>
    </cfRule>
  </conditionalFormatting>
  <conditionalFormatting sqref="AF61:AG61">
    <cfRule type="cellIs" dxfId="3068" priority="5145" operator="equal">
      <formula>"NC"</formula>
    </cfRule>
  </conditionalFormatting>
  <conditionalFormatting sqref="AF63:AG66">
    <cfRule type="cellIs" dxfId="3067" priority="5144" operator="equal">
      <formula>"NC"</formula>
    </cfRule>
  </conditionalFormatting>
  <conditionalFormatting sqref="AF73:AG74">
    <cfRule type="cellIs" dxfId="3066" priority="5140" operator="equal">
      <formula>"NC"</formula>
    </cfRule>
  </conditionalFormatting>
  <conditionalFormatting sqref="AF76:AG78">
    <cfRule type="cellIs" dxfId="3065" priority="5137" operator="equal">
      <formula>"NC"</formula>
    </cfRule>
  </conditionalFormatting>
  <conditionalFormatting sqref="AF80:AG82">
    <cfRule type="cellIs" dxfId="3064" priority="5134" operator="equal">
      <formula>"NC"</formula>
    </cfRule>
  </conditionalFormatting>
  <conditionalFormatting sqref="AF85:AG87">
    <cfRule type="cellIs" dxfId="3063" priority="5131" operator="equal">
      <formula>"NC"</formula>
    </cfRule>
  </conditionalFormatting>
  <conditionalFormatting sqref="AF89:AG90">
    <cfRule type="cellIs" dxfId="3062" priority="5122" operator="equal">
      <formula>"NC"</formula>
    </cfRule>
  </conditionalFormatting>
  <conditionalFormatting sqref="AF92:AG92">
    <cfRule type="cellIs" dxfId="3061" priority="5119" operator="equal">
      <formula>"NC"</formula>
    </cfRule>
  </conditionalFormatting>
  <conditionalFormatting sqref="AF96:AG96">
    <cfRule type="cellIs" dxfId="3060" priority="5116" operator="equal">
      <formula>"NC"</formula>
    </cfRule>
  </conditionalFormatting>
  <conditionalFormatting sqref="AF99:AG104">
    <cfRule type="cellIs" dxfId="3059" priority="5113" operator="equal">
      <formula>"NC"</formula>
    </cfRule>
  </conditionalFormatting>
  <conditionalFormatting sqref="AF105:AG107">
    <cfRule type="cellIs" dxfId="3058" priority="5110" operator="equal">
      <formula>"NC"</formula>
    </cfRule>
  </conditionalFormatting>
  <conditionalFormatting sqref="AF109:AG111">
    <cfRule type="cellIs" dxfId="3057" priority="5107" operator="equal">
      <formula>"NC"</formula>
    </cfRule>
  </conditionalFormatting>
  <conditionalFormatting sqref="AF113:AG117">
    <cfRule type="cellIs" dxfId="3056" priority="5104" operator="equal">
      <formula>"NC"</formula>
    </cfRule>
  </conditionalFormatting>
  <conditionalFormatting sqref="AF119:AG121">
    <cfRule type="cellIs" dxfId="3055" priority="5101" operator="equal">
      <formula>"NC"</formula>
    </cfRule>
  </conditionalFormatting>
  <conditionalFormatting sqref="AF123:AG127">
    <cfRule type="cellIs" dxfId="3054" priority="5098" operator="equal">
      <formula>"NC"</formula>
    </cfRule>
  </conditionalFormatting>
  <conditionalFormatting sqref="AF129:AG130">
    <cfRule type="cellIs" dxfId="3053" priority="5095" operator="equal">
      <formula>"NC"</formula>
    </cfRule>
  </conditionalFormatting>
  <conditionalFormatting sqref="AN98:AO98">
    <cfRule type="cellIs" dxfId="3052" priority="5088" operator="equal">
      <formula>"NC"</formula>
    </cfRule>
  </conditionalFormatting>
  <conditionalFormatting sqref="AN108:AO108">
    <cfRule type="cellIs" dxfId="3051" priority="5084" operator="equal">
      <formula>"NC"</formula>
    </cfRule>
  </conditionalFormatting>
  <conditionalFormatting sqref="AN95:AO95">
    <cfRule type="cellIs" dxfId="3050" priority="5080" operator="equal">
      <formula>"NC"</formula>
    </cfRule>
  </conditionalFormatting>
  <conditionalFormatting sqref="AN91:AO91">
    <cfRule type="cellIs" dxfId="3049" priority="5076" operator="equal">
      <formula>"NC"</formula>
    </cfRule>
  </conditionalFormatting>
  <conditionalFormatting sqref="AN88:AO88">
    <cfRule type="cellIs" dxfId="3048" priority="5072" operator="equal">
      <formula>"NC"</formula>
    </cfRule>
  </conditionalFormatting>
  <conditionalFormatting sqref="AN84:AO84">
    <cfRule type="cellIs" dxfId="3047" priority="5060" operator="equal">
      <formula>"NC"</formula>
    </cfRule>
  </conditionalFormatting>
  <conditionalFormatting sqref="AO79">
    <cfRule type="cellIs" dxfId="3046" priority="5055" operator="equal">
      <formula>"NC"</formula>
    </cfRule>
  </conditionalFormatting>
  <conditionalFormatting sqref="AN79">
    <cfRule type="cellIs" dxfId="3045" priority="5056" operator="equal">
      <formula>"NC"</formula>
    </cfRule>
  </conditionalFormatting>
  <conditionalFormatting sqref="AN75">
    <cfRule type="cellIs" dxfId="3044" priority="5052" operator="equal">
      <formula>"NC"</formula>
    </cfRule>
  </conditionalFormatting>
  <conditionalFormatting sqref="AO75">
    <cfRule type="cellIs" dxfId="3043" priority="5051" operator="equal">
      <formula>"NC"</formula>
    </cfRule>
  </conditionalFormatting>
  <conditionalFormatting sqref="AN68">
    <cfRule type="cellIs" dxfId="3042" priority="5048" operator="equal">
      <formula>"NC"</formula>
    </cfRule>
  </conditionalFormatting>
  <conditionalFormatting sqref="AO68">
    <cfRule type="cellIs" dxfId="3041" priority="5047" operator="equal">
      <formula>"NC"</formula>
    </cfRule>
  </conditionalFormatting>
  <conditionalFormatting sqref="AN128">
    <cfRule type="cellIs" dxfId="3040" priority="5036" operator="equal">
      <formula>"NC"</formula>
    </cfRule>
  </conditionalFormatting>
  <conditionalFormatting sqref="AO128">
    <cfRule type="cellIs" dxfId="3039" priority="5035" operator="equal">
      <formula>"NC"</formula>
    </cfRule>
  </conditionalFormatting>
  <conditionalFormatting sqref="AN118:AO118">
    <cfRule type="cellIs" dxfId="3038" priority="5044" operator="equal">
      <formula>"NC"</formula>
    </cfRule>
  </conditionalFormatting>
  <conditionalFormatting sqref="AN122:AO122">
    <cfRule type="cellIs" dxfId="3037" priority="5040" operator="equal">
      <formula>"NC"</formula>
    </cfRule>
  </conditionalFormatting>
  <conditionalFormatting sqref="AN72:AO72">
    <cfRule type="cellIs" dxfId="3036" priority="5032" operator="equal">
      <formula>"NC"</formula>
    </cfRule>
  </conditionalFormatting>
  <conditionalFormatting sqref="AN112:AO112">
    <cfRule type="cellIs" dxfId="3035" priority="5028" operator="equal">
      <formula>"NC"</formula>
    </cfRule>
  </conditionalFormatting>
  <conditionalFormatting sqref="AO44">
    <cfRule type="cellIs" dxfId="3034" priority="5017" operator="equal">
      <formula>"NC"</formula>
    </cfRule>
  </conditionalFormatting>
  <conditionalFormatting sqref="AN44">
    <cfRule type="cellIs" dxfId="3033" priority="5018" operator="equal">
      <formula>"NC"</formula>
    </cfRule>
  </conditionalFormatting>
  <conditionalFormatting sqref="AN49">
    <cfRule type="cellIs" dxfId="3032" priority="5014" operator="equal">
      <formula>"NC"</formula>
    </cfRule>
  </conditionalFormatting>
  <conditionalFormatting sqref="AO49">
    <cfRule type="cellIs" dxfId="3031" priority="5013" operator="equal">
      <formula>"NC"</formula>
    </cfRule>
  </conditionalFormatting>
  <conditionalFormatting sqref="AN60">
    <cfRule type="cellIs" dxfId="3030" priority="5010" operator="equal">
      <formula>"NC"</formula>
    </cfRule>
  </conditionalFormatting>
  <conditionalFormatting sqref="AO60">
    <cfRule type="cellIs" dxfId="3029" priority="5009" operator="equal">
      <formula>"NC"</formula>
    </cfRule>
  </conditionalFormatting>
  <conditionalFormatting sqref="AN62">
    <cfRule type="cellIs" dxfId="3028" priority="5006" operator="equal">
      <formula>"NC"</formula>
    </cfRule>
  </conditionalFormatting>
  <conditionalFormatting sqref="AO62">
    <cfRule type="cellIs" dxfId="3027" priority="5005" operator="equal">
      <formula>"NC"</formula>
    </cfRule>
  </conditionalFormatting>
  <conditionalFormatting sqref="AL10:AO16 AL18:AM23 AL25:AM33 AL36:AM40 AL42:AM43 AL45:AM48 AL50:AM59 AL61:AM61 AL63:AM66 AL73:AM74 AL80:AM82 AL85:AM87 AL89:AM90 AL129:AM130 AL123:AM127 AL119:AM121 AL113:AM117 AL109:AM111 AL99:AM107 AL96:AM96 AL92:AM92 AL76:AM78">
    <cfRule type="cellIs" dxfId="3026" priority="5000" operator="equal">
      <formula>"NC"</formula>
    </cfRule>
  </conditionalFormatting>
  <conditionalFormatting sqref="AL9:AO9">
    <cfRule type="cellIs" dxfId="3025" priority="4999" operator="equal">
      <formula>"Yes"</formula>
    </cfRule>
  </conditionalFormatting>
  <conditionalFormatting sqref="AL9:AO9">
    <cfRule type="cellIs" dxfId="3024" priority="4998" operator="equal">
      <formula>"NC"</formula>
    </cfRule>
  </conditionalFormatting>
  <conditionalFormatting sqref="AL8:AM8">
    <cfRule type="cellIs" dxfId="3023" priority="4997" operator="equal">
      <formula>"Yes"</formula>
    </cfRule>
  </conditionalFormatting>
  <conditionalFormatting sqref="AL8:AM8">
    <cfRule type="cellIs" dxfId="3022" priority="4996" operator="equal">
      <formula>"NC"</formula>
    </cfRule>
  </conditionalFormatting>
  <conditionalFormatting sqref="AN8">
    <cfRule type="cellIs" dxfId="3021" priority="4995" operator="equal">
      <formula>"NC"</formula>
    </cfRule>
  </conditionalFormatting>
  <conditionalFormatting sqref="AO8">
    <cfRule type="cellIs" dxfId="3020" priority="4994" operator="equal">
      <formula>"NC"</formula>
    </cfRule>
  </conditionalFormatting>
  <conditionalFormatting sqref="AN18:AO18">
    <cfRule type="cellIs" dxfId="3019" priority="4993" operator="equal">
      <formula>"NC"</formula>
    </cfRule>
  </conditionalFormatting>
  <conditionalFormatting sqref="AN19:AO23 AN25:AO33">
    <cfRule type="cellIs" dxfId="3018" priority="4992" operator="equal">
      <formula>"NC"</formula>
    </cfRule>
  </conditionalFormatting>
  <conditionalFormatting sqref="AN34">
    <cfRule type="cellIs" dxfId="3017" priority="4991" operator="equal">
      <formula>"NC"</formula>
    </cfRule>
  </conditionalFormatting>
  <conditionalFormatting sqref="AO34">
    <cfRule type="cellIs" dxfId="3016" priority="4990" operator="equal">
      <formula>"NC"</formula>
    </cfRule>
  </conditionalFormatting>
  <conditionalFormatting sqref="AN36:AO36">
    <cfRule type="cellIs" dxfId="3015" priority="4989" operator="equal">
      <formula>"NC"</formula>
    </cfRule>
  </conditionalFormatting>
  <conditionalFormatting sqref="AN37:AO40 AN42:AO43">
    <cfRule type="cellIs" dxfId="3014" priority="4988" operator="equal">
      <formula>"NC"</formula>
    </cfRule>
  </conditionalFormatting>
  <conditionalFormatting sqref="AN45:AO48">
    <cfRule type="cellIs" dxfId="3013" priority="4987" operator="equal">
      <formula>"NC"</formula>
    </cfRule>
  </conditionalFormatting>
  <conditionalFormatting sqref="AN50:AO59">
    <cfRule type="cellIs" dxfId="3012" priority="4986" operator="equal">
      <formula>"NC"</formula>
    </cfRule>
  </conditionalFormatting>
  <conditionalFormatting sqref="AN61:AO61">
    <cfRule type="cellIs" dxfId="3011" priority="4985" operator="equal">
      <formula>"NC"</formula>
    </cfRule>
  </conditionalFormatting>
  <conditionalFormatting sqref="AN63:AO66">
    <cfRule type="cellIs" dxfId="3010" priority="4984" operator="equal">
      <formula>"NC"</formula>
    </cfRule>
  </conditionalFormatting>
  <conditionalFormatting sqref="AN73:AO74">
    <cfRule type="cellIs" dxfId="3009" priority="4980" operator="equal">
      <formula>"NC"</formula>
    </cfRule>
  </conditionalFormatting>
  <conditionalFormatting sqref="AN76:AO78">
    <cfRule type="cellIs" dxfId="3008" priority="4977" operator="equal">
      <formula>"NC"</formula>
    </cfRule>
  </conditionalFormatting>
  <conditionalFormatting sqref="AN80:AO82">
    <cfRule type="cellIs" dxfId="3007" priority="4974" operator="equal">
      <formula>"NC"</formula>
    </cfRule>
  </conditionalFormatting>
  <conditionalFormatting sqref="AN85:AO87">
    <cfRule type="cellIs" dxfId="3006" priority="4971" operator="equal">
      <formula>"NC"</formula>
    </cfRule>
  </conditionalFormatting>
  <conditionalFormatting sqref="AN89:AO90">
    <cfRule type="cellIs" dxfId="3005" priority="4962" operator="equal">
      <formula>"NC"</formula>
    </cfRule>
  </conditionalFormatting>
  <conditionalFormatting sqref="AN92:AO92">
    <cfRule type="cellIs" dxfId="3004" priority="4959" operator="equal">
      <formula>"NC"</formula>
    </cfRule>
  </conditionalFormatting>
  <conditionalFormatting sqref="AN96:AO96">
    <cfRule type="cellIs" dxfId="3003" priority="4956" operator="equal">
      <formula>"NC"</formula>
    </cfRule>
  </conditionalFormatting>
  <conditionalFormatting sqref="AN99:AO104">
    <cfRule type="cellIs" dxfId="3002" priority="4953" operator="equal">
      <formula>"NC"</formula>
    </cfRule>
  </conditionalFormatting>
  <conditionalFormatting sqref="AN105:AO107">
    <cfRule type="cellIs" dxfId="3001" priority="4950" operator="equal">
      <formula>"NC"</formula>
    </cfRule>
  </conditionalFormatting>
  <conditionalFormatting sqref="AN109:AO111">
    <cfRule type="cellIs" dxfId="3000" priority="4947" operator="equal">
      <formula>"NC"</formula>
    </cfRule>
  </conditionalFormatting>
  <conditionalFormatting sqref="AN113:AO117">
    <cfRule type="cellIs" dxfId="2999" priority="4944" operator="equal">
      <formula>"NC"</formula>
    </cfRule>
  </conditionalFormatting>
  <conditionalFormatting sqref="AN119:AO121">
    <cfRule type="cellIs" dxfId="2998" priority="4941" operator="equal">
      <formula>"NC"</formula>
    </cfRule>
  </conditionalFormatting>
  <conditionalFormatting sqref="AN123:AO127">
    <cfRule type="cellIs" dxfId="2997" priority="4938" operator="equal">
      <formula>"NC"</formula>
    </cfRule>
  </conditionalFormatting>
  <conditionalFormatting sqref="AN129:AO130">
    <cfRule type="cellIs" dxfId="2996" priority="4935" operator="equal">
      <formula>"NC"</formula>
    </cfRule>
  </conditionalFormatting>
  <conditionalFormatting sqref="AR98:AS98">
    <cfRule type="cellIs" dxfId="2995" priority="4928" operator="equal">
      <formula>"NC"</formula>
    </cfRule>
  </conditionalFormatting>
  <conditionalFormatting sqref="AR108:AS108">
    <cfRule type="cellIs" dxfId="2994" priority="4924" operator="equal">
      <formula>"NC"</formula>
    </cfRule>
  </conditionalFormatting>
  <conditionalFormatting sqref="AR95:AS95">
    <cfRule type="cellIs" dxfId="2993" priority="4920" operator="equal">
      <formula>"NC"</formula>
    </cfRule>
  </conditionalFormatting>
  <conditionalFormatting sqref="AR91:AS91">
    <cfRule type="cellIs" dxfId="2992" priority="4916" operator="equal">
      <formula>"NC"</formula>
    </cfRule>
  </conditionalFormatting>
  <conditionalFormatting sqref="AR88:AS88">
    <cfRule type="cellIs" dxfId="2991" priority="4912" operator="equal">
      <formula>"NC"</formula>
    </cfRule>
  </conditionalFormatting>
  <conditionalFormatting sqref="AR84:AS84">
    <cfRule type="cellIs" dxfId="2990" priority="4900" operator="equal">
      <formula>"NC"</formula>
    </cfRule>
  </conditionalFormatting>
  <conditionalFormatting sqref="AS79">
    <cfRule type="cellIs" dxfId="2989" priority="4895" operator="equal">
      <formula>"NC"</formula>
    </cfRule>
  </conditionalFormatting>
  <conditionalFormatting sqref="AR79">
    <cfRule type="cellIs" dxfId="2988" priority="4896" operator="equal">
      <formula>"NC"</formula>
    </cfRule>
  </conditionalFormatting>
  <conditionalFormatting sqref="AR75">
    <cfRule type="cellIs" dxfId="2987" priority="4892" operator="equal">
      <formula>"NC"</formula>
    </cfRule>
  </conditionalFormatting>
  <conditionalFormatting sqref="AS75">
    <cfRule type="cellIs" dxfId="2986" priority="4891" operator="equal">
      <formula>"NC"</formula>
    </cfRule>
  </conditionalFormatting>
  <conditionalFormatting sqref="AR68">
    <cfRule type="cellIs" dxfId="2985" priority="4888" operator="equal">
      <formula>"NC"</formula>
    </cfRule>
  </conditionalFormatting>
  <conditionalFormatting sqref="AS68">
    <cfRule type="cellIs" dxfId="2984" priority="4887" operator="equal">
      <formula>"NC"</formula>
    </cfRule>
  </conditionalFormatting>
  <conditionalFormatting sqref="AR128">
    <cfRule type="cellIs" dxfId="2983" priority="4876" operator="equal">
      <formula>"NC"</formula>
    </cfRule>
  </conditionalFormatting>
  <conditionalFormatting sqref="AS128">
    <cfRule type="cellIs" dxfId="2982" priority="4875" operator="equal">
      <formula>"NC"</formula>
    </cfRule>
  </conditionalFormatting>
  <conditionalFormatting sqref="AR118:AS118">
    <cfRule type="cellIs" dxfId="2981" priority="4884" operator="equal">
      <formula>"NC"</formula>
    </cfRule>
  </conditionalFormatting>
  <conditionalFormatting sqref="AR122:AS122">
    <cfRule type="cellIs" dxfId="2980" priority="4880" operator="equal">
      <formula>"NC"</formula>
    </cfRule>
  </conditionalFormatting>
  <conditionalFormatting sqref="AR72:AS72">
    <cfRule type="cellIs" dxfId="2979" priority="4872" operator="equal">
      <formula>"NC"</formula>
    </cfRule>
  </conditionalFormatting>
  <conditionalFormatting sqref="AR112:AS112">
    <cfRule type="cellIs" dxfId="2978" priority="4868" operator="equal">
      <formula>"NC"</formula>
    </cfRule>
  </conditionalFormatting>
  <conditionalFormatting sqref="AS44">
    <cfRule type="cellIs" dxfId="2977" priority="4857" operator="equal">
      <formula>"NC"</formula>
    </cfRule>
  </conditionalFormatting>
  <conditionalFormatting sqref="AR44">
    <cfRule type="cellIs" dxfId="2976" priority="4858" operator="equal">
      <formula>"NC"</formula>
    </cfRule>
  </conditionalFormatting>
  <conditionalFormatting sqref="AR49">
    <cfRule type="cellIs" dxfId="2975" priority="4854" operator="equal">
      <formula>"NC"</formula>
    </cfRule>
  </conditionalFormatting>
  <conditionalFormatting sqref="AS49">
    <cfRule type="cellIs" dxfId="2974" priority="4853" operator="equal">
      <formula>"NC"</formula>
    </cfRule>
  </conditionalFormatting>
  <conditionalFormatting sqref="AR60">
    <cfRule type="cellIs" dxfId="2973" priority="4850" operator="equal">
      <formula>"NC"</formula>
    </cfRule>
  </conditionalFormatting>
  <conditionalFormatting sqref="AS60">
    <cfRule type="cellIs" dxfId="2972" priority="4849" operator="equal">
      <formula>"NC"</formula>
    </cfRule>
  </conditionalFormatting>
  <conditionalFormatting sqref="AR62">
    <cfRule type="cellIs" dxfId="2971" priority="4846" operator="equal">
      <formula>"NC"</formula>
    </cfRule>
  </conditionalFormatting>
  <conditionalFormatting sqref="AS62">
    <cfRule type="cellIs" dxfId="2970" priority="4845" operator="equal">
      <formula>"NC"</formula>
    </cfRule>
  </conditionalFormatting>
  <conditionalFormatting sqref="AP10:AS16 AP18:AQ23 AP25:AQ33 AP36:AQ40 AP42:AQ43 AP45:AQ48 AP50:AQ59 AP61:AQ61 AP63:AQ66 AP73:AQ74 AP80:AQ82 AP85:AQ87 AP89:AQ90 AP129:AQ130 AP109:AQ111 AP113:AQ117 AP119:AQ121 AP123:AQ127 AP92:AQ92 AP99:AQ107 AP96:AQ96 AP76:AQ78">
    <cfRule type="cellIs" dxfId="2969" priority="4840" operator="equal">
      <formula>"NC"</formula>
    </cfRule>
  </conditionalFormatting>
  <conditionalFormatting sqref="AP9:AS9">
    <cfRule type="cellIs" dxfId="2968" priority="4839" operator="equal">
      <formula>"Yes"</formula>
    </cfRule>
  </conditionalFormatting>
  <conditionalFormatting sqref="AP9:AS9">
    <cfRule type="cellIs" dxfId="2967" priority="4838" operator="equal">
      <formula>"NC"</formula>
    </cfRule>
  </conditionalFormatting>
  <conditionalFormatting sqref="AP8:AQ8">
    <cfRule type="cellIs" dxfId="2966" priority="4837" operator="equal">
      <formula>"Yes"</formula>
    </cfRule>
  </conditionalFormatting>
  <conditionalFormatting sqref="AP8:AQ8">
    <cfRule type="cellIs" dxfId="2965" priority="4836" operator="equal">
      <formula>"NC"</formula>
    </cfRule>
  </conditionalFormatting>
  <conditionalFormatting sqref="AR8">
    <cfRule type="cellIs" dxfId="2964" priority="4835" operator="equal">
      <formula>"NC"</formula>
    </cfRule>
  </conditionalFormatting>
  <conditionalFormatting sqref="AS8">
    <cfRule type="cellIs" dxfId="2963" priority="4834" operator="equal">
      <formula>"NC"</formula>
    </cfRule>
  </conditionalFormatting>
  <conditionalFormatting sqref="AR18:AS18">
    <cfRule type="cellIs" dxfId="2962" priority="4833" operator="equal">
      <formula>"NC"</formula>
    </cfRule>
  </conditionalFormatting>
  <conditionalFormatting sqref="AR19:AS23 AR25:AS33">
    <cfRule type="cellIs" dxfId="2961" priority="4832" operator="equal">
      <formula>"NC"</formula>
    </cfRule>
  </conditionalFormatting>
  <conditionalFormatting sqref="AR34">
    <cfRule type="cellIs" dxfId="2960" priority="4831" operator="equal">
      <formula>"NC"</formula>
    </cfRule>
  </conditionalFormatting>
  <conditionalFormatting sqref="AS34">
    <cfRule type="cellIs" dxfId="2959" priority="4830" operator="equal">
      <formula>"NC"</formula>
    </cfRule>
  </conditionalFormatting>
  <conditionalFormatting sqref="AR36:AS36">
    <cfRule type="cellIs" dxfId="2958" priority="4829" operator="equal">
      <formula>"NC"</formula>
    </cfRule>
  </conditionalFormatting>
  <conditionalFormatting sqref="AR37:AS40 AR42:AS43">
    <cfRule type="cellIs" dxfId="2957" priority="4828" operator="equal">
      <formula>"NC"</formula>
    </cfRule>
  </conditionalFormatting>
  <conditionalFormatting sqref="AR45:AS48">
    <cfRule type="cellIs" dxfId="2956" priority="4827" operator="equal">
      <formula>"NC"</formula>
    </cfRule>
  </conditionalFormatting>
  <conditionalFormatting sqref="AR50:AS59">
    <cfRule type="cellIs" dxfId="2955" priority="4826" operator="equal">
      <formula>"NC"</formula>
    </cfRule>
  </conditionalFormatting>
  <conditionalFormatting sqref="AR61:AS61">
    <cfRule type="cellIs" dxfId="2954" priority="4825" operator="equal">
      <formula>"NC"</formula>
    </cfRule>
  </conditionalFormatting>
  <conditionalFormatting sqref="AR63:AS66">
    <cfRule type="cellIs" dxfId="2953" priority="4824" operator="equal">
      <formula>"NC"</formula>
    </cfRule>
  </conditionalFormatting>
  <conditionalFormatting sqref="AR73:AS74">
    <cfRule type="cellIs" dxfId="2952" priority="4820" operator="equal">
      <formula>"NC"</formula>
    </cfRule>
  </conditionalFormatting>
  <conditionalFormatting sqref="AR76:AS78">
    <cfRule type="cellIs" dxfId="2951" priority="4817" operator="equal">
      <formula>"NC"</formula>
    </cfRule>
  </conditionalFormatting>
  <conditionalFormatting sqref="AR80:AS82">
    <cfRule type="cellIs" dxfId="2950" priority="4814" operator="equal">
      <formula>"NC"</formula>
    </cfRule>
  </conditionalFormatting>
  <conditionalFormatting sqref="AR85:AS87">
    <cfRule type="cellIs" dxfId="2949" priority="4811" operator="equal">
      <formula>"NC"</formula>
    </cfRule>
  </conditionalFormatting>
  <conditionalFormatting sqref="AR89:AS90">
    <cfRule type="cellIs" dxfId="2948" priority="4802" operator="equal">
      <formula>"NC"</formula>
    </cfRule>
  </conditionalFormatting>
  <conditionalFormatting sqref="AR92:AS92">
    <cfRule type="cellIs" dxfId="2947" priority="4799" operator="equal">
      <formula>"NC"</formula>
    </cfRule>
  </conditionalFormatting>
  <conditionalFormatting sqref="AR96:AS96">
    <cfRule type="cellIs" dxfId="2946" priority="4796" operator="equal">
      <formula>"NC"</formula>
    </cfRule>
  </conditionalFormatting>
  <conditionalFormatting sqref="AR99:AS104">
    <cfRule type="cellIs" dxfId="2945" priority="4793" operator="equal">
      <formula>"NC"</formula>
    </cfRule>
  </conditionalFormatting>
  <conditionalFormatting sqref="AR105:AS107">
    <cfRule type="cellIs" dxfId="2944" priority="4790" operator="equal">
      <formula>"NC"</formula>
    </cfRule>
  </conditionalFormatting>
  <conditionalFormatting sqref="AR109:AS111">
    <cfRule type="cellIs" dxfId="2943" priority="4787" operator="equal">
      <formula>"NC"</formula>
    </cfRule>
  </conditionalFormatting>
  <conditionalFormatting sqref="AR113:AS117">
    <cfRule type="cellIs" dxfId="2942" priority="4784" operator="equal">
      <formula>"NC"</formula>
    </cfRule>
  </conditionalFormatting>
  <conditionalFormatting sqref="AR119:AS121">
    <cfRule type="cellIs" dxfId="2941" priority="4781" operator="equal">
      <formula>"NC"</formula>
    </cfRule>
  </conditionalFormatting>
  <conditionalFormatting sqref="AR123:AS127">
    <cfRule type="cellIs" dxfId="2940" priority="4778" operator="equal">
      <formula>"NC"</formula>
    </cfRule>
  </conditionalFormatting>
  <conditionalFormatting sqref="AR129:AS130">
    <cfRule type="cellIs" dxfId="2939" priority="4775" operator="equal">
      <formula>"NC"</formula>
    </cfRule>
  </conditionalFormatting>
  <conditionalFormatting sqref="AV98:AW98">
    <cfRule type="cellIs" dxfId="2938" priority="4768" operator="equal">
      <formula>"NC"</formula>
    </cfRule>
  </conditionalFormatting>
  <conditionalFormatting sqref="AV108:AW108">
    <cfRule type="cellIs" dxfId="2937" priority="4764" operator="equal">
      <formula>"NC"</formula>
    </cfRule>
  </conditionalFormatting>
  <conditionalFormatting sqref="AV95:AW95">
    <cfRule type="cellIs" dxfId="2936" priority="4760" operator="equal">
      <formula>"NC"</formula>
    </cfRule>
  </conditionalFormatting>
  <conditionalFormatting sqref="AV91:AW91">
    <cfRule type="cellIs" dxfId="2935" priority="4756" operator="equal">
      <formula>"NC"</formula>
    </cfRule>
  </conditionalFormatting>
  <conditionalFormatting sqref="AV88:AW88">
    <cfRule type="cellIs" dxfId="2934" priority="4752" operator="equal">
      <formula>"NC"</formula>
    </cfRule>
  </conditionalFormatting>
  <conditionalFormatting sqref="AV84:AW84">
    <cfRule type="cellIs" dxfId="2933" priority="4740" operator="equal">
      <formula>"NC"</formula>
    </cfRule>
  </conditionalFormatting>
  <conditionalFormatting sqref="AW79">
    <cfRule type="cellIs" dxfId="2932" priority="4735" operator="equal">
      <formula>"NC"</formula>
    </cfRule>
  </conditionalFormatting>
  <conditionalFormatting sqref="AV79">
    <cfRule type="cellIs" dxfId="2931" priority="4736" operator="equal">
      <formula>"NC"</formula>
    </cfRule>
  </conditionalFormatting>
  <conditionalFormatting sqref="AV75">
    <cfRule type="cellIs" dxfId="2930" priority="4732" operator="equal">
      <formula>"NC"</formula>
    </cfRule>
  </conditionalFormatting>
  <conditionalFormatting sqref="AW75">
    <cfRule type="cellIs" dxfId="2929" priority="4731" operator="equal">
      <formula>"NC"</formula>
    </cfRule>
  </conditionalFormatting>
  <conditionalFormatting sqref="AV68">
    <cfRule type="cellIs" dxfId="2928" priority="4728" operator="equal">
      <formula>"NC"</formula>
    </cfRule>
  </conditionalFormatting>
  <conditionalFormatting sqref="AW68">
    <cfRule type="cellIs" dxfId="2927" priority="4727" operator="equal">
      <formula>"NC"</formula>
    </cfRule>
  </conditionalFormatting>
  <conditionalFormatting sqref="AV128">
    <cfRule type="cellIs" dxfId="2926" priority="4716" operator="equal">
      <formula>"NC"</formula>
    </cfRule>
  </conditionalFormatting>
  <conditionalFormatting sqref="AW128">
    <cfRule type="cellIs" dxfId="2925" priority="4715" operator="equal">
      <formula>"NC"</formula>
    </cfRule>
  </conditionalFormatting>
  <conditionalFormatting sqref="AV118:AW118">
    <cfRule type="cellIs" dxfId="2924" priority="4724" operator="equal">
      <formula>"NC"</formula>
    </cfRule>
  </conditionalFormatting>
  <conditionalFormatting sqref="AV122:AW122">
    <cfRule type="cellIs" dxfId="2923" priority="4720" operator="equal">
      <formula>"NC"</formula>
    </cfRule>
  </conditionalFormatting>
  <conditionalFormatting sqref="AV72:AW72">
    <cfRule type="cellIs" dxfId="2922" priority="4712" operator="equal">
      <formula>"NC"</formula>
    </cfRule>
  </conditionalFormatting>
  <conditionalFormatting sqref="AV112:AW112">
    <cfRule type="cellIs" dxfId="2921" priority="4708" operator="equal">
      <formula>"NC"</formula>
    </cfRule>
  </conditionalFormatting>
  <conditionalFormatting sqref="AW44">
    <cfRule type="cellIs" dxfId="2920" priority="4697" operator="equal">
      <formula>"NC"</formula>
    </cfRule>
  </conditionalFormatting>
  <conditionalFormatting sqref="AV44">
    <cfRule type="cellIs" dxfId="2919" priority="4698" operator="equal">
      <formula>"NC"</formula>
    </cfRule>
  </conditionalFormatting>
  <conditionalFormatting sqref="AV49">
    <cfRule type="cellIs" dxfId="2918" priority="4694" operator="equal">
      <formula>"NC"</formula>
    </cfRule>
  </conditionalFormatting>
  <conditionalFormatting sqref="AW49">
    <cfRule type="cellIs" dxfId="2917" priority="4693" operator="equal">
      <formula>"NC"</formula>
    </cfRule>
  </conditionalFormatting>
  <conditionalFormatting sqref="AV60">
    <cfRule type="cellIs" dxfId="2916" priority="4690" operator="equal">
      <formula>"NC"</formula>
    </cfRule>
  </conditionalFormatting>
  <conditionalFormatting sqref="AW60">
    <cfRule type="cellIs" dxfId="2915" priority="4689" operator="equal">
      <formula>"NC"</formula>
    </cfRule>
  </conditionalFormatting>
  <conditionalFormatting sqref="AV62">
    <cfRule type="cellIs" dxfId="2914" priority="4686" operator="equal">
      <formula>"NC"</formula>
    </cfRule>
  </conditionalFormatting>
  <conditionalFormatting sqref="AW62">
    <cfRule type="cellIs" dxfId="2913" priority="4685" operator="equal">
      <formula>"NC"</formula>
    </cfRule>
  </conditionalFormatting>
  <conditionalFormatting sqref="AT10:AW16 AT18:AU23 AT25:AU33 AT36:AU40 AT42:AU43 AT45:AU48 AT50:AU59 AT61:AU61 AT63:AU66 AT73:AU74 AT80:AU82 AT85:AU87 AT89:AU90 AT129:AU130 AT123:AU127 AT119:AU121 AT113:AU117 AT109:AU111 AT99:AU107 AT92:AU92 AT96:AU96 AT76:AU78">
    <cfRule type="cellIs" dxfId="2912" priority="4680" operator="equal">
      <formula>"NC"</formula>
    </cfRule>
  </conditionalFormatting>
  <conditionalFormatting sqref="AT9:AW9">
    <cfRule type="cellIs" dxfId="2911" priority="4679" operator="equal">
      <formula>"Yes"</formula>
    </cfRule>
  </conditionalFormatting>
  <conditionalFormatting sqref="AT9:AW9">
    <cfRule type="cellIs" dxfId="2910" priority="4678" operator="equal">
      <formula>"NC"</formula>
    </cfRule>
  </conditionalFormatting>
  <conditionalFormatting sqref="AT8:AU8">
    <cfRule type="cellIs" dxfId="2909" priority="4677" operator="equal">
      <formula>"Yes"</formula>
    </cfRule>
  </conditionalFormatting>
  <conditionalFormatting sqref="AT8:AU8">
    <cfRule type="cellIs" dxfId="2908" priority="4676" operator="equal">
      <formula>"NC"</formula>
    </cfRule>
  </conditionalFormatting>
  <conditionalFormatting sqref="AV8">
    <cfRule type="cellIs" dxfId="2907" priority="4675" operator="equal">
      <formula>"NC"</formula>
    </cfRule>
  </conditionalFormatting>
  <conditionalFormatting sqref="AW8">
    <cfRule type="cellIs" dxfId="2906" priority="4674" operator="equal">
      <formula>"NC"</formula>
    </cfRule>
  </conditionalFormatting>
  <conditionalFormatting sqref="AV18:AW18">
    <cfRule type="cellIs" dxfId="2905" priority="4673" operator="equal">
      <formula>"NC"</formula>
    </cfRule>
  </conditionalFormatting>
  <conditionalFormatting sqref="AV19:AW23 AV25:AW33">
    <cfRule type="cellIs" dxfId="2904" priority="4672" operator="equal">
      <formula>"NC"</formula>
    </cfRule>
  </conditionalFormatting>
  <conditionalFormatting sqref="AV34">
    <cfRule type="cellIs" dxfId="2903" priority="4671" operator="equal">
      <formula>"NC"</formula>
    </cfRule>
  </conditionalFormatting>
  <conditionalFormatting sqref="AW34">
    <cfRule type="cellIs" dxfId="2902" priority="4670" operator="equal">
      <formula>"NC"</formula>
    </cfRule>
  </conditionalFormatting>
  <conditionalFormatting sqref="AV36:AW36">
    <cfRule type="cellIs" dxfId="2901" priority="4669" operator="equal">
      <formula>"NC"</formula>
    </cfRule>
  </conditionalFormatting>
  <conditionalFormatting sqref="AV37:AW40 AV42:AW43">
    <cfRule type="cellIs" dxfId="2900" priority="4668" operator="equal">
      <formula>"NC"</formula>
    </cfRule>
  </conditionalFormatting>
  <conditionalFormatting sqref="AV45:AW48">
    <cfRule type="cellIs" dxfId="2899" priority="4667" operator="equal">
      <formula>"NC"</formula>
    </cfRule>
  </conditionalFormatting>
  <conditionalFormatting sqref="AV50:AW59">
    <cfRule type="cellIs" dxfId="2898" priority="4666" operator="equal">
      <formula>"NC"</formula>
    </cfRule>
  </conditionalFormatting>
  <conditionalFormatting sqref="AV61:AW61">
    <cfRule type="cellIs" dxfId="2897" priority="4665" operator="equal">
      <formula>"NC"</formula>
    </cfRule>
  </conditionalFormatting>
  <conditionalFormatting sqref="AV63:AW66">
    <cfRule type="cellIs" dxfId="2896" priority="4664" operator="equal">
      <formula>"NC"</formula>
    </cfRule>
  </conditionalFormatting>
  <conditionalFormatting sqref="AV73:AW74">
    <cfRule type="cellIs" dxfId="2895" priority="4660" operator="equal">
      <formula>"NC"</formula>
    </cfRule>
  </conditionalFormatting>
  <conditionalFormatting sqref="AV76:AW78">
    <cfRule type="cellIs" dxfId="2894" priority="4657" operator="equal">
      <formula>"NC"</formula>
    </cfRule>
  </conditionalFormatting>
  <conditionalFormatting sqref="AV80:AW82">
    <cfRule type="cellIs" dxfId="2893" priority="4654" operator="equal">
      <formula>"NC"</formula>
    </cfRule>
  </conditionalFormatting>
  <conditionalFormatting sqref="AV85:AW87">
    <cfRule type="cellIs" dxfId="2892" priority="4651" operator="equal">
      <formula>"NC"</formula>
    </cfRule>
  </conditionalFormatting>
  <conditionalFormatting sqref="AV89:AW90">
    <cfRule type="cellIs" dxfId="2891" priority="4642" operator="equal">
      <formula>"NC"</formula>
    </cfRule>
  </conditionalFormatting>
  <conditionalFormatting sqref="AV92:AW92">
    <cfRule type="cellIs" dxfId="2890" priority="4639" operator="equal">
      <formula>"NC"</formula>
    </cfRule>
  </conditionalFormatting>
  <conditionalFormatting sqref="AV96:AW96">
    <cfRule type="cellIs" dxfId="2889" priority="4636" operator="equal">
      <formula>"NC"</formula>
    </cfRule>
  </conditionalFormatting>
  <conditionalFormatting sqref="AV99:AW104">
    <cfRule type="cellIs" dxfId="2888" priority="4633" operator="equal">
      <formula>"NC"</formula>
    </cfRule>
  </conditionalFormatting>
  <conditionalFormatting sqref="AV105:AW107">
    <cfRule type="cellIs" dxfId="2887" priority="4630" operator="equal">
      <formula>"NC"</formula>
    </cfRule>
  </conditionalFormatting>
  <conditionalFormatting sqref="AV109:AW111">
    <cfRule type="cellIs" dxfId="2886" priority="4627" operator="equal">
      <formula>"NC"</formula>
    </cfRule>
  </conditionalFormatting>
  <conditionalFormatting sqref="AV113:AW117">
    <cfRule type="cellIs" dxfId="2885" priority="4624" operator="equal">
      <formula>"NC"</formula>
    </cfRule>
  </conditionalFormatting>
  <conditionalFormatting sqref="AV119:AW121">
    <cfRule type="cellIs" dxfId="2884" priority="4621" operator="equal">
      <formula>"NC"</formula>
    </cfRule>
  </conditionalFormatting>
  <conditionalFormatting sqref="AV123:AW127">
    <cfRule type="cellIs" dxfId="2883" priority="4618" operator="equal">
      <formula>"NC"</formula>
    </cfRule>
  </conditionalFormatting>
  <conditionalFormatting sqref="AV129:AW130">
    <cfRule type="cellIs" dxfId="2882" priority="4615" operator="equal">
      <formula>"NC"</formula>
    </cfRule>
  </conditionalFormatting>
  <conditionalFormatting sqref="AZ98">
    <cfRule type="cellIs" dxfId="2881" priority="4608" operator="equal">
      <formula>"NC"</formula>
    </cfRule>
  </conditionalFormatting>
  <conditionalFormatting sqref="BA98">
    <cfRule type="cellIs" dxfId="2880" priority="4607" operator="equal">
      <formula>"NC"</formula>
    </cfRule>
  </conditionalFormatting>
  <conditionalFormatting sqref="AZ108">
    <cfRule type="cellIs" dxfId="2879" priority="4604" operator="equal">
      <formula>"NC"</formula>
    </cfRule>
  </conditionalFormatting>
  <conditionalFormatting sqref="BA108">
    <cfRule type="cellIs" dxfId="2878" priority="4603" operator="equal">
      <formula>"NC"</formula>
    </cfRule>
  </conditionalFormatting>
  <conditionalFormatting sqref="AZ95:BA95">
    <cfRule type="cellIs" dxfId="2877" priority="4600" operator="equal">
      <formula>"NC"</formula>
    </cfRule>
  </conditionalFormatting>
  <conditionalFormatting sqref="AZ91:BA91">
    <cfRule type="cellIs" dxfId="2876" priority="4596" operator="equal">
      <formula>"NC"</formula>
    </cfRule>
  </conditionalFormatting>
  <conditionalFormatting sqref="AZ88:BA88">
    <cfRule type="cellIs" dxfId="2875" priority="4592" operator="equal">
      <formula>"NC"</formula>
    </cfRule>
  </conditionalFormatting>
  <conditionalFormatting sqref="AZ84:BA84">
    <cfRule type="cellIs" dxfId="2874" priority="4580" operator="equal">
      <formula>"NC"</formula>
    </cfRule>
  </conditionalFormatting>
  <conditionalFormatting sqref="BA79">
    <cfRule type="cellIs" dxfId="2873" priority="4575" operator="equal">
      <formula>"NC"</formula>
    </cfRule>
  </conditionalFormatting>
  <conditionalFormatting sqref="AZ79">
    <cfRule type="cellIs" dxfId="2872" priority="4576" operator="equal">
      <formula>"NC"</formula>
    </cfRule>
  </conditionalFormatting>
  <conditionalFormatting sqref="AZ75">
    <cfRule type="cellIs" dxfId="2871" priority="4572" operator="equal">
      <formula>"NC"</formula>
    </cfRule>
  </conditionalFormatting>
  <conditionalFormatting sqref="BA75">
    <cfRule type="cellIs" dxfId="2870" priority="4571" operator="equal">
      <formula>"NC"</formula>
    </cfRule>
  </conditionalFormatting>
  <conditionalFormatting sqref="AZ68">
    <cfRule type="cellIs" dxfId="2869" priority="4568" operator="equal">
      <formula>"NC"</formula>
    </cfRule>
  </conditionalFormatting>
  <conditionalFormatting sqref="BA68">
    <cfRule type="cellIs" dxfId="2868" priority="4567" operator="equal">
      <formula>"NC"</formula>
    </cfRule>
  </conditionalFormatting>
  <conditionalFormatting sqref="AZ128">
    <cfRule type="cellIs" dxfId="2867" priority="4556" operator="equal">
      <formula>"NC"</formula>
    </cfRule>
  </conditionalFormatting>
  <conditionalFormatting sqref="BA128">
    <cfRule type="cellIs" dxfId="2866" priority="4555" operator="equal">
      <formula>"NC"</formula>
    </cfRule>
  </conditionalFormatting>
  <conditionalFormatting sqref="AZ118">
    <cfRule type="cellIs" dxfId="2865" priority="4564" operator="equal">
      <formula>"NC"</formula>
    </cfRule>
  </conditionalFormatting>
  <conditionalFormatting sqref="BA118">
    <cfRule type="cellIs" dxfId="2864" priority="4563" operator="equal">
      <formula>"NC"</formula>
    </cfRule>
  </conditionalFormatting>
  <conditionalFormatting sqref="AZ122">
    <cfRule type="cellIs" dxfId="2863" priority="4560" operator="equal">
      <formula>"NC"</formula>
    </cfRule>
  </conditionalFormatting>
  <conditionalFormatting sqref="BA122">
    <cfRule type="cellIs" dxfId="2862" priority="4559" operator="equal">
      <formula>"NC"</formula>
    </cfRule>
  </conditionalFormatting>
  <conditionalFormatting sqref="AZ72:BA72">
    <cfRule type="cellIs" dxfId="2861" priority="4552" operator="equal">
      <formula>"NC"</formula>
    </cfRule>
  </conditionalFormatting>
  <conditionalFormatting sqref="BA112">
    <cfRule type="cellIs" dxfId="2860" priority="4547" operator="equal">
      <formula>"NC"</formula>
    </cfRule>
  </conditionalFormatting>
  <conditionalFormatting sqref="AZ112">
    <cfRule type="cellIs" dxfId="2859" priority="4548" operator="equal">
      <formula>"NC"</formula>
    </cfRule>
  </conditionalFormatting>
  <conditionalFormatting sqref="BA44">
    <cfRule type="cellIs" dxfId="2858" priority="4537" operator="equal">
      <formula>"NC"</formula>
    </cfRule>
  </conditionalFormatting>
  <conditionalFormatting sqref="AZ44">
    <cfRule type="cellIs" dxfId="2857" priority="4538" operator="equal">
      <formula>"NC"</formula>
    </cfRule>
  </conditionalFormatting>
  <conditionalFormatting sqref="AZ49">
    <cfRule type="cellIs" dxfId="2856" priority="4534" operator="equal">
      <formula>"NC"</formula>
    </cfRule>
  </conditionalFormatting>
  <conditionalFormatting sqref="BA49">
    <cfRule type="cellIs" dxfId="2855" priority="4533" operator="equal">
      <formula>"NC"</formula>
    </cfRule>
  </conditionalFormatting>
  <conditionalFormatting sqref="AZ60">
    <cfRule type="cellIs" dxfId="2854" priority="4530" operator="equal">
      <formula>"NC"</formula>
    </cfRule>
  </conditionalFormatting>
  <conditionalFormatting sqref="BA60">
    <cfRule type="cellIs" dxfId="2853" priority="4529" operator="equal">
      <formula>"NC"</formula>
    </cfRule>
  </conditionalFormatting>
  <conditionalFormatting sqref="AZ62">
    <cfRule type="cellIs" dxfId="2852" priority="4526" operator="equal">
      <formula>"NC"</formula>
    </cfRule>
  </conditionalFormatting>
  <conditionalFormatting sqref="BA62">
    <cfRule type="cellIs" dxfId="2851" priority="4525" operator="equal">
      <formula>"NC"</formula>
    </cfRule>
  </conditionalFormatting>
  <conditionalFormatting sqref="AX10:BA16 AX18:AY23 AX25:AY33 AX36:AY40 AX42:AY43 AX45:AY48 AX50:AY59 AX61:AY61 AX63:AY66 AX73:AY74 AX80:AY82 AX113:AY117 AX119:AY121 AX123:AY127 AX129:AY130 AX92:AY92 AX89:AY90 AX99:AY107 AX96:AY96 AX85:AY87 AX109:AY111 AX76:AY78">
    <cfRule type="cellIs" dxfId="2850" priority="4520" operator="equal">
      <formula>"NC"</formula>
    </cfRule>
  </conditionalFormatting>
  <conditionalFormatting sqref="AX9:BA9">
    <cfRule type="cellIs" dxfId="2849" priority="4519" operator="equal">
      <formula>"Yes"</formula>
    </cfRule>
  </conditionalFormatting>
  <conditionalFormatting sqref="AX9:BA9">
    <cfRule type="cellIs" dxfId="2848" priority="4518" operator="equal">
      <formula>"NC"</formula>
    </cfRule>
  </conditionalFormatting>
  <conditionalFormatting sqref="AX8:AY8">
    <cfRule type="cellIs" dxfId="2847" priority="4517" operator="equal">
      <formula>"Yes"</formula>
    </cfRule>
  </conditionalFormatting>
  <conditionalFormatting sqref="AX8:AY8">
    <cfRule type="cellIs" dxfId="2846" priority="4516" operator="equal">
      <formula>"NC"</formula>
    </cfRule>
  </conditionalFormatting>
  <conditionalFormatting sqref="AZ8">
    <cfRule type="cellIs" dxfId="2845" priority="4515" operator="equal">
      <formula>"NC"</formula>
    </cfRule>
  </conditionalFormatting>
  <conditionalFormatting sqref="BA8">
    <cfRule type="cellIs" dxfId="2844" priority="4514" operator="equal">
      <formula>"NC"</formula>
    </cfRule>
  </conditionalFormatting>
  <conditionalFormatting sqref="AZ18:BA18">
    <cfRule type="cellIs" dxfId="2843" priority="4513" operator="equal">
      <formula>"NC"</formula>
    </cfRule>
  </conditionalFormatting>
  <conditionalFormatting sqref="AZ19:BA23 AZ25:BA33">
    <cfRule type="cellIs" dxfId="2842" priority="4512" operator="equal">
      <formula>"NC"</formula>
    </cfRule>
  </conditionalFormatting>
  <conditionalFormatting sqref="AZ34">
    <cfRule type="cellIs" dxfId="2841" priority="4511" operator="equal">
      <formula>"NC"</formula>
    </cfRule>
  </conditionalFormatting>
  <conditionalFormatting sqref="BA34">
    <cfRule type="cellIs" dxfId="2840" priority="4510" operator="equal">
      <formula>"NC"</formula>
    </cfRule>
  </conditionalFormatting>
  <conditionalFormatting sqref="AZ36:BA36">
    <cfRule type="cellIs" dxfId="2839" priority="4509" operator="equal">
      <formula>"NC"</formula>
    </cfRule>
  </conditionalFormatting>
  <conditionalFormatting sqref="AZ37:BA40 AZ42:BA43">
    <cfRule type="cellIs" dxfId="2838" priority="4508" operator="equal">
      <formula>"NC"</formula>
    </cfRule>
  </conditionalFormatting>
  <conditionalFormatting sqref="AZ45:BA48">
    <cfRule type="cellIs" dxfId="2837" priority="4507" operator="equal">
      <formula>"NC"</formula>
    </cfRule>
  </conditionalFormatting>
  <conditionalFormatting sqref="AZ50:BA59">
    <cfRule type="cellIs" dxfId="2836" priority="4506" operator="equal">
      <formula>"NC"</formula>
    </cfRule>
  </conditionalFormatting>
  <conditionalFormatting sqref="AZ61:BA61">
    <cfRule type="cellIs" dxfId="2835" priority="4505" operator="equal">
      <formula>"NC"</formula>
    </cfRule>
  </conditionalFormatting>
  <conditionalFormatting sqref="AZ63:BA66">
    <cfRule type="cellIs" dxfId="2834" priority="4504" operator="equal">
      <formula>"NC"</formula>
    </cfRule>
  </conditionalFormatting>
  <conditionalFormatting sqref="AZ73:BA74">
    <cfRule type="cellIs" dxfId="2833" priority="4500" operator="equal">
      <formula>"NC"</formula>
    </cfRule>
  </conditionalFormatting>
  <conditionalFormatting sqref="AZ76:BA78">
    <cfRule type="cellIs" dxfId="2832" priority="4497" operator="equal">
      <formula>"NC"</formula>
    </cfRule>
  </conditionalFormatting>
  <conditionalFormatting sqref="AZ80:BA82">
    <cfRule type="cellIs" dxfId="2831" priority="4494" operator="equal">
      <formula>"NC"</formula>
    </cfRule>
  </conditionalFormatting>
  <conditionalFormatting sqref="AZ85:BA87">
    <cfRule type="cellIs" dxfId="2830" priority="4491" operator="equal">
      <formula>"NC"</formula>
    </cfRule>
  </conditionalFormatting>
  <conditionalFormatting sqref="AZ89:BA90">
    <cfRule type="cellIs" dxfId="2829" priority="4482" operator="equal">
      <formula>"NC"</formula>
    </cfRule>
  </conditionalFormatting>
  <conditionalFormatting sqref="AZ92:BA92">
    <cfRule type="cellIs" dxfId="2828" priority="4479" operator="equal">
      <formula>"NC"</formula>
    </cfRule>
  </conditionalFormatting>
  <conditionalFormatting sqref="AZ96:BA96">
    <cfRule type="cellIs" dxfId="2827" priority="4476" operator="equal">
      <formula>"NC"</formula>
    </cfRule>
  </conditionalFormatting>
  <conditionalFormatting sqref="AZ99:BA104">
    <cfRule type="cellIs" dxfId="2826" priority="4473" operator="equal">
      <formula>"NC"</formula>
    </cfRule>
  </conditionalFormatting>
  <conditionalFormatting sqref="AZ105:BA107">
    <cfRule type="cellIs" dxfId="2825" priority="4470" operator="equal">
      <formula>"NC"</formula>
    </cfRule>
  </conditionalFormatting>
  <conditionalFormatting sqref="AZ109:BA111">
    <cfRule type="cellIs" dxfId="2824" priority="4467" operator="equal">
      <formula>"NC"</formula>
    </cfRule>
  </conditionalFormatting>
  <conditionalFormatting sqref="AZ113:BA117">
    <cfRule type="cellIs" dxfId="2823" priority="4464" operator="equal">
      <formula>"NC"</formula>
    </cfRule>
  </conditionalFormatting>
  <conditionalFormatting sqref="AZ119:BA121">
    <cfRule type="cellIs" dxfId="2822" priority="4461" operator="equal">
      <formula>"NC"</formula>
    </cfRule>
  </conditionalFormatting>
  <conditionalFormatting sqref="AZ123:BA127">
    <cfRule type="cellIs" dxfId="2821" priority="4458" operator="equal">
      <formula>"NC"</formula>
    </cfRule>
  </conditionalFormatting>
  <conditionalFormatting sqref="AZ129:BA130">
    <cfRule type="cellIs" dxfId="2820" priority="4455" operator="equal">
      <formula>"NC"</formula>
    </cfRule>
  </conditionalFormatting>
  <conditionalFormatting sqref="BB2:BE2">
    <cfRule type="cellIs" dxfId="2819" priority="4452" operator="equal">
      <formula>"Yes"</formula>
    </cfRule>
  </conditionalFormatting>
  <conditionalFormatting sqref="BB1:BE2 BB5:BE5">
    <cfRule type="cellIs" dxfId="2818" priority="4451" operator="equal">
      <formula>"NC"</formula>
    </cfRule>
  </conditionalFormatting>
  <conditionalFormatting sqref="BB7:BC7">
    <cfRule type="cellIs" dxfId="2817" priority="4450" operator="equal">
      <formula>"NC"</formula>
    </cfRule>
  </conditionalFormatting>
  <conditionalFormatting sqref="BD7">
    <cfRule type="cellIs" dxfId="2816" priority="4449" operator="equal">
      <formula>"NC"</formula>
    </cfRule>
  </conditionalFormatting>
  <conditionalFormatting sqref="BE7">
    <cfRule type="cellIs" dxfId="2815" priority="4448" operator="equal">
      <formula>"NC"</formula>
    </cfRule>
  </conditionalFormatting>
  <conditionalFormatting sqref="BE131:BE132">
    <cfRule type="cellIs" dxfId="2814" priority="4444" operator="equal">
      <formula>"NC"</formula>
    </cfRule>
  </conditionalFormatting>
  <conditionalFormatting sqref="BD131:BD132">
    <cfRule type="cellIs" dxfId="2813" priority="4445" operator="equal">
      <formula>"NC"</formula>
    </cfRule>
  </conditionalFormatting>
  <conditionalFormatting sqref="BB131:BB132">
    <cfRule type="cellIs" dxfId="2812" priority="4447" operator="equal">
      <formula>"NC"</formula>
    </cfRule>
  </conditionalFormatting>
  <conditionalFormatting sqref="BC131:BC132">
    <cfRule type="cellIs" dxfId="2811" priority="4446" operator="equal">
      <formula>"NC"</formula>
    </cfRule>
  </conditionalFormatting>
  <conditionalFormatting sqref="BB6:BE6">
    <cfRule type="cellIs" dxfId="2810" priority="4443" operator="equal">
      <formula>"NC"</formula>
    </cfRule>
  </conditionalFormatting>
  <conditionalFormatting sqref="BB3">
    <cfRule type="cellIs" dxfId="2809" priority="4442" operator="equal">
      <formula>"NC"</formula>
    </cfRule>
  </conditionalFormatting>
  <conditionalFormatting sqref="BD98:BE98">
    <cfRule type="cellIs" dxfId="2808" priority="4437" operator="equal">
      <formula>"NC"</formula>
    </cfRule>
  </conditionalFormatting>
  <conditionalFormatting sqref="BD108:BE108">
    <cfRule type="cellIs" dxfId="2807" priority="4433" operator="equal">
      <formula>"NC"</formula>
    </cfRule>
  </conditionalFormatting>
  <conditionalFormatting sqref="BD95:BE95">
    <cfRule type="cellIs" dxfId="2806" priority="4429" operator="equal">
      <formula>"NC"</formula>
    </cfRule>
  </conditionalFormatting>
  <conditionalFormatting sqref="BD91:BE91">
    <cfRule type="cellIs" dxfId="2805" priority="4425" operator="equal">
      <formula>"NC"</formula>
    </cfRule>
  </conditionalFormatting>
  <conditionalFormatting sqref="BD88:BE88">
    <cfRule type="cellIs" dxfId="2804" priority="4421" operator="equal">
      <formula>"NC"</formula>
    </cfRule>
  </conditionalFormatting>
  <conditionalFormatting sqref="BD84:BE84">
    <cfRule type="cellIs" dxfId="2803" priority="4409" operator="equal">
      <formula>"NC"</formula>
    </cfRule>
  </conditionalFormatting>
  <conditionalFormatting sqref="BE79">
    <cfRule type="cellIs" dxfId="2802" priority="4404" operator="equal">
      <formula>"NC"</formula>
    </cfRule>
  </conditionalFormatting>
  <conditionalFormatting sqref="BD79">
    <cfRule type="cellIs" dxfId="2801" priority="4405" operator="equal">
      <formula>"NC"</formula>
    </cfRule>
  </conditionalFormatting>
  <conditionalFormatting sqref="BD75">
    <cfRule type="cellIs" dxfId="2800" priority="4401" operator="equal">
      <formula>"NC"</formula>
    </cfRule>
  </conditionalFormatting>
  <conditionalFormatting sqref="BE75">
    <cfRule type="cellIs" dxfId="2799" priority="4400" operator="equal">
      <formula>"NC"</formula>
    </cfRule>
  </conditionalFormatting>
  <conditionalFormatting sqref="BD68">
    <cfRule type="cellIs" dxfId="2798" priority="4397" operator="equal">
      <formula>"NC"</formula>
    </cfRule>
  </conditionalFormatting>
  <conditionalFormatting sqref="BE68">
    <cfRule type="cellIs" dxfId="2797" priority="4396" operator="equal">
      <formula>"NC"</formula>
    </cfRule>
  </conditionalFormatting>
  <conditionalFormatting sqref="BD128">
    <cfRule type="cellIs" dxfId="2796" priority="4385" operator="equal">
      <formula>"NC"</formula>
    </cfRule>
  </conditionalFormatting>
  <conditionalFormatting sqref="BE128">
    <cfRule type="cellIs" dxfId="2795" priority="4384" operator="equal">
      <formula>"NC"</formula>
    </cfRule>
  </conditionalFormatting>
  <conditionalFormatting sqref="BD118:BE118">
    <cfRule type="cellIs" dxfId="2794" priority="4393" operator="equal">
      <formula>"NC"</formula>
    </cfRule>
  </conditionalFormatting>
  <conditionalFormatting sqref="BD122:BE122">
    <cfRule type="cellIs" dxfId="2793" priority="4389" operator="equal">
      <formula>"NC"</formula>
    </cfRule>
  </conditionalFormatting>
  <conditionalFormatting sqref="BD72:BE72">
    <cfRule type="cellIs" dxfId="2792" priority="4381" operator="equal">
      <formula>"NC"</formula>
    </cfRule>
  </conditionalFormatting>
  <conditionalFormatting sqref="BD112:BE112">
    <cfRule type="cellIs" dxfId="2791" priority="4377" operator="equal">
      <formula>"NC"</formula>
    </cfRule>
  </conditionalFormatting>
  <conditionalFormatting sqref="BE44">
    <cfRule type="cellIs" dxfId="2790" priority="4366" operator="equal">
      <formula>"NC"</formula>
    </cfRule>
  </conditionalFormatting>
  <conditionalFormatting sqref="BD44">
    <cfRule type="cellIs" dxfId="2789" priority="4367" operator="equal">
      <formula>"NC"</formula>
    </cfRule>
  </conditionalFormatting>
  <conditionalFormatting sqref="BD49">
    <cfRule type="cellIs" dxfId="2788" priority="4363" operator="equal">
      <formula>"NC"</formula>
    </cfRule>
  </conditionalFormatting>
  <conditionalFormatting sqref="BE49">
    <cfRule type="cellIs" dxfId="2787" priority="4362" operator="equal">
      <formula>"NC"</formula>
    </cfRule>
  </conditionalFormatting>
  <conditionalFormatting sqref="BD60">
    <cfRule type="cellIs" dxfId="2786" priority="4359" operator="equal">
      <formula>"NC"</formula>
    </cfRule>
  </conditionalFormatting>
  <conditionalFormatting sqref="BE60">
    <cfRule type="cellIs" dxfId="2785" priority="4358" operator="equal">
      <formula>"NC"</formula>
    </cfRule>
  </conditionalFormatting>
  <conditionalFormatting sqref="BD62">
    <cfRule type="cellIs" dxfId="2784" priority="4355" operator="equal">
      <formula>"NC"</formula>
    </cfRule>
  </conditionalFormatting>
  <conditionalFormatting sqref="BE62">
    <cfRule type="cellIs" dxfId="2783" priority="4354" operator="equal">
      <formula>"NC"</formula>
    </cfRule>
  </conditionalFormatting>
  <conditionalFormatting sqref="BB10:BE16 BB18:BC23 BB25:BC33 BB36:BC40 BB42:BC43 BB129:BC130 BB123:BC127 BB119:BC121 BB113:BC117 BB109:BC111 BB89:BC90 BB92:BC92 BB96:BC96 BB99:BC107 BB80:BC82 BB85:BC87 BB73:BC74 BB63:BC66 BB61:BC61 BB50:BC59 BB45:BC48 BB76:BC78">
    <cfRule type="cellIs" dxfId="2782" priority="4349" operator="equal">
      <formula>"NC"</formula>
    </cfRule>
  </conditionalFormatting>
  <conditionalFormatting sqref="BB9:BE9">
    <cfRule type="cellIs" dxfId="2781" priority="4348" operator="equal">
      <formula>"Yes"</formula>
    </cfRule>
  </conditionalFormatting>
  <conditionalFormatting sqref="BB9:BE9">
    <cfRule type="cellIs" dxfId="2780" priority="4347" operator="equal">
      <formula>"NC"</formula>
    </cfRule>
  </conditionalFormatting>
  <conditionalFormatting sqref="BB8:BC8">
    <cfRule type="cellIs" dxfId="2779" priority="4346" operator="equal">
      <formula>"Yes"</formula>
    </cfRule>
  </conditionalFormatting>
  <conditionalFormatting sqref="BB8:BC8">
    <cfRule type="cellIs" dxfId="2778" priority="4345" operator="equal">
      <formula>"NC"</formula>
    </cfRule>
  </conditionalFormatting>
  <conditionalFormatting sqref="BD8">
    <cfRule type="cellIs" dxfId="2777" priority="4344" operator="equal">
      <formula>"NC"</formula>
    </cfRule>
  </conditionalFormatting>
  <conditionalFormatting sqref="BE8">
    <cfRule type="cellIs" dxfId="2776" priority="4343" operator="equal">
      <formula>"NC"</formula>
    </cfRule>
  </conditionalFormatting>
  <conditionalFormatting sqref="BD18:BE18">
    <cfRule type="cellIs" dxfId="2775" priority="4342" operator="equal">
      <formula>"NC"</formula>
    </cfRule>
  </conditionalFormatting>
  <conditionalFormatting sqref="BD19:BE23 BD25:BE33">
    <cfRule type="cellIs" dxfId="2774" priority="4341" operator="equal">
      <formula>"NC"</formula>
    </cfRule>
  </conditionalFormatting>
  <conditionalFormatting sqref="BD34">
    <cfRule type="cellIs" dxfId="2773" priority="4340" operator="equal">
      <formula>"NC"</formula>
    </cfRule>
  </conditionalFormatting>
  <conditionalFormatting sqref="BE34">
    <cfRule type="cellIs" dxfId="2772" priority="4339" operator="equal">
      <formula>"NC"</formula>
    </cfRule>
  </conditionalFormatting>
  <conditionalFormatting sqref="BD36:BE36">
    <cfRule type="cellIs" dxfId="2771" priority="4338" operator="equal">
      <formula>"NC"</formula>
    </cfRule>
  </conditionalFormatting>
  <conditionalFormatting sqref="BD37:BE40 BD42:BE43">
    <cfRule type="cellIs" dxfId="2770" priority="4337" operator="equal">
      <formula>"NC"</formula>
    </cfRule>
  </conditionalFormatting>
  <conditionalFormatting sqref="BD45:BE48">
    <cfRule type="cellIs" dxfId="2769" priority="4336" operator="equal">
      <formula>"NC"</formula>
    </cfRule>
  </conditionalFormatting>
  <conditionalFormatting sqref="BD50:BE59">
    <cfRule type="cellIs" dxfId="2768" priority="4335" operator="equal">
      <formula>"NC"</formula>
    </cfRule>
  </conditionalFormatting>
  <conditionalFormatting sqref="BD61:BE61">
    <cfRule type="cellIs" dxfId="2767" priority="4334" operator="equal">
      <formula>"NC"</formula>
    </cfRule>
  </conditionalFormatting>
  <conditionalFormatting sqref="BD63:BE66">
    <cfRule type="cellIs" dxfId="2766" priority="4333" operator="equal">
      <formula>"NC"</formula>
    </cfRule>
  </conditionalFormatting>
  <conditionalFormatting sqref="BD73:BE74">
    <cfRule type="cellIs" dxfId="2765" priority="4329" operator="equal">
      <formula>"NC"</formula>
    </cfRule>
  </conditionalFormatting>
  <conditionalFormatting sqref="BD76:BE78">
    <cfRule type="cellIs" dxfId="2764" priority="4326" operator="equal">
      <formula>"NC"</formula>
    </cfRule>
  </conditionalFormatting>
  <conditionalFormatting sqref="BD80:BE82">
    <cfRule type="cellIs" dxfId="2763" priority="4323" operator="equal">
      <formula>"NC"</formula>
    </cfRule>
  </conditionalFormatting>
  <conditionalFormatting sqref="BD85:BE87">
    <cfRule type="cellIs" dxfId="2762" priority="4320" operator="equal">
      <formula>"NC"</formula>
    </cfRule>
  </conditionalFormatting>
  <conditionalFormatting sqref="BD89:BE90">
    <cfRule type="cellIs" dxfId="2761" priority="4311" operator="equal">
      <formula>"NC"</formula>
    </cfRule>
  </conditionalFormatting>
  <conditionalFormatting sqref="BD92:BE92">
    <cfRule type="cellIs" dxfId="2760" priority="4308" operator="equal">
      <formula>"NC"</formula>
    </cfRule>
  </conditionalFormatting>
  <conditionalFormatting sqref="BD96:BE96">
    <cfRule type="cellIs" dxfId="2759" priority="4305" operator="equal">
      <formula>"NC"</formula>
    </cfRule>
  </conditionalFormatting>
  <conditionalFormatting sqref="BD99:BE104">
    <cfRule type="cellIs" dxfId="2758" priority="4302" operator="equal">
      <formula>"NC"</formula>
    </cfRule>
  </conditionalFormatting>
  <conditionalFormatting sqref="BD105:BE107">
    <cfRule type="cellIs" dxfId="2757" priority="4299" operator="equal">
      <formula>"NC"</formula>
    </cfRule>
  </conditionalFormatting>
  <conditionalFormatting sqref="BD109:BE111">
    <cfRule type="cellIs" dxfId="2756" priority="4296" operator="equal">
      <formula>"NC"</formula>
    </cfRule>
  </conditionalFormatting>
  <conditionalFormatting sqref="BD113:BE117">
    <cfRule type="cellIs" dxfId="2755" priority="4293" operator="equal">
      <formula>"NC"</formula>
    </cfRule>
  </conditionalFormatting>
  <conditionalFormatting sqref="BD119:BE121">
    <cfRule type="cellIs" dxfId="2754" priority="4290" operator="equal">
      <formula>"NC"</formula>
    </cfRule>
  </conditionalFormatting>
  <conditionalFormatting sqref="BD123:BE127">
    <cfRule type="cellIs" dxfId="2753" priority="4287" operator="equal">
      <formula>"NC"</formula>
    </cfRule>
  </conditionalFormatting>
  <conditionalFormatting sqref="BD129:BE130">
    <cfRule type="cellIs" dxfId="2752" priority="4284" operator="equal">
      <formula>"NC"</formula>
    </cfRule>
  </conditionalFormatting>
  <conditionalFormatting sqref="BF2:BI2">
    <cfRule type="cellIs" dxfId="2751" priority="4281" operator="equal">
      <formula>"Yes"</formula>
    </cfRule>
  </conditionalFormatting>
  <conditionalFormatting sqref="BF1:BI2 BF5:BI5">
    <cfRule type="cellIs" dxfId="2750" priority="4280" operator="equal">
      <formula>"NC"</formula>
    </cfRule>
  </conditionalFormatting>
  <conditionalFormatting sqref="BF7:BG7">
    <cfRule type="cellIs" dxfId="2749" priority="4279" operator="equal">
      <formula>"NC"</formula>
    </cfRule>
  </conditionalFormatting>
  <conditionalFormatting sqref="BH7">
    <cfRule type="cellIs" dxfId="2748" priority="4278" operator="equal">
      <formula>"NC"</formula>
    </cfRule>
  </conditionalFormatting>
  <conditionalFormatting sqref="BI7">
    <cfRule type="cellIs" dxfId="2747" priority="4277" operator="equal">
      <formula>"NC"</formula>
    </cfRule>
  </conditionalFormatting>
  <conditionalFormatting sqref="BI131:BI132">
    <cfRule type="cellIs" dxfId="2746" priority="4273" operator="equal">
      <formula>"NC"</formula>
    </cfRule>
  </conditionalFormatting>
  <conditionalFormatting sqref="BH131:BH132">
    <cfRule type="cellIs" dxfId="2745" priority="4274" operator="equal">
      <formula>"NC"</formula>
    </cfRule>
  </conditionalFormatting>
  <conditionalFormatting sqref="BF131:BF132">
    <cfRule type="cellIs" dxfId="2744" priority="4276" operator="equal">
      <formula>"NC"</formula>
    </cfRule>
  </conditionalFormatting>
  <conditionalFormatting sqref="BG131:BG132">
    <cfRule type="cellIs" dxfId="2743" priority="4275" operator="equal">
      <formula>"NC"</formula>
    </cfRule>
  </conditionalFormatting>
  <conditionalFormatting sqref="BF6:BI6">
    <cfRule type="cellIs" dxfId="2742" priority="4272" operator="equal">
      <formula>"NC"</formula>
    </cfRule>
  </conditionalFormatting>
  <conditionalFormatting sqref="BF3">
    <cfRule type="cellIs" dxfId="2741" priority="4271" operator="equal">
      <formula>"NC"</formula>
    </cfRule>
  </conditionalFormatting>
  <conditionalFormatting sqref="BH98:BI98">
    <cfRule type="cellIs" dxfId="2740" priority="4266" operator="equal">
      <formula>"NC"</formula>
    </cfRule>
  </conditionalFormatting>
  <conditionalFormatting sqref="BH108:BI108">
    <cfRule type="cellIs" dxfId="2739" priority="4262" operator="equal">
      <formula>"NC"</formula>
    </cfRule>
  </conditionalFormatting>
  <conditionalFormatting sqref="BH95:BI95">
    <cfRule type="cellIs" dxfId="2738" priority="4258" operator="equal">
      <formula>"NC"</formula>
    </cfRule>
  </conditionalFormatting>
  <conditionalFormatting sqref="BH91:BI91">
    <cfRule type="cellIs" dxfId="2737" priority="4254" operator="equal">
      <formula>"NC"</formula>
    </cfRule>
  </conditionalFormatting>
  <conditionalFormatting sqref="BH88:BI88">
    <cfRule type="cellIs" dxfId="2736" priority="4250" operator="equal">
      <formula>"NC"</formula>
    </cfRule>
  </conditionalFormatting>
  <conditionalFormatting sqref="BH84:BI84">
    <cfRule type="cellIs" dxfId="2735" priority="4238" operator="equal">
      <formula>"NC"</formula>
    </cfRule>
  </conditionalFormatting>
  <conditionalFormatting sqref="BI79">
    <cfRule type="cellIs" dxfId="2734" priority="4233" operator="equal">
      <formula>"NC"</formula>
    </cfRule>
  </conditionalFormatting>
  <conditionalFormatting sqref="BH79">
    <cfRule type="cellIs" dxfId="2733" priority="4234" operator="equal">
      <formula>"NC"</formula>
    </cfRule>
  </conditionalFormatting>
  <conditionalFormatting sqref="BH75">
    <cfRule type="cellIs" dxfId="2732" priority="4230" operator="equal">
      <formula>"NC"</formula>
    </cfRule>
  </conditionalFormatting>
  <conditionalFormatting sqref="BI75">
    <cfRule type="cellIs" dxfId="2731" priority="4229" operator="equal">
      <formula>"NC"</formula>
    </cfRule>
  </conditionalFormatting>
  <conditionalFormatting sqref="BH68">
    <cfRule type="cellIs" dxfId="2730" priority="4226" operator="equal">
      <formula>"NC"</formula>
    </cfRule>
  </conditionalFormatting>
  <conditionalFormatting sqref="BI68">
    <cfRule type="cellIs" dxfId="2729" priority="4225" operator="equal">
      <formula>"NC"</formula>
    </cfRule>
  </conditionalFormatting>
  <conditionalFormatting sqref="BH128">
    <cfRule type="cellIs" dxfId="2728" priority="4214" operator="equal">
      <formula>"NC"</formula>
    </cfRule>
  </conditionalFormatting>
  <conditionalFormatting sqref="BI128">
    <cfRule type="cellIs" dxfId="2727" priority="4213" operator="equal">
      <formula>"NC"</formula>
    </cfRule>
  </conditionalFormatting>
  <conditionalFormatting sqref="BH118:BI118">
    <cfRule type="cellIs" dxfId="2726" priority="4222" operator="equal">
      <formula>"NC"</formula>
    </cfRule>
  </conditionalFormatting>
  <conditionalFormatting sqref="BH122:BI122">
    <cfRule type="cellIs" dxfId="2725" priority="4218" operator="equal">
      <formula>"NC"</formula>
    </cfRule>
  </conditionalFormatting>
  <conditionalFormatting sqref="BH72:BI72">
    <cfRule type="cellIs" dxfId="2724" priority="4210" operator="equal">
      <formula>"NC"</formula>
    </cfRule>
  </conditionalFormatting>
  <conditionalFormatting sqref="BH112:BI112">
    <cfRule type="cellIs" dxfId="2723" priority="4206" operator="equal">
      <formula>"NC"</formula>
    </cfRule>
  </conditionalFormatting>
  <conditionalFormatting sqref="BI44">
    <cfRule type="cellIs" dxfId="2722" priority="4195" operator="equal">
      <formula>"NC"</formula>
    </cfRule>
  </conditionalFormatting>
  <conditionalFormatting sqref="BH44">
    <cfRule type="cellIs" dxfId="2721" priority="4196" operator="equal">
      <formula>"NC"</formula>
    </cfRule>
  </conditionalFormatting>
  <conditionalFormatting sqref="BH49">
    <cfRule type="cellIs" dxfId="2720" priority="4192" operator="equal">
      <formula>"NC"</formula>
    </cfRule>
  </conditionalFormatting>
  <conditionalFormatting sqref="BI49">
    <cfRule type="cellIs" dxfId="2719" priority="4191" operator="equal">
      <formula>"NC"</formula>
    </cfRule>
  </conditionalFormatting>
  <conditionalFormatting sqref="BH60">
    <cfRule type="cellIs" dxfId="2718" priority="4188" operator="equal">
      <formula>"NC"</formula>
    </cfRule>
  </conditionalFormatting>
  <conditionalFormatting sqref="BI60">
    <cfRule type="cellIs" dxfId="2717" priority="4187" operator="equal">
      <formula>"NC"</formula>
    </cfRule>
  </conditionalFormatting>
  <conditionalFormatting sqref="BH62">
    <cfRule type="cellIs" dxfId="2716" priority="4184" operator="equal">
      <formula>"NC"</formula>
    </cfRule>
  </conditionalFormatting>
  <conditionalFormatting sqref="BI62">
    <cfRule type="cellIs" dxfId="2715" priority="4183" operator="equal">
      <formula>"NC"</formula>
    </cfRule>
  </conditionalFormatting>
  <conditionalFormatting sqref="BF10:BI16 BF18:BG23 BF25:BG33 BF36:BG40 BF42:BG43 BF123:BG127 BF129:BG130 BF119:BG121 BF109:BG111 BF113:BG117 BF99:BG107 BF96:BG96 BF92:BG92 BF89:BG90 BF85:BG87 BF80:BG82 BF73:BG74 BF63:BG66 BF50:BG59 BF61:BG61 BF45:BG48 BF76:BG78">
    <cfRule type="cellIs" dxfId="2714" priority="4178" operator="equal">
      <formula>"NC"</formula>
    </cfRule>
  </conditionalFormatting>
  <conditionalFormatting sqref="BF9:BI9">
    <cfRule type="cellIs" dxfId="2713" priority="4177" operator="equal">
      <formula>"Yes"</formula>
    </cfRule>
  </conditionalFormatting>
  <conditionalFormatting sqref="BF9:BI9">
    <cfRule type="cellIs" dxfId="2712" priority="4176" operator="equal">
      <formula>"NC"</formula>
    </cfRule>
  </conditionalFormatting>
  <conditionalFormatting sqref="BF8:BG8">
    <cfRule type="cellIs" dxfId="2711" priority="4175" operator="equal">
      <formula>"Yes"</formula>
    </cfRule>
  </conditionalFormatting>
  <conditionalFormatting sqref="BF8:BG8">
    <cfRule type="cellIs" dxfId="2710" priority="4174" operator="equal">
      <formula>"NC"</formula>
    </cfRule>
  </conditionalFormatting>
  <conditionalFormatting sqref="BH8">
    <cfRule type="cellIs" dxfId="2709" priority="4173" operator="equal">
      <formula>"NC"</formula>
    </cfRule>
  </conditionalFormatting>
  <conditionalFormatting sqref="BI8">
    <cfRule type="cellIs" dxfId="2708" priority="4172" operator="equal">
      <formula>"NC"</formula>
    </cfRule>
  </conditionalFormatting>
  <conditionalFormatting sqref="BH18:BI18">
    <cfRule type="cellIs" dxfId="2707" priority="4171" operator="equal">
      <formula>"NC"</formula>
    </cfRule>
  </conditionalFormatting>
  <conditionalFormatting sqref="BH19:BI23 BH25:BI33">
    <cfRule type="cellIs" dxfId="2706" priority="4170" operator="equal">
      <formula>"NC"</formula>
    </cfRule>
  </conditionalFormatting>
  <conditionalFormatting sqref="BH34">
    <cfRule type="cellIs" dxfId="2705" priority="4169" operator="equal">
      <formula>"NC"</formula>
    </cfRule>
  </conditionalFormatting>
  <conditionalFormatting sqref="BI34">
    <cfRule type="cellIs" dxfId="2704" priority="4168" operator="equal">
      <formula>"NC"</formula>
    </cfRule>
  </conditionalFormatting>
  <conditionalFormatting sqref="BH36:BI36">
    <cfRule type="cellIs" dxfId="2703" priority="4167" operator="equal">
      <formula>"NC"</formula>
    </cfRule>
  </conditionalFormatting>
  <conditionalFormatting sqref="BH37:BI40 BH42:BI43">
    <cfRule type="cellIs" dxfId="2702" priority="4166" operator="equal">
      <formula>"NC"</formula>
    </cfRule>
  </conditionalFormatting>
  <conditionalFormatting sqref="BH45:BI48">
    <cfRule type="cellIs" dxfId="2701" priority="4165" operator="equal">
      <formula>"NC"</formula>
    </cfRule>
  </conditionalFormatting>
  <conditionalFormatting sqref="BH50:BI59">
    <cfRule type="cellIs" dxfId="2700" priority="4164" operator="equal">
      <formula>"NC"</formula>
    </cfRule>
  </conditionalFormatting>
  <conditionalFormatting sqref="BH61:BI61">
    <cfRule type="cellIs" dxfId="2699" priority="4163" operator="equal">
      <formula>"NC"</formula>
    </cfRule>
  </conditionalFormatting>
  <conditionalFormatting sqref="BH63:BI66">
    <cfRule type="cellIs" dxfId="2698" priority="4162" operator="equal">
      <formula>"NC"</formula>
    </cfRule>
  </conditionalFormatting>
  <conditionalFormatting sqref="BH73:BI74">
    <cfRule type="cellIs" dxfId="2697" priority="4158" operator="equal">
      <formula>"NC"</formula>
    </cfRule>
  </conditionalFormatting>
  <conditionalFormatting sqref="BH76:BI78">
    <cfRule type="cellIs" dxfId="2696" priority="4155" operator="equal">
      <formula>"NC"</formula>
    </cfRule>
  </conditionalFormatting>
  <conditionalFormatting sqref="BH80:BI82">
    <cfRule type="cellIs" dxfId="2695" priority="4152" operator="equal">
      <formula>"NC"</formula>
    </cfRule>
  </conditionalFormatting>
  <conditionalFormatting sqref="BH85:BI87">
    <cfRule type="cellIs" dxfId="2694" priority="4149" operator="equal">
      <formula>"NC"</formula>
    </cfRule>
  </conditionalFormatting>
  <conditionalFormatting sqref="BH89:BI90">
    <cfRule type="cellIs" dxfId="2693" priority="4140" operator="equal">
      <formula>"NC"</formula>
    </cfRule>
  </conditionalFormatting>
  <conditionalFormatting sqref="BH92:BI92">
    <cfRule type="cellIs" dxfId="2692" priority="4137" operator="equal">
      <formula>"NC"</formula>
    </cfRule>
  </conditionalFormatting>
  <conditionalFormatting sqref="BH96:BI96">
    <cfRule type="cellIs" dxfId="2691" priority="4134" operator="equal">
      <formula>"NC"</formula>
    </cfRule>
  </conditionalFormatting>
  <conditionalFormatting sqref="BH99:BI104">
    <cfRule type="cellIs" dxfId="2690" priority="4131" operator="equal">
      <formula>"NC"</formula>
    </cfRule>
  </conditionalFormatting>
  <conditionalFormatting sqref="BH105:BI107">
    <cfRule type="cellIs" dxfId="2689" priority="4128" operator="equal">
      <formula>"NC"</formula>
    </cfRule>
  </conditionalFormatting>
  <conditionalFormatting sqref="BH109:BI111">
    <cfRule type="cellIs" dxfId="2688" priority="4125" operator="equal">
      <formula>"NC"</formula>
    </cfRule>
  </conditionalFormatting>
  <conditionalFormatting sqref="BH113:BI117">
    <cfRule type="cellIs" dxfId="2687" priority="4122" operator="equal">
      <formula>"NC"</formula>
    </cfRule>
  </conditionalFormatting>
  <conditionalFormatting sqref="BH119:BI121">
    <cfRule type="cellIs" dxfId="2686" priority="4119" operator="equal">
      <formula>"NC"</formula>
    </cfRule>
  </conditionalFormatting>
  <conditionalFormatting sqref="BH123:BI127">
    <cfRule type="cellIs" dxfId="2685" priority="4116" operator="equal">
      <formula>"NC"</formula>
    </cfRule>
  </conditionalFormatting>
  <conditionalFormatting sqref="BH129:BI130">
    <cfRule type="cellIs" dxfId="2684" priority="4113" operator="equal">
      <formula>"NC"</formula>
    </cfRule>
  </conditionalFormatting>
  <conditionalFormatting sqref="BJ2:BM2">
    <cfRule type="cellIs" dxfId="2683" priority="4110" operator="equal">
      <formula>"Yes"</formula>
    </cfRule>
  </conditionalFormatting>
  <conditionalFormatting sqref="BJ1:BM2 BJ5:BM5">
    <cfRule type="cellIs" dxfId="2682" priority="4109" operator="equal">
      <formula>"NC"</formula>
    </cfRule>
  </conditionalFormatting>
  <conditionalFormatting sqref="BJ7:BK7">
    <cfRule type="cellIs" dxfId="2681" priority="4108" operator="equal">
      <formula>"NC"</formula>
    </cfRule>
  </conditionalFormatting>
  <conditionalFormatting sqref="BL7">
    <cfRule type="cellIs" dxfId="2680" priority="4107" operator="equal">
      <formula>"NC"</formula>
    </cfRule>
  </conditionalFormatting>
  <conditionalFormatting sqref="BM7">
    <cfRule type="cellIs" dxfId="2679" priority="4106" operator="equal">
      <formula>"NC"</formula>
    </cfRule>
  </conditionalFormatting>
  <conditionalFormatting sqref="BM131:BO132">
    <cfRule type="cellIs" dxfId="2678" priority="4102" operator="equal">
      <formula>"NC"</formula>
    </cfRule>
  </conditionalFormatting>
  <conditionalFormatting sqref="BL131:BL132">
    <cfRule type="cellIs" dxfId="2677" priority="4103" operator="equal">
      <formula>"NC"</formula>
    </cfRule>
  </conditionalFormatting>
  <conditionalFormatting sqref="BJ131:BJ132">
    <cfRule type="cellIs" dxfId="2676" priority="4105" operator="equal">
      <formula>"NC"</formula>
    </cfRule>
  </conditionalFormatting>
  <conditionalFormatting sqref="BK131:BK132">
    <cfRule type="cellIs" dxfId="2675" priority="4104" operator="equal">
      <formula>"NC"</formula>
    </cfRule>
  </conditionalFormatting>
  <conditionalFormatting sqref="BJ6:BM6">
    <cfRule type="cellIs" dxfId="2674" priority="4101" operator="equal">
      <formula>"NC"</formula>
    </cfRule>
  </conditionalFormatting>
  <conditionalFormatting sqref="BJ3">
    <cfRule type="cellIs" dxfId="2673" priority="4100" operator="equal">
      <formula>"NC"</formula>
    </cfRule>
  </conditionalFormatting>
  <conditionalFormatting sqref="BL98">
    <cfRule type="cellIs" dxfId="2672" priority="4095" operator="equal">
      <formula>"NC"</formula>
    </cfRule>
  </conditionalFormatting>
  <conditionalFormatting sqref="BM98">
    <cfRule type="cellIs" dxfId="2671" priority="4094" operator="equal">
      <formula>"NC"</formula>
    </cfRule>
  </conditionalFormatting>
  <conditionalFormatting sqref="BL108">
    <cfRule type="cellIs" dxfId="2670" priority="4091" operator="equal">
      <formula>"NC"</formula>
    </cfRule>
  </conditionalFormatting>
  <conditionalFormatting sqref="BM108">
    <cfRule type="cellIs" dxfId="2669" priority="4090" operator="equal">
      <formula>"NC"</formula>
    </cfRule>
  </conditionalFormatting>
  <conditionalFormatting sqref="BL95:BM95">
    <cfRule type="cellIs" dxfId="2668" priority="4087" operator="equal">
      <formula>"NC"</formula>
    </cfRule>
  </conditionalFormatting>
  <conditionalFormatting sqref="BL91:BM91">
    <cfRule type="cellIs" dxfId="2667" priority="4083" operator="equal">
      <formula>"NC"</formula>
    </cfRule>
  </conditionalFormatting>
  <conditionalFormatting sqref="BL88:BM88">
    <cfRule type="cellIs" dxfId="2666" priority="4079" operator="equal">
      <formula>"NC"</formula>
    </cfRule>
  </conditionalFormatting>
  <conditionalFormatting sqref="BM84">
    <cfRule type="cellIs" dxfId="2665" priority="4066" operator="equal">
      <formula>"NC"</formula>
    </cfRule>
  </conditionalFormatting>
  <conditionalFormatting sqref="BL84">
    <cfRule type="cellIs" dxfId="2664" priority="4067" operator="equal">
      <formula>"NC"</formula>
    </cfRule>
  </conditionalFormatting>
  <conditionalFormatting sqref="BL79">
    <cfRule type="cellIs" dxfId="2663" priority="4063" operator="equal">
      <formula>"NC"</formula>
    </cfRule>
  </conditionalFormatting>
  <conditionalFormatting sqref="BM79">
    <cfRule type="cellIs" dxfId="2662" priority="4062" operator="equal">
      <formula>"NC"</formula>
    </cfRule>
  </conditionalFormatting>
  <conditionalFormatting sqref="BL75">
    <cfRule type="cellIs" dxfId="2661" priority="4059" operator="equal">
      <formula>"NC"</formula>
    </cfRule>
  </conditionalFormatting>
  <conditionalFormatting sqref="BM75">
    <cfRule type="cellIs" dxfId="2660" priority="4058" operator="equal">
      <formula>"NC"</formula>
    </cfRule>
  </conditionalFormatting>
  <conditionalFormatting sqref="BL68">
    <cfRule type="cellIs" dxfId="2659" priority="4055" operator="equal">
      <formula>"NC"</formula>
    </cfRule>
  </conditionalFormatting>
  <conditionalFormatting sqref="BM68">
    <cfRule type="cellIs" dxfId="2658" priority="4054" operator="equal">
      <formula>"NC"</formula>
    </cfRule>
  </conditionalFormatting>
  <conditionalFormatting sqref="BL128">
    <cfRule type="cellIs" dxfId="2657" priority="4043" operator="equal">
      <formula>"NC"</formula>
    </cfRule>
  </conditionalFormatting>
  <conditionalFormatting sqref="BM128">
    <cfRule type="cellIs" dxfId="2656" priority="4042" operator="equal">
      <formula>"NC"</formula>
    </cfRule>
  </conditionalFormatting>
  <conditionalFormatting sqref="BL118">
    <cfRule type="cellIs" dxfId="2655" priority="4051" operator="equal">
      <formula>"NC"</formula>
    </cfRule>
  </conditionalFormatting>
  <conditionalFormatting sqref="BM118">
    <cfRule type="cellIs" dxfId="2654" priority="4050" operator="equal">
      <formula>"NC"</formula>
    </cfRule>
  </conditionalFormatting>
  <conditionalFormatting sqref="BL122:BM122">
    <cfRule type="cellIs" dxfId="2653" priority="4047" operator="equal">
      <formula>"NC"</formula>
    </cfRule>
  </conditionalFormatting>
  <conditionalFormatting sqref="BL72">
    <cfRule type="cellIs" dxfId="2652" priority="4039" operator="equal">
      <formula>"NC"</formula>
    </cfRule>
  </conditionalFormatting>
  <conditionalFormatting sqref="BM72">
    <cfRule type="cellIs" dxfId="2651" priority="4038" operator="equal">
      <formula>"NC"</formula>
    </cfRule>
  </conditionalFormatting>
  <conditionalFormatting sqref="BL112">
    <cfRule type="cellIs" dxfId="2650" priority="4035" operator="equal">
      <formula>"NC"</formula>
    </cfRule>
  </conditionalFormatting>
  <conditionalFormatting sqref="BM112">
    <cfRule type="cellIs" dxfId="2649" priority="4034" operator="equal">
      <formula>"NC"</formula>
    </cfRule>
  </conditionalFormatting>
  <conditionalFormatting sqref="BM44">
    <cfRule type="cellIs" dxfId="2648" priority="4024" operator="equal">
      <formula>"NC"</formula>
    </cfRule>
  </conditionalFormatting>
  <conditionalFormatting sqref="BL44">
    <cfRule type="cellIs" dxfId="2647" priority="4025" operator="equal">
      <formula>"NC"</formula>
    </cfRule>
  </conditionalFormatting>
  <conditionalFormatting sqref="BL49">
    <cfRule type="cellIs" dxfId="2646" priority="4021" operator="equal">
      <formula>"NC"</formula>
    </cfRule>
  </conditionalFormatting>
  <conditionalFormatting sqref="BM49">
    <cfRule type="cellIs" dxfId="2645" priority="4020" operator="equal">
      <formula>"NC"</formula>
    </cfRule>
  </conditionalFormatting>
  <conditionalFormatting sqref="BL60">
    <cfRule type="cellIs" dxfId="2644" priority="4017" operator="equal">
      <formula>"NC"</formula>
    </cfRule>
  </conditionalFormatting>
  <conditionalFormatting sqref="BM60">
    <cfRule type="cellIs" dxfId="2643" priority="4016" operator="equal">
      <formula>"NC"</formula>
    </cfRule>
  </conditionalFormatting>
  <conditionalFormatting sqref="BL62">
    <cfRule type="cellIs" dxfId="2642" priority="4013" operator="equal">
      <formula>"NC"</formula>
    </cfRule>
  </conditionalFormatting>
  <conditionalFormatting sqref="BM62">
    <cfRule type="cellIs" dxfId="2641" priority="4012" operator="equal">
      <formula>"NC"</formula>
    </cfRule>
  </conditionalFormatting>
  <conditionalFormatting sqref="BJ10:BM16 BJ18:BK23 BJ25:BK33 BJ36:BK40 BJ42:BK43 BJ129:BK130 BJ123:BK127 BJ119:BK121 BJ113:BK117 BJ109:BK111 BJ99:BK107 BJ96:BK96 BJ92:BK92 BJ89:BK90 BJ85:BK87 BJ80:BK82 BJ63:BK66 BJ73:BK74 BJ61:BK61 BJ50:BK59 BJ45:BK48 BJ76:BK78">
    <cfRule type="cellIs" dxfId="2640" priority="4007" operator="equal">
      <formula>"NC"</formula>
    </cfRule>
  </conditionalFormatting>
  <conditionalFormatting sqref="BJ9:BM9">
    <cfRule type="cellIs" dxfId="2639" priority="4006" operator="equal">
      <formula>"Yes"</formula>
    </cfRule>
  </conditionalFormatting>
  <conditionalFormatting sqref="BJ9:BM9">
    <cfRule type="cellIs" dxfId="2638" priority="4005" operator="equal">
      <formula>"NC"</formula>
    </cfRule>
  </conditionalFormatting>
  <conditionalFormatting sqref="BJ8:BK8">
    <cfRule type="cellIs" dxfId="2637" priority="4004" operator="equal">
      <formula>"Yes"</formula>
    </cfRule>
  </conditionalFormatting>
  <conditionalFormatting sqref="BJ8:BK8">
    <cfRule type="cellIs" dxfId="2636" priority="4003" operator="equal">
      <formula>"NC"</formula>
    </cfRule>
  </conditionalFormatting>
  <conditionalFormatting sqref="BL8">
    <cfRule type="cellIs" dxfId="2635" priority="4002" operator="equal">
      <formula>"NC"</formula>
    </cfRule>
  </conditionalFormatting>
  <conditionalFormatting sqref="BM8">
    <cfRule type="cellIs" dxfId="2634" priority="4001" operator="equal">
      <formula>"NC"</formula>
    </cfRule>
  </conditionalFormatting>
  <conditionalFormatting sqref="BL18:BM18">
    <cfRule type="cellIs" dxfId="2633" priority="4000" operator="equal">
      <formula>"NC"</formula>
    </cfRule>
  </conditionalFormatting>
  <conditionalFormatting sqref="BL19:BM23 BL25:BM33">
    <cfRule type="cellIs" dxfId="2632" priority="3999" operator="equal">
      <formula>"NC"</formula>
    </cfRule>
  </conditionalFormatting>
  <conditionalFormatting sqref="BL34">
    <cfRule type="cellIs" dxfId="2631" priority="3998" operator="equal">
      <formula>"NC"</formula>
    </cfRule>
  </conditionalFormatting>
  <conditionalFormatting sqref="BM34">
    <cfRule type="cellIs" dxfId="2630" priority="3997" operator="equal">
      <formula>"NC"</formula>
    </cfRule>
  </conditionalFormatting>
  <conditionalFormatting sqref="BL36:BM36">
    <cfRule type="cellIs" dxfId="2629" priority="3996" operator="equal">
      <formula>"NC"</formula>
    </cfRule>
  </conditionalFormatting>
  <conditionalFormatting sqref="BL37:BM40 BL42:BM43">
    <cfRule type="cellIs" dxfId="2628" priority="3995" operator="equal">
      <formula>"NC"</formula>
    </cfRule>
  </conditionalFormatting>
  <conditionalFormatting sqref="BL45:BM48">
    <cfRule type="cellIs" dxfId="2627" priority="3994" operator="equal">
      <formula>"NC"</formula>
    </cfRule>
  </conditionalFormatting>
  <conditionalFormatting sqref="BL50:BM59">
    <cfRule type="cellIs" dxfId="2626" priority="3993" operator="equal">
      <formula>"NC"</formula>
    </cfRule>
  </conditionalFormatting>
  <conditionalFormatting sqref="BL61:BM61">
    <cfRule type="cellIs" dxfId="2625" priority="3992" operator="equal">
      <formula>"NC"</formula>
    </cfRule>
  </conditionalFormatting>
  <conditionalFormatting sqref="BL63:BM66">
    <cfRule type="cellIs" dxfId="2624" priority="3991" operator="equal">
      <formula>"NC"</formula>
    </cfRule>
  </conditionalFormatting>
  <conditionalFormatting sqref="BL73:BM74">
    <cfRule type="cellIs" dxfId="2623" priority="3987" operator="equal">
      <formula>"NC"</formula>
    </cfRule>
  </conditionalFormatting>
  <conditionalFormatting sqref="BL76:BM78">
    <cfRule type="cellIs" dxfId="2622" priority="3984" operator="equal">
      <formula>"NC"</formula>
    </cfRule>
  </conditionalFormatting>
  <conditionalFormatting sqref="BL80:BM82">
    <cfRule type="cellIs" dxfId="2621" priority="3981" operator="equal">
      <formula>"NC"</formula>
    </cfRule>
  </conditionalFormatting>
  <conditionalFormatting sqref="BL85:BM87">
    <cfRule type="cellIs" dxfId="2620" priority="3978" operator="equal">
      <formula>"NC"</formula>
    </cfRule>
  </conditionalFormatting>
  <conditionalFormatting sqref="BL89:BM90">
    <cfRule type="cellIs" dxfId="2619" priority="3969" operator="equal">
      <formula>"NC"</formula>
    </cfRule>
  </conditionalFormatting>
  <conditionalFormatting sqref="BL92:BM92">
    <cfRule type="cellIs" dxfId="2618" priority="3966" operator="equal">
      <formula>"NC"</formula>
    </cfRule>
  </conditionalFormatting>
  <conditionalFormatting sqref="BL96:BM96">
    <cfRule type="cellIs" dxfId="2617" priority="3963" operator="equal">
      <formula>"NC"</formula>
    </cfRule>
  </conditionalFormatting>
  <conditionalFormatting sqref="BL99:BM104">
    <cfRule type="cellIs" dxfId="2616" priority="3960" operator="equal">
      <formula>"NC"</formula>
    </cfRule>
  </conditionalFormatting>
  <conditionalFormatting sqref="BL105:BM107">
    <cfRule type="cellIs" dxfId="2615" priority="3957" operator="equal">
      <formula>"NC"</formula>
    </cfRule>
  </conditionalFormatting>
  <conditionalFormatting sqref="BL109:BM111">
    <cfRule type="cellIs" dxfId="2614" priority="3954" operator="equal">
      <formula>"NC"</formula>
    </cfRule>
  </conditionalFormatting>
  <conditionalFormatting sqref="BL113:BM117">
    <cfRule type="cellIs" dxfId="2613" priority="3951" operator="equal">
      <formula>"NC"</formula>
    </cfRule>
  </conditionalFormatting>
  <conditionalFormatting sqref="BL119:BM121">
    <cfRule type="cellIs" dxfId="2612" priority="3948" operator="equal">
      <formula>"NC"</formula>
    </cfRule>
  </conditionalFormatting>
  <conditionalFormatting sqref="BL123:BM127">
    <cfRule type="cellIs" dxfId="2611" priority="3945" operator="equal">
      <formula>"NC"</formula>
    </cfRule>
  </conditionalFormatting>
  <conditionalFormatting sqref="BL129:BM130">
    <cfRule type="cellIs" dxfId="2610" priority="3942" operator="equal">
      <formula>"NC"</formula>
    </cfRule>
  </conditionalFormatting>
  <conditionalFormatting sqref="BN2:BQ2">
    <cfRule type="cellIs" dxfId="2609" priority="3939" operator="equal">
      <formula>"Yes"</formula>
    </cfRule>
  </conditionalFormatting>
  <conditionalFormatting sqref="BN1:BQ2 BN5:BQ5">
    <cfRule type="cellIs" dxfId="2608" priority="3938" operator="equal">
      <formula>"NC"</formula>
    </cfRule>
  </conditionalFormatting>
  <conditionalFormatting sqref="BN7:BO7">
    <cfRule type="cellIs" dxfId="2607" priority="3937" operator="equal">
      <formula>"NC"</formula>
    </cfRule>
  </conditionalFormatting>
  <conditionalFormatting sqref="BP7">
    <cfRule type="cellIs" dxfId="2606" priority="3936" operator="equal">
      <formula>"NC"</formula>
    </cfRule>
  </conditionalFormatting>
  <conditionalFormatting sqref="BQ7">
    <cfRule type="cellIs" dxfId="2605" priority="3935" operator="equal">
      <formula>"NC"</formula>
    </cfRule>
  </conditionalFormatting>
  <conditionalFormatting sqref="BQ131:BQ132">
    <cfRule type="cellIs" dxfId="2604" priority="3931" operator="equal">
      <formula>"NC"</formula>
    </cfRule>
  </conditionalFormatting>
  <conditionalFormatting sqref="BP131:BP132">
    <cfRule type="cellIs" dxfId="2603" priority="3932" operator="equal">
      <formula>"NC"</formula>
    </cfRule>
  </conditionalFormatting>
  <conditionalFormatting sqref="BN6:BQ6">
    <cfRule type="cellIs" dxfId="2602" priority="3930" operator="equal">
      <formula>"NC"</formula>
    </cfRule>
  </conditionalFormatting>
  <conditionalFormatting sqref="BN3">
    <cfRule type="cellIs" dxfId="2601" priority="3929" operator="equal">
      <formula>"NC"</formula>
    </cfRule>
  </conditionalFormatting>
  <conditionalFormatting sqref="BP98:BQ98">
    <cfRule type="cellIs" dxfId="2600" priority="3924" operator="equal">
      <formula>"NC"</formula>
    </cfRule>
  </conditionalFormatting>
  <conditionalFormatting sqref="BP108:BQ108">
    <cfRule type="cellIs" dxfId="2599" priority="3920" operator="equal">
      <formula>"NC"</formula>
    </cfRule>
  </conditionalFormatting>
  <conditionalFormatting sqref="BP95:BQ95">
    <cfRule type="cellIs" dxfId="2598" priority="3916" operator="equal">
      <formula>"NC"</formula>
    </cfRule>
  </conditionalFormatting>
  <conditionalFormatting sqref="BP91:BQ91">
    <cfRule type="cellIs" dxfId="2597" priority="3912" operator="equal">
      <formula>"NC"</formula>
    </cfRule>
  </conditionalFormatting>
  <conditionalFormatting sqref="BP88:BQ88">
    <cfRule type="cellIs" dxfId="2596" priority="3908" operator="equal">
      <formula>"NC"</formula>
    </cfRule>
  </conditionalFormatting>
  <conditionalFormatting sqref="BP84:BQ84">
    <cfRule type="cellIs" dxfId="2595" priority="3896" operator="equal">
      <formula>"NC"</formula>
    </cfRule>
  </conditionalFormatting>
  <conditionalFormatting sqref="BQ79">
    <cfRule type="cellIs" dxfId="2594" priority="3891" operator="equal">
      <formula>"NC"</formula>
    </cfRule>
  </conditionalFormatting>
  <conditionalFormatting sqref="BP79">
    <cfRule type="cellIs" dxfId="2593" priority="3892" operator="equal">
      <formula>"NC"</formula>
    </cfRule>
  </conditionalFormatting>
  <conditionalFormatting sqref="BP75">
    <cfRule type="cellIs" dxfId="2592" priority="3888" operator="equal">
      <formula>"NC"</formula>
    </cfRule>
  </conditionalFormatting>
  <conditionalFormatting sqref="BQ75">
    <cfRule type="cellIs" dxfId="2591" priority="3887" operator="equal">
      <formula>"NC"</formula>
    </cfRule>
  </conditionalFormatting>
  <conditionalFormatting sqref="BP68:BQ68">
    <cfRule type="cellIs" dxfId="2590" priority="3884" operator="equal">
      <formula>"NC"</formula>
    </cfRule>
  </conditionalFormatting>
  <conditionalFormatting sqref="BP128">
    <cfRule type="cellIs" dxfId="2589" priority="3872" operator="equal">
      <formula>"NC"</formula>
    </cfRule>
  </conditionalFormatting>
  <conditionalFormatting sqref="BQ128">
    <cfRule type="cellIs" dxfId="2588" priority="3871" operator="equal">
      <formula>"NC"</formula>
    </cfRule>
  </conditionalFormatting>
  <conditionalFormatting sqref="BP118:BQ118">
    <cfRule type="cellIs" dxfId="2587" priority="3880" operator="equal">
      <formula>"NC"</formula>
    </cfRule>
  </conditionalFormatting>
  <conditionalFormatting sqref="BP122:BQ122">
    <cfRule type="cellIs" dxfId="2586" priority="3876" operator="equal">
      <formula>"NC"</formula>
    </cfRule>
  </conditionalFormatting>
  <conditionalFormatting sqref="BP72:BQ72">
    <cfRule type="cellIs" dxfId="2585" priority="3868" operator="equal">
      <formula>"NC"</formula>
    </cfRule>
  </conditionalFormatting>
  <conditionalFormatting sqref="BP112:BQ112">
    <cfRule type="cellIs" dxfId="2584" priority="3864" operator="equal">
      <formula>"NC"</formula>
    </cfRule>
  </conditionalFormatting>
  <conditionalFormatting sqref="BQ44">
    <cfRule type="cellIs" dxfId="2583" priority="3853" operator="equal">
      <formula>"NC"</formula>
    </cfRule>
  </conditionalFormatting>
  <conditionalFormatting sqref="BP44">
    <cfRule type="cellIs" dxfId="2582" priority="3854" operator="equal">
      <formula>"NC"</formula>
    </cfRule>
  </conditionalFormatting>
  <conditionalFormatting sqref="BP49">
    <cfRule type="cellIs" dxfId="2581" priority="3850" operator="equal">
      <formula>"NC"</formula>
    </cfRule>
  </conditionalFormatting>
  <conditionalFormatting sqref="BQ49">
    <cfRule type="cellIs" dxfId="2580" priority="3849" operator="equal">
      <formula>"NC"</formula>
    </cfRule>
  </conditionalFormatting>
  <conditionalFormatting sqref="BP60">
    <cfRule type="cellIs" dxfId="2579" priority="3846" operator="equal">
      <formula>"NC"</formula>
    </cfRule>
  </conditionalFormatting>
  <conditionalFormatting sqref="BQ60">
    <cfRule type="cellIs" dxfId="2578" priority="3845" operator="equal">
      <formula>"NC"</formula>
    </cfRule>
  </conditionalFormatting>
  <conditionalFormatting sqref="BP62">
    <cfRule type="cellIs" dxfId="2577" priority="3842" operator="equal">
      <formula>"NC"</formula>
    </cfRule>
  </conditionalFormatting>
  <conditionalFormatting sqref="BQ62">
    <cfRule type="cellIs" dxfId="2576" priority="3841" operator="equal">
      <formula>"NC"</formula>
    </cfRule>
  </conditionalFormatting>
  <conditionalFormatting sqref="BN10:BQ16 BN18:BO23 BN25:BO33 BN36:BO40 BN42:BO43 BN123:BO127 BN129:BO130 BN119:BO121 BN109:BO111 BN113:BO117 BN96:BO96 BN99:BO107 BN92:BO92 BN89:BO90 BN80:BO82 BN85:BO87 BN63:BO66 BN73:BO74 BN50:BO59 BN61:BO61 BN45:BO48 BN76:BO78">
    <cfRule type="cellIs" dxfId="2575" priority="3836" operator="equal">
      <formula>"NC"</formula>
    </cfRule>
  </conditionalFormatting>
  <conditionalFormatting sqref="BN9:BQ9">
    <cfRule type="cellIs" dxfId="2574" priority="3835" operator="equal">
      <formula>"Yes"</formula>
    </cfRule>
  </conditionalFormatting>
  <conditionalFormatting sqref="BN9:BQ9">
    <cfRule type="cellIs" dxfId="2573" priority="3834" operator="equal">
      <formula>"NC"</formula>
    </cfRule>
  </conditionalFormatting>
  <conditionalFormatting sqref="BN8:BO8">
    <cfRule type="cellIs" dxfId="2572" priority="3833" operator="equal">
      <formula>"Yes"</formula>
    </cfRule>
  </conditionalFormatting>
  <conditionalFormatting sqref="BN8:BO8">
    <cfRule type="cellIs" dxfId="2571" priority="3832" operator="equal">
      <formula>"NC"</formula>
    </cfRule>
  </conditionalFormatting>
  <conditionalFormatting sqref="BP8">
    <cfRule type="cellIs" dxfId="2570" priority="3831" operator="equal">
      <formula>"NC"</formula>
    </cfRule>
  </conditionalFormatting>
  <conditionalFormatting sqref="BQ8">
    <cfRule type="cellIs" dxfId="2569" priority="3830" operator="equal">
      <formula>"NC"</formula>
    </cfRule>
  </conditionalFormatting>
  <conditionalFormatting sqref="BP18:BQ18">
    <cfRule type="cellIs" dxfId="2568" priority="3829" operator="equal">
      <formula>"NC"</formula>
    </cfRule>
  </conditionalFormatting>
  <conditionalFormatting sqref="BP19:BQ23 BP25:BQ33">
    <cfRule type="cellIs" dxfId="2567" priority="3828" operator="equal">
      <formula>"NC"</formula>
    </cfRule>
  </conditionalFormatting>
  <conditionalFormatting sqref="BP34">
    <cfRule type="cellIs" dxfId="2566" priority="3827" operator="equal">
      <formula>"NC"</formula>
    </cfRule>
  </conditionalFormatting>
  <conditionalFormatting sqref="BQ34">
    <cfRule type="cellIs" dxfId="2565" priority="3826" operator="equal">
      <formula>"NC"</formula>
    </cfRule>
  </conditionalFormatting>
  <conditionalFormatting sqref="BP36:BQ36">
    <cfRule type="cellIs" dxfId="2564" priority="3825" operator="equal">
      <formula>"NC"</formula>
    </cfRule>
  </conditionalFormatting>
  <conditionalFormatting sqref="BP37:BQ40 BP42:BQ43">
    <cfRule type="cellIs" dxfId="2563" priority="3824" operator="equal">
      <formula>"NC"</formula>
    </cfRule>
  </conditionalFormatting>
  <conditionalFormatting sqref="BP45:BQ48">
    <cfRule type="cellIs" dxfId="2562" priority="3823" operator="equal">
      <formula>"NC"</formula>
    </cfRule>
  </conditionalFormatting>
  <conditionalFormatting sqref="BP50:BQ59">
    <cfRule type="cellIs" dxfId="2561" priority="3822" operator="equal">
      <formula>"NC"</formula>
    </cfRule>
  </conditionalFormatting>
  <conditionalFormatting sqref="BP61:BQ61">
    <cfRule type="cellIs" dxfId="2560" priority="3821" operator="equal">
      <formula>"NC"</formula>
    </cfRule>
  </conditionalFormatting>
  <conditionalFormatting sqref="BP63:BQ66">
    <cfRule type="cellIs" dxfId="2559" priority="3820" operator="equal">
      <formula>"NC"</formula>
    </cfRule>
  </conditionalFormatting>
  <conditionalFormatting sqref="BP73:BQ74">
    <cfRule type="cellIs" dxfId="2558" priority="3816" operator="equal">
      <formula>"NC"</formula>
    </cfRule>
  </conditionalFormatting>
  <conditionalFormatting sqref="BP76:BQ78">
    <cfRule type="cellIs" dxfId="2557" priority="3813" operator="equal">
      <formula>"NC"</formula>
    </cfRule>
  </conditionalFormatting>
  <conditionalFormatting sqref="BP80:BQ82">
    <cfRule type="cellIs" dxfId="2556" priority="3810" operator="equal">
      <formula>"NC"</formula>
    </cfRule>
  </conditionalFormatting>
  <conditionalFormatting sqref="BP85:BQ87">
    <cfRule type="cellIs" dxfId="2555" priority="3807" operator="equal">
      <formula>"NC"</formula>
    </cfRule>
  </conditionalFormatting>
  <conditionalFormatting sqref="BP89:BQ90">
    <cfRule type="cellIs" dxfId="2554" priority="3798" operator="equal">
      <formula>"NC"</formula>
    </cfRule>
  </conditionalFormatting>
  <conditionalFormatting sqref="BP92:BQ92">
    <cfRule type="cellIs" dxfId="2553" priority="3795" operator="equal">
      <formula>"NC"</formula>
    </cfRule>
  </conditionalFormatting>
  <conditionalFormatting sqref="BP96:BQ96">
    <cfRule type="cellIs" dxfId="2552" priority="3792" operator="equal">
      <formula>"NC"</formula>
    </cfRule>
  </conditionalFormatting>
  <conditionalFormatting sqref="BP99:BQ104">
    <cfRule type="cellIs" dxfId="2551" priority="3789" operator="equal">
      <formula>"NC"</formula>
    </cfRule>
  </conditionalFormatting>
  <conditionalFormatting sqref="BP105:BQ107">
    <cfRule type="cellIs" dxfId="2550" priority="3786" operator="equal">
      <formula>"NC"</formula>
    </cfRule>
  </conditionalFormatting>
  <conditionalFormatting sqref="BP109:BQ111">
    <cfRule type="cellIs" dxfId="2549" priority="3783" operator="equal">
      <formula>"NC"</formula>
    </cfRule>
  </conditionalFormatting>
  <conditionalFormatting sqref="BP113:BQ117">
    <cfRule type="cellIs" dxfId="2548" priority="3780" operator="equal">
      <formula>"NC"</formula>
    </cfRule>
  </conditionalFormatting>
  <conditionalFormatting sqref="BP119:BQ121">
    <cfRule type="cellIs" dxfId="2547" priority="3777" operator="equal">
      <formula>"NC"</formula>
    </cfRule>
  </conditionalFormatting>
  <conditionalFormatting sqref="BP123:BQ127">
    <cfRule type="cellIs" dxfId="2546" priority="3774" operator="equal">
      <formula>"NC"</formula>
    </cfRule>
  </conditionalFormatting>
  <conditionalFormatting sqref="BP129:BQ130">
    <cfRule type="cellIs" dxfId="2545" priority="3771" operator="equal">
      <formula>"NC"</formula>
    </cfRule>
  </conditionalFormatting>
  <conditionalFormatting sqref="BR2:BU2">
    <cfRule type="cellIs" dxfId="2544" priority="3768" operator="equal">
      <formula>"Yes"</formula>
    </cfRule>
  </conditionalFormatting>
  <conditionalFormatting sqref="BR1:BU2 BR5:BU5">
    <cfRule type="cellIs" dxfId="2543" priority="3767" operator="equal">
      <formula>"NC"</formula>
    </cfRule>
  </conditionalFormatting>
  <conditionalFormatting sqref="BR7:BS7">
    <cfRule type="cellIs" dxfId="2542" priority="3766" operator="equal">
      <formula>"NC"</formula>
    </cfRule>
  </conditionalFormatting>
  <conditionalFormatting sqref="BT7">
    <cfRule type="cellIs" dxfId="2541" priority="3765" operator="equal">
      <formula>"NC"</formula>
    </cfRule>
  </conditionalFormatting>
  <conditionalFormatting sqref="BU7">
    <cfRule type="cellIs" dxfId="2540" priority="3764" operator="equal">
      <formula>"NC"</formula>
    </cfRule>
  </conditionalFormatting>
  <conditionalFormatting sqref="BU131:BU132">
    <cfRule type="cellIs" dxfId="2539" priority="3760" operator="equal">
      <formula>"NC"</formula>
    </cfRule>
  </conditionalFormatting>
  <conditionalFormatting sqref="BT131:BT132">
    <cfRule type="cellIs" dxfId="2538" priority="3761" operator="equal">
      <formula>"NC"</formula>
    </cfRule>
  </conditionalFormatting>
  <conditionalFormatting sqref="BR131:BR132">
    <cfRule type="cellIs" dxfId="2537" priority="3763" operator="equal">
      <formula>"NC"</formula>
    </cfRule>
  </conditionalFormatting>
  <conditionalFormatting sqref="BS131:BS132">
    <cfRule type="cellIs" dxfId="2536" priority="3762" operator="equal">
      <formula>"NC"</formula>
    </cfRule>
  </conditionalFormatting>
  <conditionalFormatting sqref="BR6:BU6">
    <cfRule type="cellIs" dxfId="2535" priority="3759" operator="equal">
      <formula>"NC"</formula>
    </cfRule>
  </conditionalFormatting>
  <conditionalFormatting sqref="BR3">
    <cfRule type="cellIs" dxfId="2534" priority="3758" operator="equal">
      <formula>"NC"</formula>
    </cfRule>
  </conditionalFormatting>
  <conditionalFormatting sqref="BT98:BU98">
    <cfRule type="cellIs" dxfId="2533" priority="3753" operator="equal">
      <formula>"NC"</formula>
    </cfRule>
  </conditionalFormatting>
  <conditionalFormatting sqref="BT108:BU108">
    <cfRule type="cellIs" dxfId="2532" priority="3749" operator="equal">
      <formula>"NC"</formula>
    </cfRule>
  </conditionalFormatting>
  <conditionalFormatting sqref="BT95:BU95">
    <cfRule type="cellIs" dxfId="2531" priority="3745" operator="equal">
      <formula>"NC"</formula>
    </cfRule>
  </conditionalFormatting>
  <conditionalFormatting sqref="BT91:BU91">
    <cfRule type="cellIs" dxfId="2530" priority="3741" operator="equal">
      <formula>"NC"</formula>
    </cfRule>
  </conditionalFormatting>
  <conditionalFormatting sqref="BT88:BU88">
    <cfRule type="cellIs" dxfId="2529" priority="3737" operator="equal">
      <formula>"NC"</formula>
    </cfRule>
  </conditionalFormatting>
  <conditionalFormatting sqref="BT84:BU84">
    <cfRule type="cellIs" dxfId="2528" priority="3725" operator="equal">
      <formula>"NC"</formula>
    </cfRule>
  </conditionalFormatting>
  <conditionalFormatting sqref="BU79">
    <cfRule type="cellIs" dxfId="2527" priority="3720" operator="equal">
      <formula>"NC"</formula>
    </cfRule>
  </conditionalFormatting>
  <conditionalFormatting sqref="BT79">
    <cfRule type="cellIs" dxfId="2526" priority="3721" operator="equal">
      <formula>"NC"</formula>
    </cfRule>
  </conditionalFormatting>
  <conditionalFormatting sqref="BT75">
    <cfRule type="cellIs" dxfId="2525" priority="3717" operator="equal">
      <formula>"NC"</formula>
    </cfRule>
  </conditionalFormatting>
  <conditionalFormatting sqref="BU75">
    <cfRule type="cellIs" dxfId="2524" priority="3716" operator="equal">
      <formula>"NC"</formula>
    </cfRule>
  </conditionalFormatting>
  <conditionalFormatting sqref="BT68:BU68">
    <cfRule type="cellIs" dxfId="2523" priority="3713" operator="equal">
      <formula>"NC"</formula>
    </cfRule>
  </conditionalFormatting>
  <conditionalFormatting sqref="BT128">
    <cfRule type="cellIs" dxfId="2522" priority="3701" operator="equal">
      <formula>"NC"</formula>
    </cfRule>
  </conditionalFormatting>
  <conditionalFormatting sqref="BU128">
    <cfRule type="cellIs" dxfId="2521" priority="3700" operator="equal">
      <formula>"NC"</formula>
    </cfRule>
  </conditionalFormatting>
  <conditionalFormatting sqref="BT118:BU118">
    <cfRule type="cellIs" dxfId="2520" priority="3709" operator="equal">
      <formula>"NC"</formula>
    </cfRule>
  </conditionalFormatting>
  <conditionalFormatting sqref="BT122:BU122">
    <cfRule type="cellIs" dxfId="2519" priority="3705" operator="equal">
      <formula>"NC"</formula>
    </cfRule>
  </conditionalFormatting>
  <conditionalFormatting sqref="BT72:BU72">
    <cfRule type="cellIs" dxfId="2518" priority="3697" operator="equal">
      <formula>"NC"</formula>
    </cfRule>
  </conditionalFormatting>
  <conditionalFormatting sqref="BT112:BU112">
    <cfRule type="cellIs" dxfId="2517" priority="3693" operator="equal">
      <formula>"NC"</formula>
    </cfRule>
  </conditionalFormatting>
  <conditionalFormatting sqref="BU44">
    <cfRule type="cellIs" dxfId="2516" priority="3682" operator="equal">
      <formula>"NC"</formula>
    </cfRule>
  </conditionalFormatting>
  <conditionalFormatting sqref="BT44">
    <cfRule type="cellIs" dxfId="2515" priority="3683" operator="equal">
      <formula>"NC"</formula>
    </cfRule>
  </conditionalFormatting>
  <conditionalFormatting sqref="BT49">
    <cfRule type="cellIs" dxfId="2514" priority="3679" operator="equal">
      <formula>"NC"</formula>
    </cfRule>
  </conditionalFormatting>
  <conditionalFormatting sqref="BU49">
    <cfRule type="cellIs" dxfId="2513" priority="3678" operator="equal">
      <formula>"NC"</formula>
    </cfRule>
  </conditionalFormatting>
  <conditionalFormatting sqref="BT60">
    <cfRule type="cellIs" dxfId="2512" priority="3675" operator="equal">
      <formula>"NC"</formula>
    </cfRule>
  </conditionalFormatting>
  <conditionalFormatting sqref="BU60">
    <cfRule type="cellIs" dxfId="2511" priority="3674" operator="equal">
      <formula>"NC"</formula>
    </cfRule>
  </conditionalFormatting>
  <conditionalFormatting sqref="BT62">
    <cfRule type="cellIs" dxfId="2510" priority="3671" operator="equal">
      <formula>"NC"</formula>
    </cfRule>
  </conditionalFormatting>
  <conditionalFormatting sqref="BU62">
    <cfRule type="cellIs" dxfId="2509" priority="3670" operator="equal">
      <formula>"NC"</formula>
    </cfRule>
  </conditionalFormatting>
  <conditionalFormatting sqref="BR10:BU16 BR18:BS23 BR25:BS33 BR36:BS40 BR42:BS43 BR45:BS48 BR129:BS130 BR123:BS127 BR119:BS121 BR113:BS117 BR109:BS111 BR99:BS107 BR96:BS96 BR92:BS92 BR89:BS90 BR85:BS87 BR80:BS82 BR73:BS74 BR63:BS66 BR61:BS61 BR50:BS59 BR76:BS78">
    <cfRule type="cellIs" dxfId="2508" priority="3665" operator="equal">
      <formula>"NC"</formula>
    </cfRule>
  </conditionalFormatting>
  <conditionalFormatting sqref="BR9:BU9">
    <cfRule type="cellIs" dxfId="2507" priority="3664" operator="equal">
      <formula>"Yes"</formula>
    </cfRule>
  </conditionalFormatting>
  <conditionalFormatting sqref="BR9:BU9">
    <cfRule type="cellIs" dxfId="2506" priority="3663" operator="equal">
      <formula>"NC"</formula>
    </cfRule>
  </conditionalFormatting>
  <conditionalFormatting sqref="BR8:BS8">
    <cfRule type="cellIs" dxfId="2505" priority="3662" operator="equal">
      <formula>"Yes"</formula>
    </cfRule>
  </conditionalFormatting>
  <conditionalFormatting sqref="BR8:BS8">
    <cfRule type="cellIs" dxfId="2504" priority="3661" operator="equal">
      <formula>"NC"</formula>
    </cfRule>
  </conditionalFormatting>
  <conditionalFormatting sqref="BT8">
    <cfRule type="cellIs" dxfId="2503" priority="3660" operator="equal">
      <formula>"NC"</formula>
    </cfRule>
  </conditionalFormatting>
  <conditionalFormatting sqref="BU8">
    <cfRule type="cellIs" dxfId="2502" priority="3659" operator="equal">
      <formula>"NC"</formula>
    </cfRule>
  </conditionalFormatting>
  <conditionalFormatting sqref="BT18:BU18">
    <cfRule type="cellIs" dxfId="2501" priority="3658" operator="equal">
      <formula>"NC"</formula>
    </cfRule>
  </conditionalFormatting>
  <conditionalFormatting sqref="BT19:BU23 BT25:BU33">
    <cfRule type="cellIs" dxfId="2500" priority="3657" operator="equal">
      <formula>"NC"</formula>
    </cfRule>
  </conditionalFormatting>
  <conditionalFormatting sqref="BT34">
    <cfRule type="cellIs" dxfId="2499" priority="3656" operator="equal">
      <formula>"NC"</formula>
    </cfRule>
  </conditionalFormatting>
  <conditionalFormatting sqref="BU34">
    <cfRule type="cellIs" dxfId="2498" priority="3655" operator="equal">
      <formula>"NC"</formula>
    </cfRule>
  </conditionalFormatting>
  <conditionalFormatting sqref="BT36:BU36">
    <cfRule type="cellIs" dxfId="2497" priority="3654" operator="equal">
      <formula>"NC"</formula>
    </cfRule>
  </conditionalFormatting>
  <conditionalFormatting sqref="BT37:BU40 BT42:BU43">
    <cfRule type="cellIs" dxfId="2496" priority="3653" operator="equal">
      <formula>"NC"</formula>
    </cfRule>
  </conditionalFormatting>
  <conditionalFormatting sqref="BT45:BU48">
    <cfRule type="cellIs" dxfId="2495" priority="3652" operator="equal">
      <formula>"NC"</formula>
    </cfRule>
  </conditionalFormatting>
  <conditionalFormatting sqref="BT50:BU59">
    <cfRule type="cellIs" dxfId="2494" priority="3651" operator="equal">
      <formula>"NC"</formula>
    </cfRule>
  </conditionalFormatting>
  <conditionalFormatting sqref="BT61:BU61">
    <cfRule type="cellIs" dxfId="2493" priority="3650" operator="equal">
      <formula>"NC"</formula>
    </cfRule>
  </conditionalFormatting>
  <conditionalFormatting sqref="BT63:BU66">
    <cfRule type="cellIs" dxfId="2492" priority="3649" operator="equal">
      <formula>"NC"</formula>
    </cfRule>
  </conditionalFormatting>
  <conditionalFormatting sqref="BT73:BU74">
    <cfRule type="cellIs" dxfId="2491" priority="3645" operator="equal">
      <formula>"NC"</formula>
    </cfRule>
  </conditionalFormatting>
  <conditionalFormatting sqref="BT76:BU78">
    <cfRule type="cellIs" dxfId="2490" priority="3642" operator="equal">
      <formula>"NC"</formula>
    </cfRule>
  </conditionalFormatting>
  <conditionalFormatting sqref="BT80:BU82">
    <cfRule type="cellIs" dxfId="2489" priority="3639" operator="equal">
      <formula>"NC"</formula>
    </cfRule>
  </conditionalFormatting>
  <conditionalFormatting sqref="BT85:BU87">
    <cfRule type="cellIs" dxfId="2488" priority="3636" operator="equal">
      <formula>"NC"</formula>
    </cfRule>
  </conditionalFormatting>
  <conditionalFormatting sqref="BT89:BU90">
    <cfRule type="cellIs" dxfId="2487" priority="3627" operator="equal">
      <formula>"NC"</formula>
    </cfRule>
  </conditionalFormatting>
  <conditionalFormatting sqref="BT92:BU92">
    <cfRule type="cellIs" dxfId="2486" priority="3624" operator="equal">
      <formula>"NC"</formula>
    </cfRule>
  </conditionalFormatting>
  <conditionalFormatting sqref="BT96:BU96">
    <cfRule type="cellIs" dxfId="2485" priority="3621" operator="equal">
      <formula>"NC"</formula>
    </cfRule>
  </conditionalFormatting>
  <conditionalFormatting sqref="BT99:BU104">
    <cfRule type="cellIs" dxfId="2484" priority="3618" operator="equal">
      <formula>"NC"</formula>
    </cfRule>
  </conditionalFormatting>
  <conditionalFormatting sqref="BT105:BU107">
    <cfRule type="cellIs" dxfId="2483" priority="3615" operator="equal">
      <formula>"NC"</formula>
    </cfRule>
  </conditionalFormatting>
  <conditionalFormatting sqref="BT109:BU111">
    <cfRule type="cellIs" dxfId="2482" priority="3612" operator="equal">
      <formula>"NC"</formula>
    </cfRule>
  </conditionalFormatting>
  <conditionalFormatting sqref="BT113:BU117">
    <cfRule type="cellIs" dxfId="2481" priority="3609" operator="equal">
      <formula>"NC"</formula>
    </cfRule>
  </conditionalFormatting>
  <conditionalFormatting sqref="BT119:BU121">
    <cfRule type="cellIs" dxfId="2480" priority="3606" operator="equal">
      <formula>"NC"</formula>
    </cfRule>
  </conditionalFormatting>
  <conditionalFormatting sqref="BT123:BU127">
    <cfRule type="cellIs" dxfId="2479" priority="3603" operator="equal">
      <formula>"NC"</formula>
    </cfRule>
  </conditionalFormatting>
  <conditionalFormatting sqref="BT129:BU130">
    <cfRule type="cellIs" dxfId="2478" priority="3600" operator="equal">
      <formula>"NC"</formula>
    </cfRule>
  </conditionalFormatting>
  <conditionalFormatting sqref="BV2:BY2">
    <cfRule type="cellIs" dxfId="2477" priority="3597" operator="equal">
      <formula>"Yes"</formula>
    </cfRule>
  </conditionalFormatting>
  <conditionalFormatting sqref="BV1:BY2 BV5:BY5">
    <cfRule type="cellIs" dxfId="2476" priority="3596" operator="equal">
      <formula>"NC"</formula>
    </cfRule>
  </conditionalFormatting>
  <conditionalFormatting sqref="BV7:BW7">
    <cfRule type="cellIs" dxfId="2475" priority="3595" operator="equal">
      <formula>"NC"</formula>
    </cfRule>
  </conditionalFormatting>
  <conditionalFormatting sqref="BX7">
    <cfRule type="cellIs" dxfId="2474" priority="3594" operator="equal">
      <formula>"NC"</formula>
    </cfRule>
  </conditionalFormatting>
  <conditionalFormatting sqref="BY7">
    <cfRule type="cellIs" dxfId="2473" priority="3593" operator="equal">
      <formula>"NC"</formula>
    </cfRule>
  </conditionalFormatting>
  <conditionalFormatting sqref="BY131:BY132">
    <cfRule type="cellIs" dxfId="2472" priority="3589" operator="equal">
      <formula>"NC"</formula>
    </cfRule>
  </conditionalFormatting>
  <conditionalFormatting sqref="BX131:BX132">
    <cfRule type="cellIs" dxfId="2471" priority="3590" operator="equal">
      <formula>"NC"</formula>
    </cfRule>
  </conditionalFormatting>
  <conditionalFormatting sqref="BV131:BV132">
    <cfRule type="cellIs" dxfId="2470" priority="3592" operator="equal">
      <formula>"NC"</formula>
    </cfRule>
  </conditionalFormatting>
  <conditionalFormatting sqref="BW131:BW132">
    <cfRule type="cellIs" dxfId="2469" priority="3591" operator="equal">
      <formula>"NC"</formula>
    </cfRule>
  </conditionalFormatting>
  <conditionalFormatting sqref="BV6:BY6">
    <cfRule type="cellIs" dxfId="2468" priority="3588" operator="equal">
      <formula>"NC"</formula>
    </cfRule>
  </conditionalFormatting>
  <conditionalFormatting sqref="BV3">
    <cfRule type="cellIs" dxfId="2467" priority="3587" operator="equal">
      <formula>"NC"</formula>
    </cfRule>
  </conditionalFormatting>
  <conditionalFormatting sqref="BX98:BY98">
    <cfRule type="cellIs" dxfId="2466" priority="3582" operator="equal">
      <formula>"NC"</formula>
    </cfRule>
  </conditionalFormatting>
  <conditionalFormatting sqref="BX108:BY108">
    <cfRule type="cellIs" dxfId="2465" priority="3578" operator="equal">
      <formula>"NC"</formula>
    </cfRule>
  </conditionalFormatting>
  <conditionalFormatting sqref="BX95:BY95">
    <cfRule type="cellIs" dxfId="2464" priority="3574" operator="equal">
      <formula>"NC"</formula>
    </cfRule>
  </conditionalFormatting>
  <conditionalFormatting sqref="BX91:BY91">
    <cfRule type="cellIs" dxfId="2463" priority="3570" operator="equal">
      <formula>"NC"</formula>
    </cfRule>
  </conditionalFormatting>
  <conditionalFormatting sqref="BX88:BY88">
    <cfRule type="cellIs" dxfId="2462" priority="3566" operator="equal">
      <formula>"NC"</formula>
    </cfRule>
  </conditionalFormatting>
  <conditionalFormatting sqref="BX84:BY84">
    <cfRule type="cellIs" dxfId="2461" priority="3554" operator="equal">
      <formula>"NC"</formula>
    </cfRule>
  </conditionalFormatting>
  <conditionalFormatting sqref="BY79">
    <cfRule type="cellIs" dxfId="2460" priority="3549" operator="equal">
      <formula>"NC"</formula>
    </cfRule>
  </conditionalFormatting>
  <conditionalFormatting sqref="BX79">
    <cfRule type="cellIs" dxfId="2459" priority="3550" operator="equal">
      <formula>"NC"</formula>
    </cfRule>
  </conditionalFormatting>
  <conditionalFormatting sqref="BX75">
    <cfRule type="cellIs" dxfId="2458" priority="3546" operator="equal">
      <formula>"NC"</formula>
    </cfRule>
  </conditionalFormatting>
  <conditionalFormatting sqref="BY75">
    <cfRule type="cellIs" dxfId="2457" priority="3545" operator="equal">
      <formula>"NC"</formula>
    </cfRule>
  </conditionalFormatting>
  <conditionalFormatting sqref="BX68:BY68">
    <cfRule type="cellIs" dxfId="2456" priority="3542" operator="equal">
      <formula>"NC"</formula>
    </cfRule>
  </conditionalFormatting>
  <conditionalFormatting sqref="BX128">
    <cfRule type="cellIs" dxfId="2455" priority="3530" operator="equal">
      <formula>"NC"</formula>
    </cfRule>
  </conditionalFormatting>
  <conditionalFormatting sqref="BY128">
    <cfRule type="cellIs" dxfId="2454" priority="3529" operator="equal">
      <formula>"NC"</formula>
    </cfRule>
  </conditionalFormatting>
  <conditionalFormatting sqref="BX118:BY118">
    <cfRule type="cellIs" dxfId="2453" priority="3538" operator="equal">
      <formula>"NC"</formula>
    </cfRule>
  </conditionalFormatting>
  <conditionalFormatting sqref="BX122:BY122">
    <cfRule type="cellIs" dxfId="2452" priority="3534" operator="equal">
      <formula>"NC"</formula>
    </cfRule>
  </conditionalFormatting>
  <conditionalFormatting sqref="BX72:BY72">
    <cfRule type="cellIs" dxfId="2451" priority="3526" operator="equal">
      <formula>"NC"</formula>
    </cfRule>
  </conditionalFormatting>
  <conditionalFormatting sqref="BX112:BY112">
    <cfRule type="cellIs" dxfId="2450" priority="3522" operator="equal">
      <formula>"NC"</formula>
    </cfRule>
  </conditionalFormatting>
  <conditionalFormatting sqref="BY44">
    <cfRule type="cellIs" dxfId="2449" priority="3511" operator="equal">
      <formula>"NC"</formula>
    </cfRule>
  </conditionalFormatting>
  <conditionalFormatting sqref="BX44">
    <cfRule type="cellIs" dxfId="2448" priority="3512" operator="equal">
      <formula>"NC"</formula>
    </cfRule>
  </conditionalFormatting>
  <conditionalFormatting sqref="BX49">
    <cfRule type="cellIs" dxfId="2447" priority="3508" operator="equal">
      <formula>"NC"</formula>
    </cfRule>
  </conditionalFormatting>
  <conditionalFormatting sqref="BY49">
    <cfRule type="cellIs" dxfId="2446" priority="3507" operator="equal">
      <formula>"NC"</formula>
    </cfRule>
  </conditionalFormatting>
  <conditionalFormatting sqref="BX60">
    <cfRule type="cellIs" dxfId="2445" priority="3504" operator="equal">
      <formula>"NC"</formula>
    </cfRule>
  </conditionalFormatting>
  <conditionalFormatting sqref="BY60">
    <cfRule type="cellIs" dxfId="2444" priority="3503" operator="equal">
      <formula>"NC"</formula>
    </cfRule>
  </conditionalFormatting>
  <conditionalFormatting sqref="BX62">
    <cfRule type="cellIs" dxfId="2443" priority="3500" operator="equal">
      <formula>"NC"</formula>
    </cfRule>
  </conditionalFormatting>
  <conditionalFormatting sqref="BY62">
    <cfRule type="cellIs" dxfId="2442" priority="3499" operator="equal">
      <formula>"NC"</formula>
    </cfRule>
  </conditionalFormatting>
  <conditionalFormatting sqref="BV10:BY16 BV18:BW23 BV25:BW33 BV36:BW40 BV42:BW43 BV45:BW48 BV99:BW107 BV109:BW111 BV113:BW117 BV119:BW121 BV123:BW127 BV129:BW130 BV96:BW96 BV92:BW92 BV89:BW90 BV80:BW82 BV85:BW87 BV73:BW74 BV63:BW66 BV50:BW59 BV61:BW61 BV76:BW78">
    <cfRule type="cellIs" dxfId="2441" priority="3494" operator="equal">
      <formula>"NC"</formula>
    </cfRule>
  </conditionalFormatting>
  <conditionalFormatting sqref="BV9:BY9">
    <cfRule type="cellIs" dxfId="2440" priority="3493" operator="equal">
      <formula>"Yes"</formula>
    </cfRule>
  </conditionalFormatting>
  <conditionalFormatting sqref="BV9:BY9">
    <cfRule type="cellIs" dxfId="2439" priority="3492" operator="equal">
      <formula>"NC"</formula>
    </cfRule>
  </conditionalFormatting>
  <conditionalFormatting sqref="BV8:BW8">
    <cfRule type="cellIs" dxfId="2438" priority="3491" operator="equal">
      <formula>"Yes"</formula>
    </cfRule>
  </conditionalFormatting>
  <conditionalFormatting sqref="BV8:BW8">
    <cfRule type="cellIs" dxfId="2437" priority="3490" operator="equal">
      <formula>"NC"</formula>
    </cfRule>
  </conditionalFormatting>
  <conditionalFormatting sqref="BX8">
    <cfRule type="cellIs" dxfId="2436" priority="3489" operator="equal">
      <formula>"NC"</formula>
    </cfRule>
  </conditionalFormatting>
  <conditionalFormatting sqref="BY8">
    <cfRule type="cellIs" dxfId="2435" priority="3488" operator="equal">
      <formula>"NC"</formula>
    </cfRule>
  </conditionalFormatting>
  <conditionalFormatting sqref="BX18:BY18">
    <cfRule type="cellIs" dxfId="2434" priority="3487" operator="equal">
      <formula>"NC"</formula>
    </cfRule>
  </conditionalFormatting>
  <conditionalFormatting sqref="BX19:BY23 BX25:BY33">
    <cfRule type="cellIs" dxfId="2433" priority="3486" operator="equal">
      <formula>"NC"</formula>
    </cfRule>
  </conditionalFormatting>
  <conditionalFormatting sqref="BX34">
    <cfRule type="cellIs" dxfId="2432" priority="3485" operator="equal">
      <formula>"NC"</formula>
    </cfRule>
  </conditionalFormatting>
  <conditionalFormatting sqref="BY34">
    <cfRule type="cellIs" dxfId="2431" priority="3484" operator="equal">
      <formula>"NC"</formula>
    </cfRule>
  </conditionalFormatting>
  <conditionalFormatting sqref="BX36:BY36">
    <cfRule type="cellIs" dxfId="2430" priority="3483" operator="equal">
      <formula>"NC"</formula>
    </cfRule>
  </conditionalFormatting>
  <conditionalFormatting sqref="BX37:BY40 BX42:BY43">
    <cfRule type="cellIs" dxfId="2429" priority="3482" operator="equal">
      <formula>"NC"</formula>
    </cfRule>
  </conditionalFormatting>
  <conditionalFormatting sqref="BX45:BY48">
    <cfRule type="cellIs" dxfId="2428" priority="3481" operator="equal">
      <formula>"NC"</formula>
    </cfRule>
  </conditionalFormatting>
  <conditionalFormatting sqref="BX50:BY59">
    <cfRule type="cellIs" dxfId="2427" priority="3480" operator="equal">
      <formula>"NC"</formula>
    </cfRule>
  </conditionalFormatting>
  <conditionalFormatting sqref="BX61:BY61">
    <cfRule type="cellIs" dxfId="2426" priority="3479" operator="equal">
      <formula>"NC"</formula>
    </cfRule>
  </conditionalFormatting>
  <conditionalFormatting sqref="BX63:BY66">
    <cfRule type="cellIs" dxfId="2425" priority="3478" operator="equal">
      <formula>"NC"</formula>
    </cfRule>
  </conditionalFormatting>
  <conditionalFormatting sqref="BX73:BY74">
    <cfRule type="cellIs" dxfId="2424" priority="3474" operator="equal">
      <formula>"NC"</formula>
    </cfRule>
  </conditionalFormatting>
  <conditionalFormatting sqref="BX76:BY78">
    <cfRule type="cellIs" dxfId="2423" priority="3471" operator="equal">
      <formula>"NC"</formula>
    </cfRule>
  </conditionalFormatting>
  <conditionalFormatting sqref="BX80:BY82">
    <cfRule type="cellIs" dxfId="2422" priority="3468" operator="equal">
      <formula>"NC"</formula>
    </cfRule>
  </conditionalFormatting>
  <conditionalFormatting sqref="BX85:BY87">
    <cfRule type="cellIs" dxfId="2421" priority="3465" operator="equal">
      <formula>"NC"</formula>
    </cfRule>
  </conditionalFormatting>
  <conditionalFormatting sqref="BX89:BY90">
    <cfRule type="cellIs" dxfId="2420" priority="3456" operator="equal">
      <formula>"NC"</formula>
    </cfRule>
  </conditionalFormatting>
  <conditionalFormatting sqref="BX92:BY92">
    <cfRule type="cellIs" dxfId="2419" priority="3453" operator="equal">
      <formula>"NC"</formula>
    </cfRule>
  </conditionalFormatting>
  <conditionalFormatting sqref="BX96:BY96">
    <cfRule type="cellIs" dxfId="2418" priority="3450" operator="equal">
      <formula>"NC"</formula>
    </cfRule>
  </conditionalFormatting>
  <conditionalFormatting sqref="BX99:BY104">
    <cfRule type="cellIs" dxfId="2417" priority="3447" operator="equal">
      <formula>"NC"</formula>
    </cfRule>
  </conditionalFormatting>
  <conditionalFormatting sqref="BX105:BY107">
    <cfRule type="cellIs" dxfId="2416" priority="3444" operator="equal">
      <formula>"NC"</formula>
    </cfRule>
  </conditionalFormatting>
  <conditionalFormatting sqref="BX109:BY111">
    <cfRule type="cellIs" dxfId="2415" priority="3441" operator="equal">
      <formula>"NC"</formula>
    </cfRule>
  </conditionalFormatting>
  <conditionalFormatting sqref="BX113:BY117">
    <cfRule type="cellIs" dxfId="2414" priority="3438" operator="equal">
      <formula>"NC"</formula>
    </cfRule>
  </conditionalFormatting>
  <conditionalFormatting sqref="BX119:BY121">
    <cfRule type="cellIs" dxfId="2413" priority="3435" operator="equal">
      <formula>"NC"</formula>
    </cfRule>
  </conditionalFormatting>
  <conditionalFormatting sqref="BX123:BY127">
    <cfRule type="cellIs" dxfId="2412" priority="3432" operator="equal">
      <formula>"NC"</formula>
    </cfRule>
  </conditionalFormatting>
  <conditionalFormatting sqref="BX129:BY130">
    <cfRule type="cellIs" dxfId="2411" priority="3429" operator="equal">
      <formula>"NC"</formula>
    </cfRule>
  </conditionalFormatting>
  <conditionalFormatting sqref="BZ2:CG2">
    <cfRule type="cellIs" dxfId="2410" priority="3426" operator="equal">
      <formula>"Yes"</formula>
    </cfRule>
  </conditionalFormatting>
  <conditionalFormatting sqref="BZ1:CG2 BZ5:CG5">
    <cfRule type="cellIs" dxfId="2409" priority="3425" operator="equal">
      <formula>"NC"</formula>
    </cfRule>
  </conditionalFormatting>
  <conditionalFormatting sqref="BZ7:CA7">
    <cfRule type="cellIs" dxfId="2408" priority="3424" operator="equal">
      <formula>"NC"</formula>
    </cfRule>
  </conditionalFormatting>
  <conditionalFormatting sqref="CB7">
    <cfRule type="cellIs" dxfId="2407" priority="3423" operator="equal">
      <formula>"NC"</formula>
    </cfRule>
  </conditionalFormatting>
  <conditionalFormatting sqref="CC7:CG7">
    <cfRule type="cellIs" dxfId="2406" priority="3422" operator="equal">
      <formula>"NC"</formula>
    </cfRule>
  </conditionalFormatting>
  <conditionalFormatting sqref="CC131:CG132">
    <cfRule type="cellIs" dxfId="2405" priority="3418" operator="equal">
      <formula>"NC"</formula>
    </cfRule>
  </conditionalFormatting>
  <conditionalFormatting sqref="CB131:CB132">
    <cfRule type="cellIs" dxfId="2404" priority="3419" operator="equal">
      <formula>"NC"</formula>
    </cfRule>
  </conditionalFormatting>
  <conditionalFormatting sqref="BZ131:BZ132">
    <cfRule type="cellIs" dxfId="2403" priority="3421" operator="equal">
      <formula>"NC"</formula>
    </cfRule>
  </conditionalFormatting>
  <conditionalFormatting sqref="CA131:CA132">
    <cfRule type="cellIs" dxfId="2402" priority="3420" operator="equal">
      <formula>"NC"</formula>
    </cfRule>
  </conditionalFormatting>
  <conditionalFormatting sqref="BZ6:CG6">
    <cfRule type="cellIs" dxfId="2401" priority="3417" operator="equal">
      <formula>"NC"</formula>
    </cfRule>
  </conditionalFormatting>
  <conditionalFormatting sqref="BZ3">
    <cfRule type="cellIs" dxfId="2400" priority="3416" operator="equal">
      <formula>"NC"</formula>
    </cfRule>
  </conditionalFormatting>
  <conditionalFormatting sqref="CB98:CC98">
    <cfRule type="cellIs" dxfId="2399" priority="3411" operator="equal">
      <formula>"NC"</formula>
    </cfRule>
  </conditionalFormatting>
  <conditionalFormatting sqref="CB108:CC108">
    <cfRule type="cellIs" dxfId="2398" priority="3407" operator="equal">
      <formula>"NC"</formula>
    </cfRule>
  </conditionalFormatting>
  <conditionalFormatting sqref="CB95:CC95">
    <cfRule type="cellIs" dxfId="2397" priority="3403" operator="equal">
      <formula>"NC"</formula>
    </cfRule>
  </conditionalFormatting>
  <conditionalFormatting sqref="CB91:CC91">
    <cfRule type="cellIs" dxfId="2396" priority="3399" operator="equal">
      <formula>"NC"</formula>
    </cfRule>
  </conditionalFormatting>
  <conditionalFormatting sqref="CB88:CC88">
    <cfRule type="cellIs" dxfId="2395" priority="3395" operator="equal">
      <formula>"NC"</formula>
    </cfRule>
  </conditionalFormatting>
  <conditionalFormatting sqref="CB84:CC84">
    <cfRule type="cellIs" dxfId="2394" priority="3383" operator="equal">
      <formula>"NC"</formula>
    </cfRule>
  </conditionalFormatting>
  <conditionalFormatting sqref="CC79">
    <cfRule type="cellIs" dxfId="2393" priority="3378" operator="equal">
      <formula>"NC"</formula>
    </cfRule>
  </conditionalFormatting>
  <conditionalFormatting sqref="CB79">
    <cfRule type="cellIs" dxfId="2392" priority="3379" operator="equal">
      <formula>"NC"</formula>
    </cfRule>
  </conditionalFormatting>
  <conditionalFormatting sqref="CB75">
    <cfRule type="cellIs" dxfId="2391" priority="3375" operator="equal">
      <formula>"NC"</formula>
    </cfRule>
  </conditionalFormatting>
  <conditionalFormatting sqref="CC75">
    <cfRule type="cellIs" dxfId="2390" priority="3374" operator="equal">
      <formula>"NC"</formula>
    </cfRule>
  </conditionalFormatting>
  <conditionalFormatting sqref="CB68:CC68">
    <cfRule type="cellIs" dxfId="2389" priority="3371" operator="equal">
      <formula>"NC"</formula>
    </cfRule>
  </conditionalFormatting>
  <conditionalFormatting sqref="CB128">
    <cfRule type="cellIs" dxfId="2388" priority="3359" operator="equal">
      <formula>"NC"</formula>
    </cfRule>
  </conditionalFormatting>
  <conditionalFormatting sqref="CC128">
    <cfRule type="cellIs" dxfId="2387" priority="3358" operator="equal">
      <formula>"NC"</formula>
    </cfRule>
  </conditionalFormatting>
  <conditionalFormatting sqref="CB118:CC118">
    <cfRule type="cellIs" dxfId="2386" priority="3367" operator="equal">
      <formula>"NC"</formula>
    </cfRule>
  </conditionalFormatting>
  <conditionalFormatting sqref="CB122:CC122">
    <cfRule type="cellIs" dxfId="2385" priority="3363" operator="equal">
      <formula>"NC"</formula>
    </cfRule>
  </conditionalFormatting>
  <conditionalFormatting sqref="CB72:CC72">
    <cfRule type="cellIs" dxfId="2384" priority="3355" operator="equal">
      <formula>"NC"</formula>
    </cfRule>
  </conditionalFormatting>
  <conditionalFormatting sqref="CB112:CC112">
    <cfRule type="cellIs" dxfId="2383" priority="3351" operator="equal">
      <formula>"NC"</formula>
    </cfRule>
  </conditionalFormatting>
  <conditionalFormatting sqref="CC44">
    <cfRule type="cellIs" dxfId="2382" priority="3340" operator="equal">
      <formula>"NC"</formula>
    </cfRule>
  </conditionalFormatting>
  <conditionalFormatting sqref="CB44">
    <cfRule type="cellIs" dxfId="2381" priority="3341" operator="equal">
      <formula>"NC"</formula>
    </cfRule>
  </conditionalFormatting>
  <conditionalFormatting sqref="CB49">
    <cfRule type="cellIs" dxfId="2380" priority="3337" operator="equal">
      <formula>"NC"</formula>
    </cfRule>
  </conditionalFormatting>
  <conditionalFormatting sqref="CC49">
    <cfRule type="cellIs" dxfId="2379" priority="3336" operator="equal">
      <formula>"NC"</formula>
    </cfRule>
  </conditionalFormatting>
  <conditionalFormatting sqref="CB60">
    <cfRule type="cellIs" dxfId="2378" priority="3333" operator="equal">
      <formula>"NC"</formula>
    </cfRule>
  </conditionalFormatting>
  <conditionalFormatting sqref="CC60">
    <cfRule type="cellIs" dxfId="2377" priority="3332" operator="equal">
      <formula>"NC"</formula>
    </cfRule>
  </conditionalFormatting>
  <conditionalFormatting sqref="CB62">
    <cfRule type="cellIs" dxfId="2376" priority="3329" operator="equal">
      <formula>"NC"</formula>
    </cfRule>
  </conditionalFormatting>
  <conditionalFormatting sqref="CC62">
    <cfRule type="cellIs" dxfId="2375" priority="3328" operator="equal">
      <formula>"NC"</formula>
    </cfRule>
  </conditionalFormatting>
  <conditionalFormatting sqref="BZ10:CC16 BZ18:CA23 BZ25:CA33 BZ36:CA40 BZ42:CA43 BZ45:CA48 BZ129:CA130 BZ123:CA127 BZ119:CA121 BZ113:CA117 BZ109:CA111 BZ99:CA107 BZ96:CA96 BZ92:CA92 BZ89:CA90 BZ85:CA87 BZ80:CA82 BZ73:CA74 BZ63:CA66 BZ61:CA61 BZ50:CA59 BZ76:CA78">
    <cfRule type="cellIs" dxfId="2374" priority="3323" operator="equal">
      <formula>"NC"</formula>
    </cfRule>
  </conditionalFormatting>
  <conditionalFormatting sqref="BZ9:CG9">
    <cfRule type="cellIs" dxfId="2373" priority="3322" operator="equal">
      <formula>"Yes"</formula>
    </cfRule>
  </conditionalFormatting>
  <conditionalFormatting sqref="BZ9:CG9">
    <cfRule type="cellIs" dxfId="2372" priority="3321" operator="equal">
      <formula>"NC"</formula>
    </cfRule>
  </conditionalFormatting>
  <conditionalFormatting sqref="BZ8:CA8">
    <cfRule type="cellIs" dxfId="2371" priority="3320" operator="equal">
      <formula>"Yes"</formula>
    </cfRule>
  </conditionalFormatting>
  <conditionalFormatting sqref="BZ8:CA8">
    <cfRule type="cellIs" dxfId="2370" priority="3319" operator="equal">
      <formula>"NC"</formula>
    </cfRule>
  </conditionalFormatting>
  <conditionalFormatting sqref="CB8">
    <cfRule type="cellIs" dxfId="2369" priority="3318" operator="equal">
      <formula>"NC"</formula>
    </cfRule>
  </conditionalFormatting>
  <conditionalFormatting sqref="CC8:CE8">
    <cfRule type="cellIs" dxfId="2368" priority="3317" operator="equal">
      <formula>"NC"</formula>
    </cfRule>
  </conditionalFormatting>
  <conditionalFormatting sqref="CB18:CC18">
    <cfRule type="cellIs" dxfId="2367" priority="3316" operator="equal">
      <formula>"NC"</formula>
    </cfRule>
  </conditionalFormatting>
  <conditionalFormatting sqref="CB19:CC23 CB25:CC33">
    <cfRule type="cellIs" dxfId="2366" priority="3315" operator="equal">
      <formula>"NC"</formula>
    </cfRule>
  </conditionalFormatting>
  <conditionalFormatting sqref="CB34">
    <cfRule type="cellIs" dxfId="2365" priority="3314" operator="equal">
      <formula>"NC"</formula>
    </cfRule>
  </conditionalFormatting>
  <conditionalFormatting sqref="CC34">
    <cfRule type="cellIs" dxfId="2364" priority="3313" operator="equal">
      <formula>"NC"</formula>
    </cfRule>
  </conditionalFormatting>
  <conditionalFormatting sqref="CB36:CC36">
    <cfRule type="cellIs" dxfId="2363" priority="3312" operator="equal">
      <formula>"NC"</formula>
    </cfRule>
  </conditionalFormatting>
  <conditionalFormatting sqref="CB37:CC40 CB42:CC43">
    <cfRule type="cellIs" dxfId="2362" priority="3311" operator="equal">
      <formula>"NC"</formula>
    </cfRule>
  </conditionalFormatting>
  <conditionalFormatting sqref="CB45:CC48">
    <cfRule type="cellIs" dxfId="2361" priority="3310" operator="equal">
      <formula>"NC"</formula>
    </cfRule>
  </conditionalFormatting>
  <conditionalFormatting sqref="CB50:CC59">
    <cfRule type="cellIs" dxfId="2360" priority="3309" operator="equal">
      <formula>"NC"</formula>
    </cfRule>
  </conditionalFormatting>
  <conditionalFormatting sqref="CB61:CC61">
    <cfRule type="cellIs" dxfId="2359" priority="3308" operator="equal">
      <formula>"NC"</formula>
    </cfRule>
  </conditionalFormatting>
  <conditionalFormatting sqref="CB63:CC66">
    <cfRule type="cellIs" dxfId="2358" priority="3307" operator="equal">
      <formula>"NC"</formula>
    </cfRule>
  </conditionalFormatting>
  <conditionalFormatting sqref="CB73:CC74">
    <cfRule type="cellIs" dxfId="2357" priority="3303" operator="equal">
      <formula>"NC"</formula>
    </cfRule>
  </conditionalFormatting>
  <conditionalFormatting sqref="CB76:CC78">
    <cfRule type="cellIs" dxfId="2356" priority="3300" operator="equal">
      <formula>"NC"</formula>
    </cfRule>
  </conditionalFormatting>
  <conditionalFormatting sqref="CB80:CC82">
    <cfRule type="cellIs" dxfId="2355" priority="3297" operator="equal">
      <formula>"NC"</formula>
    </cfRule>
  </conditionalFormatting>
  <conditionalFormatting sqref="CB85:CC87">
    <cfRule type="cellIs" dxfId="2354" priority="3294" operator="equal">
      <formula>"NC"</formula>
    </cfRule>
  </conditionalFormatting>
  <conditionalFormatting sqref="CB89:CC90">
    <cfRule type="cellIs" dxfId="2353" priority="3285" operator="equal">
      <formula>"NC"</formula>
    </cfRule>
  </conditionalFormatting>
  <conditionalFormatting sqref="CB92:CC92">
    <cfRule type="cellIs" dxfId="2352" priority="3282" operator="equal">
      <formula>"NC"</formula>
    </cfRule>
  </conditionalFormatting>
  <conditionalFormatting sqref="CB96:CC96">
    <cfRule type="cellIs" dxfId="2351" priority="3279" operator="equal">
      <formula>"NC"</formula>
    </cfRule>
  </conditionalFormatting>
  <conditionalFormatting sqref="CB99:CC104">
    <cfRule type="cellIs" dxfId="2350" priority="3276" operator="equal">
      <formula>"NC"</formula>
    </cfRule>
  </conditionalFormatting>
  <conditionalFormatting sqref="CB105:CC107">
    <cfRule type="cellIs" dxfId="2349" priority="3273" operator="equal">
      <formula>"NC"</formula>
    </cfRule>
  </conditionalFormatting>
  <conditionalFormatting sqref="CB109:CC111">
    <cfRule type="cellIs" dxfId="2348" priority="3270" operator="equal">
      <formula>"NC"</formula>
    </cfRule>
  </conditionalFormatting>
  <conditionalFormatting sqref="CB113:CC117">
    <cfRule type="cellIs" dxfId="2347" priority="3267" operator="equal">
      <formula>"NC"</formula>
    </cfRule>
  </conditionalFormatting>
  <conditionalFormatting sqref="CB119:CC121">
    <cfRule type="cellIs" dxfId="2346" priority="3264" operator="equal">
      <formula>"NC"</formula>
    </cfRule>
  </conditionalFormatting>
  <conditionalFormatting sqref="CB123:CC127">
    <cfRule type="cellIs" dxfId="2345" priority="3261" operator="equal">
      <formula>"NC"</formula>
    </cfRule>
  </conditionalFormatting>
  <conditionalFormatting sqref="CB129:CC130">
    <cfRule type="cellIs" dxfId="2344" priority="3258" operator="equal">
      <formula>"NC"</formula>
    </cfRule>
  </conditionalFormatting>
  <conditionalFormatting sqref="CH2:CK2">
    <cfRule type="cellIs" dxfId="2343" priority="3255" operator="equal">
      <formula>"Yes"</formula>
    </cfRule>
  </conditionalFormatting>
  <conditionalFormatting sqref="CH1:CK2 CH5:CK5">
    <cfRule type="cellIs" dxfId="2342" priority="3254" operator="equal">
      <formula>"NC"</formula>
    </cfRule>
  </conditionalFormatting>
  <conditionalFormatting sqref="CH7:CI7">
    <cfRule type="cellIs" dxfId="2341" priority="3253" operator="equal">
      <formula>"NC"</formula>
    </cfRule>
  </conditionalFormatting>
  <conditionalFormatting sqref="CJ7">
    <cfRule type="cellIs" dxfId="2340" priority="3252" operator="equal">
      <formula>"NC"</formula>
    </cfRule>
  </conditionalFormatting>
  <conditionalFormatting sqref="CK7">
    <cfRule type="cellIs" dxfId="2339" priority="3251" operator="equal">
      <formula>"NC"</formula>
    </cfRule>
  </conditionalFormatting>
  <conditionalFormatting sqref="CK131:CK132">
    <cfRule type="cellIs" dxfId="2338" priority="3247" operator="equal">
      <formula>"NC"</formula>
    </cfRule>
  </conditionalFormatting>
  <conditionalFormatting sqref="CJ131:CJ132">
    <cfRule type="cellIs" dxfId="2337" priority="3248" operator="equal">
      <formula>"NC"</formula>
    </cfRule>
  </conditionalFormatting>
  <conditionalFormatting sqref="CH131:CH132">
    <cfRule type="cellIs" dxfId="2336" priority="3250" operator="equal">
      <formula>"NC"</formula>
    </cfRule>
  </conditionalFormatting>
  <conditionalFormatting sqref="CI131:CI132">
    <cfRule type="cellIs" dxfId="2335" priority="3249" operator="equal">
      <formula>"NC"</formula>
    </cfRule>
  </conditionalFormatting>
  <conditionalFormatting sqref="CH6:CK6">
    <cfRule type="cellIs" dxfId="2334" priority="3246" operator="equal">
      <formula>"NC"</formula>
    </cfRule>
  </conditionalFormatting>
  <conditionalFormatting sqref="CH3">
    <cfRule type="cellIs" dxfId="2333" priority="3245" operator="equal">
      <formula>"NC"</formula>
    </cfRule>
  </conditionalFormatting>
  <conditionalFormatting sqref="CJ98:CK98">
    <cfRule type="cellIs" dxfId="2332" priority="3240" operator="equal">
      <formula>"NC"</formula>
    </cfRule>
  </conditionalFormatting>
  <conditionalFormatting sqref="CJ108:CK108">
    <cfRule type="cellIs" dxfId="2331" priority="3236" operator="equal">
      <formula>"NC"</formula>
    </cfRule>
  </conditionalFormatting>
  <conditionalFormatting sqref="CJ95:CK95">
    <cfRule type="cellIs" dxfId="2330" priority="3232" operator="equal">
      <formula>"NC"</formula>
    </cfRule>
  </conditionalFormatting>
  <conditionalFormatting sqref="CJ91:CK91">
    <cfRule type="cellIs" dxfId="2329" priority="3228" operator="equal">
      <formula>"NC"</formula>
    </cfRule>
  </conditionalFormatting>
  <conditionalFormatting sqref="CJ88:CK88">
    <cfRule type="cellIs" dxfId="2328" priority="3224" operator="equal">
      <formula>"NC"</formula>
    </cfRule>
  </conditionalFormatting>
  <conditionalFormatting sqref="CJ84:CK84">
    <cfRule type="cellIs" dxfId="2327" priority="3212" operator="equal">
      <formula>"NC"</formula>
    </cfRule>
  </conditionalFormatting>
  <conditionalFormatting sqref="CK79">
    <cfRule type="cellIs" dxfId="2326" priority="3207" operator="equal">
      <formula>"NC"</formula>
    </cfRule>
  </conditionalFormatting>
  <conditionalFormatting sqref="CJ79">
    <cfRule type="cellIs" dxfId="2325" priority="3208" operator="equal">
      <formula>"NC"</formula>
    </cfRule>
  </conditionalFormatting>
  <conditionalFormatting sqref="CJ75">
    <cfRule type="cellIs" dxfId="2324" priority="3204" operator="equal">
      <formula>"NC"</formula>
    </cfRule>
  </conditionalFormatting>
  <conditionalFormatting sqref="CK75">
    <cfRule type="cellIs" dxfId="2323" priority="3203" operator="equal">
      <formula>"NC"</formula>
    </cfRule>
  </conditionalFormatting>
  <conditionalFormatting sqref="CJ68:CK68">
    <cfRule type="cellIs" dxfId="2322" priority="3200" operator="equal">
      <formula>"NC"</formula>
    </cfRule>
  </conditionalFormatting>
  <conditionalFormatting sqref="CJ128">
    <cfRule type="cellIs" dxfId="2321" priority="3188" operator="equal">
      <formula>"NC"</formula>
    </cfRule>
  </conditionalFormatting>
  <conditionalFormatting sqref="CK128">
    <cfRule type="cellIs" dxfId="2320" priority="3187" operator="equal">
      <formula>"NC"</formula>
    </cfRule>
  </conditionalFormatting>
  <conditionalFormatting sqref="CJ118:CK118">
    <cfRule type="cellIs" dxfId="2319" priority="3196" operator="equal">
      <formula>"NC"</formula>
    </cfRule>
  </conditionalFormatting>
  <conditionalFormatting sqref="CJ122:CK122">
    <cfRule type="cellIs" dxfId="2318" priority="3192" operator="equal">
      <formula>"NC"</formula>
    </cfRule>
  </conditionalFormatting>
  <conditionalFormatting sqref="CJ72:CK72">
    <cfRule type="cellIs" dxfId="2317" priority="3184" operator="equal">
      <formula>"NC"</formula>
    </cfRule>
  </conditionalFormatting>
  <conditionalFormatting sqref="CJ112:CK112">
    <cfRule type="cellIs" dxfId="2316" priority="3180" operator="equal">
      <formula>"NC"</formula>
    </cfRule>
  </conditionalFormatting>
  <conditionalFormatting sqref="CK44">
    <cfRule type="cellIs" dxfId="2315" priority="3169" operator="equal">
      <formula>"NC"</formula>
    </cfRule>
  </conditionalFormatting>
  <conditionalFormatting sqref="CJ44">
    <cfRule type="cellIs" dxfId="2314" priority="3170" operator="equal">
      <formula>"NC"</formula>
    </cfRule>
  </conditionalFormatting>
  <conditionalFormatting sqref="CJ49">
    <cfRule type="cellIs" dxfId="2313" priority="3166" operator="equal">
      <formula>"NC"</formula>
    </cfRule>
  </conditionalFormatting>
  <conditionalFormatting sqref="CK49">
    <cfRule type="cellIs" dxfId="2312" priority="3165" operator="equal">
      <formula>"NC"</formula>
    </cfRule>
  </conditionalFormatting>
  <conditionalFormatting sqref="CJ60">
    <cfRule type="cellIs" dxfId="2311" priority="3162" operator="equal">
      <formula>"NC"</formula>
    </cfRule>
  </conditionalFormatting>
  <conditionalFormatting sqref="CK60">
    <cfRule type="cellIs" dxfId="2310" priority="3161" operator="equal">
      <formula>"NC"</formula>
    </cfRule>
  </conditionalFormatting>
  <conditionalFormatting sqref="CJ62">
    <cfRule type="cellIs" dxfId="2309" priority="3158" operator="equal">
      <formula>"NC"</formula>
    </cfRule>
  </conditionalFormatting>
  <conditionalFormatting sqref="CK62">
    <cfRule type="cellIs" dxfId="2308" priority="3157" operator="equal">
      <formula>"NC"</formula>
    </cfRule>
  </conditionalFormatting>
  <conditionalFormatting sqref="CH10:CK16 CH18:CI23 CH25:CI33 CH36:CI40 CH42:CI43 CH45:CI48 CH99:CI107 CH109:CI111 CH113:CI117 CH119:CI121 CH123:CI127 CH129:CI130 CH96:CI96 CH92:CI92 CH89:CI90 CH80:CI82 CH85:CI87 CH73:CI74 CH61:CI61 CH63:CI66 CH50:CI59 CH76:CI78">
    <cfRule type="cellIs" dxfId="2307" priority="3152" operator="equal">
      <formula>"NC"</formula>
    </cfRule>
  </conditionalFormatting>
  <conditionalFormatting sqref="CH9:CK9">
    <cfRule type="cellIs" dxfId="2306" priority="3151" operator="equal">
      <formula>"Yes"</formula>
    </cfRule>
  </conditionalFormatting>
  <conditionalFormatting sqref="CH9:CK9">
    <cfRule type="cellIs" dxfId="2305" priority="3150" operator="equal">
      <formula>"NC"</formula>
    </cfRule>
  </conditionalFormatting>
  <conditionalFormatting sqref="CH8:CI8">
    <cfRule type="cellIs" dxfId="2304" priority="3149" operator="equal">
      <formula>"Yes"</formula>
    </cfRule>
  </conditionalFormatting>
  <conditionalFormatting sqref="CH8:CI8">
    <cfRule type="cellIs" dxfId="2303" priority="3148" operator="equal">
      <formula>"NC"</formula>
    </cfRule>
  </conditionalFormatting>
  <conditionalFormatting sqref="CJ8">
    <cfRule type="cellIs" dxfId="2302" priority="3147" operator="equal">
      <formula>"NC"</formula>
    </cfRule>
  </conditionalFormatting>
  <conditionalFormatting sqref="CK8">
    <cfRule type="cellIs" dxfId="2301" priority="3146" operator="equal">
      <formula>"NC"</formula>
    </cfRule>
  </conditionalFormatting>
  <conditionalFormatting sqref="CJ18:CK18">
    <cfRule type="cellIs" dxfId="2300" priority="3145" operator="equal">
      <formula>"NC"</formula>
    </cfRule>
  </conditionalFormatting>
  <conditionalFormatting sqref="CJ19:CK23 CJ25:CK33">
    <cfRule type="cellIs" dxfId="2299" priority="3144" operator="equal">
      <formula>"NC"</formula>
    </cfRule>
  </conditionalFormatting>
  <conditionalFormatting sqref="CJ34">
    <cfRule type="cellIs" dxfId="2298" priority="3143" operator="equal">
      <formula>"NC"</formula>
    </cfRule>
  </conditionalFormatting>
  <conditionalFormatting sqref="CK34">
    <cfRule type="cellIs" dxfId="2297" priority="3142" operator="equal">
      <formula>"NC"</formula>
    </cfRule>
  </conditionalFormatting>
  <conditionalFormatting sqref="CJ36:CK36">
    <cfRule type="cellIs" dxfId="2296" priority="3141" operator="equal">
      <formula>"NC"</formula>
    </cfRule>
  </conditionalFormatting>
  <conditionalFormatting sqref="CJ37:CK40 CJ42:CK43">
    <cfRule type="cellIs" dxfId="2295" priority="3140" operator="equal">
      <formula>"NC"</formula>
    </cfRule>
  </conditionalFormatting>
  <conditionalFormatting sqref="CJ45:CK48">
    <cfRule type="cellIs" dxfId="2294" priority="3139" operator="equal">
      <formula>"NC"</formula>
    </cfRule>
  </conditionalFormatting>
  <conditionalFormatting sqref="CJ50:CK59">
    <cfRule type="cellIs" dxfId="2293" priority="3138" operator="equal">
      <formula>"NC"</formula>
    </cfRule>
  </conditionalFormatting>
  <conditionalFormatting sqref="CJ61:CK61">
    <cfRule type="cellIs" dxfId="2292" priority="3137" operator="equal">
      <formula>"NC"</formula>
    </cfRule>
  </conditionalFormatting>
  <conditionalFormatting sqref="CJ63:CK66">
    <cfRule type="cellIs" dxfId="2291" priority="3136" operator="equal">
      <formula>"NC"</formula>
    </cfRule>
  </conditionalFormatting>
  <conditionalFormatting sqref="CJ73:CK74">
    <cfRule type="cellIs" dxfId="2290" priority="3132" operator="equal">
      <formula>"NC"</formula>
    </cfRule>
  </conditionalFormatting>
  <conditionalFormatting sqref="CJ76:CK78">
    <cfRule type="cellIs" dxfId="2289" priority="3129" operator="equal">
      <formula>"NC"</formula>
    </cfRule>
  </conditionalFormatting>
  <conditionalFormatting sqref="CJ80:CK82">
    <cfRule type="cellIs" dxfId="2288" priority="3126" operator="equal">
      <formula>"NC"</formula>
    </cfRule>
  </conditionalFormatting>
  <conditionalFormatting sqref="CJ85:CK87">
    <cfRule type="cellIs" dxfId="2287" priority="3123" operator="equal">
      <formula>"NC"</formula>
    </cfRule>
  </conditionalFormatting>
  <conditionalFormatting sqref="CJ89:CK90">
    <cfRule type="cellIs" dxfId="2286" priority="3114" operator="equal">
      <formula>"NC"</formula>
    </cfRule>
  </conditionalFormatting>
  <conditionalFormatting sqref="CJ92:CK92">
    <cfRule type="cellIs" dxfId="2285" priority="3111" operator="equal">
      <formula>"NC"</formula>
    </cfRule>
  </conditionalFormatting>
  <conditionalFormatting sqref="CJ96:CK96">
    <cfRule type="cellIs" dxfId="2284" priority="3108" operator="equal">
      <formula>"NC"</formula>
    </cfRule>
  </conditionalFormatting>
  <conditionalFormatting sqref="CJ99:CK104">
    <cfRule type="cellIs" dxfId="2283" priority="3105" operator="equal">
      <formula>"NC"</formula>
    </cfRule>
  </conditionalFormatting>
  <conditionalFormatting sqref="CJ105:CK107">
    <cfRule type="cellIs" dxfId="2282" priority="3102" operator="equal">
      <formula>"NC"</formula>
    </cfRule>
  </conditionalFormatting>
  <conditionalFormatting sqref="CJ109:CK111">
    <cfRule type="cellIs" dxfId="2281" priority="3099" operator="equal">
      <formula>"NC"</formula>
    </cfRule>
  </conditionalFormatting>
  <conditionalFormatting sqref="CJ113:CK117">
    <cfRule type="cellIs" dxfId="2280" priority="3096" operator="equal">
      <formula>"NC"</formula>
    </cfRule>
  </conditionalFormatting>
  <conditionalFormatting sqref="CJ119:CK121">
    <cfRule type="cellIs" dxfId="2279" priority="3093" operator="equal">
      <formula>"NC"</formula>
    </cfRule>
  </conditionalFormatting>
  <conditionalFormatting sqref="CJ123:CK127">
    <cfRule type="cellIs" dxfId="2278" priority="3090" operator="equal">
      <formula>"NC"</formula>
    </cfRule>
  </conditionalFormatting>
  <conditionalFormatting sqref="CJ129:CK130">
    <cfRule type="cellIs" dxfId="2277" priority="3087" operator="equal">
      <formula>"NC"</formula>
    </cfRule>
  </conditionalFormatting>
  <conditionalFormatting sqref="CL2:CO2">
    <cfRule type="cellIs" dxfId="2276" priority="3084" operator="equal">
      <formula>"Yes"</formula>
    </cfRule>
  </conditionalFormatting>
  <conditionalFormatting sqref="CL1:CO2 CL5:CO5">
    <cfRule type="cellIs" dxfId="2275" priority="3083" operator="equal">
      <formula>"NC"</formula>
    </cfRule>
  </conditionalFormatting>
  <conditionalFormatting sqref="CL7:CM7">
    <cfRule type="cellIs" dxfId="2274" priority="3082" operator="equal">
      <formula>"NC"</formula>
    </cfRule>
  </conditionalFormatting>
  <conditionalFormatting sqref="CN7">
    <cfRule type="cellIs" dxfId="2273" priority="3081" operator="equal">
      <formula>"NC"</formula>
    </cfRule>
  </conditionalFormatting>
  <conditionalFormatting sqref="CO7">
    <cfRule type="cellIs" dxfId="2272" priority="3080" operator="equal">
      <formula>"NC"</formula>
    </cfRule>
  </conditionalFormatting>
  <conditionalFormatting sqref="CO131:CO132">
    <cfRule type="cellIs" dxfId="2271" priority="3076" operator="equal">
      <formula>"NC"</formula>
    </cfRule>
  </conditionalFormatting>
  <conditionalFormatting sqref="CN131:CN132">
    <cfRule type="cellIs" dxfId="2270" priority="3077" operator="equal">
      <formula>"NC"</formula>
    </cfRule>
  </conditionalFormatting>
  <conditionalFormatting sqref="CL131:CL132">
    <cfRule type="cellIs" dxfId="2269" priority="3079" operator="equal">
      <formula>"NC"</formula>
    </cfRule>
  </conditionalFormatting>
  <conditionalFormatting sqref="CM131:CM132">
    <cfRule type="cellIs" dxfId="2268" priority="3078" operator="equal">
      <formula>"NC"</formula>
    </cfRule>
  </conditionalFormatting>
  <conditionalFormatting sqref="CL6:CO6">
    <cfRule type="cellIs" dxfId="2267" priority="3075" operator="equal">
      <formula>"NC"</formula>
    </cfRule>
  </conditionalFormatting>
  <conditionalFormatting sqref="CL3">
    <cfRule type="cellIs" dxfId="2266" priority="3074" operator="equal">
      <formula>"NC"</formula>
    </cfRule>
  </conditionalFormatting>
  <conditionalFormatting sqref="CN98:CO98">
    <cfRule type="cellIs" dxfId="2265" priority="3069" operator="equal">
      <formula>"NC"</formula>
    </cfRule>
  </conditionalFormatting>
  <conditionalFormatting sqref="CN108:CO108">
    <cfRule type="cellIs" dxfId="2264" priority="3065" operator="equal">
      <formula>"NC"</formula>
    </cfRule>
  </conditionalFormatting>
  <conditionalFormatting sqref="CN95:CO95">
    <cfRule type="cellIs" dxfId="2263" priority="3061" operator="equal">
      <formula>"NC"</formula>
    </cfRule>
  </conditionalFormatting>
  <conditionalFormatting sqref="CN91:CO91">
    <cfRule type="cellIs" dxfId="2262" priority="3057" operator="equal">
      <formula>"NC"</formula>
    </cfRule>
  </conditionalFormatting>
  <conditionalFormatting sqref="CN88:CO88">
    <cfRule type="cellIs" dxfId="2261" priority="3053" operator="equal">
      <formula>"NC"</formula>
    </cfRule>
  </conditionalFormatting>
  <conditionalFormatting sqref="CN84:CO84">
    <cfRule type="cellIs" dxfId="2260" priority="3041" operator="equal">
      <formula>"NC"</formula>
    </cfRule>
  </conditionalFormatting>
  <conditionalFormatting sqref="CO79">
    <cfRule type="cellIs" dxfId="2259" priority="3036" operator="equal">
      <formula>"NC"</formula>
    </cfRule>
  </conditionalFormatting>
  <conditionalFormatting sqref="CN79">
    <cfRule type="cellIs" dxfId="2258" priority="3037" operator="equal">
      <formula>"NC"</formula>
    </cfRule>
  </conditionalFormatting>
  <conditionalFormatting sqref="CN75">
    <cfRule type="cellIs" dxfId="2257" priority="3033" operator="equal">
      <formula>"NC"</formula>
    </cfRule>
  </conditionalFormatting>
  <conditionalFormatting sqref="CO75">
    <cfRule type="cellIs" dxfId="2256" priority="3032" operator="equal">
      <formula>"NC"</formula>
    </cfRule>
  </conditionalFormatting>
  <conditionalFormatting sqref="CN68:CO68">
    <cfRule type="cellIs" dxfId="2255" priority="3029" operator="equal">
      <formula>"NC"</formula>
    </cfRule>
  </conditionalFormatting>
  <conditionalFormatting sqref="CN128">
    <cfRule type="cellIs" dxfId="2254" priority="3017" operator="equal">
      <formula>"NC"</formula>
    </cfRule>
  </conditionalFormatting>
  <conditionalFormatting sqref="CO128">
    <cfRule type="cellIs" dxfId="2253" priority="3016" operator="equal">
      <formula>"NC"</formula>
    </cfRule>
  </conditionalFormatting>
  <conditionalFormatting sqref="CN118:CO118">
    <cfRule type="cellIs" dxfId="2252" priority="3025" operator="equal">
      <formula>"NC"</formula>
    </cfRule>
  </conditionalFormatting>
  <conditionalFormatting sqref="CN122:CO122">
    <cfRule type="cellIs" dxfId="2251" priority="3021" operator="equal">
      <formula>"NC"</formula>
    </cfRule>
  </conditionalFormatting>
  <conditionalFormatting sqref="CN72:CO72">
    <cfRule type="cellIs" dxfId="2250" priority="3013" operator="equal">
      <formula>"NC"</formula>
    </cfRule>
  </conditionalFormatting>
  <conditionalFormatting sqref="CN112:CO112">
    <cfRule type="cellIs" dxfId="2249" priority="3009" operator="equal">
      <formula>"NC"</formula>
    </cfRule>
  </conditionalFormatting>
  <conditionalFormatting sqref="CO44">
    <cfRule type="cellIs" dxfId="2248" priority="2998" operator="equal">
      <formula>"NC"</formula>
    </cfRule>
  </conditionalFormatting>
  <conditionalFormatting sqref="CN44">
    <cfRule type="cellIs" dxfId="2247" priority="2999" operator="equal">
      <formula>"NC"</formula>
    </cfRule>
  </conditionalFormatting>
  <conditionalFormatting sqref="CN49">
    <cfRule type="cellIs" dxfId="2246" priority="2995" operator="equal">
      <formula>"NC"</formula>
    </cfRule>
  </conditionalFormatting>
  <conditionalFormatting sqref="CO49">
    <cfRule type="cellIs" dxfId="2245" priority="2994" operator="equal">
      <formula>"NC"</formula>
    </cfRule>
  </conditionalFormatting>
  <conditionalFormatting sqref="CN60">
    <cfRule type="cellIs" dxfId="2244" priority="2991" operator="equal">
      <formula>"NC"</formula>
    </cfRule>
  </conditionalFormatting>
  <conditionalFormatting sqref="CO60">
    <cfRule type="cellIs" dxfId="2243" priority="2990" operator="equal">
      <formula>"NC"</formula>
    </cfRule>
  </conditionalFormatting>
  <conditionalFormatting sqref="CN62">
    <cfRule type="cellIs" dxfId="2242" priority="2987" operator="equal">
      <formula>"NC"</formula>
    </cfRule>
  </conditionalFormatting>
  <conditionalFormatting sqref="CO62">
    <cfRule type="cellIs" dxfId="2241" priority="2986" operator="equal">
      <formula>"NC"</formula>
    </cfRule>
  </conditionalFormatting>
  <conditionalFormatting sqref="CL10:CO16 CL18:CM23 CL25:CM33 CL36:CM40 CL42:CM43 CL45:CM48 CL129:CM130 CL123:CM127 CL119:CM121 CL113:CM117 CL109:CM111 CL99:CM107 CL96:CM96 CL92:CM92 CL89:CM90 CL85:CM87 CL80:CM82 CL73:CM74 CL63:CM66 CL61:CM61 CL50:CM59 CL76:CM78">
    <cfRule type="cellIs" dxfId="2240" priority="2981" operator="equal">
      <formula>"NC"</formula>
    </cfRule>
  </conditionalFormatting>
  <conditionalFormatting sqref="CL9:CO9">
    <cfRule type="cellIs" dxfId="2239" priority="2980" operator="equal">
      <formula>"Yes"</formula>
    </cfRule>
  </conditionalFormatting>
  <conditionalFormatting sqref="CL9:CO9">
    <cfRule type="cellIs" dxfId="2238" priority="2979" operator="equal">
      <formula>"NC"</formula>
    </cfRule>
  </conditionalFormatting>
  <conditionalFormatting sqref="CL8:CM8">
    <cfRule type="cellIs" dxfId="2237" priority="2978" operator="equal">
      <formula>"Yes"</formula>
    </cfRule>
  </conditionalFormatting>
  <conditionalFormatting sqref="CL8:CM8">
    <cfRule type="cellIs" dxfId="2236" priority="2977" operator="equal">
      <formula>"NC"</formula>
    </cfRule>
  </conditionalFormatting>
  <conditionalFormatting sqref="CN8">
    <cfRule type="cellIs" dxfId="2235" priority="2976" operator="equal">
      <formula>"NC"</formula>
    </cfRule>
  </conditionalFormatting>
  <conditionalFormatting sqref="CO8">
    <cfRule type="cellIs" dxfId="2234" priority="2975" operator="equal">
      <formula>"NC"</formula>
    </cfRule>
  </conditionalFormatting>
  <conditionalFormatting sqref="CN18:CO18">
    <cfRule type="cellIs" dxfId="2233" priority="2974" operator="equal">
      <formula>"NC"</formula>
    </cfRule>
  </conditionalFormatting>
  <conditionalFormatting sqref="CN19:CO23 CN25:CO33">
    <cfRule type="cellIs" dxfId="2232" priority="2973" operator="equal">
      <formula>"NC"</formula>
    </cfRule>
  </conditionalFormatting>
  <conditionalFormatting sqref="CN34">
    <cfRule type="cellIs" dxfId="2231" priority="2972" operator="equal">
      <formula>"NC"</formula>
    </cfRule>
  </conditionalFormatting>
  <conditionalFormatting sqref="CO34">
    <cfRule type="cellIs" dxfId="2230" priority="2971" operator="equal">
      <formula>"NC"</formula>
    </cfRule>
  </conditionalFormatting>
  <conditionalFormatting sqref="CN36:CO36">
    <cfRule type="cellIs" dxfId="2229" priority="2970" operator="equal">
      <formula>"NC"</formula>
    </cfRule>
  </conditionalFormatting>
  <conditionalFormatting sqref="CN37:CO40 CN42:CO43">
    <cfRule type="cellIs" dxfId="2228" priority="2969" operator="equal">
      <formula>"NC"</formula>
    </cfRule>
  </conditionalFormatting>
  <conditionalFormatting sqref="CN45:CO48">
    <cfRule type="cellIs" dxfId="2227" priority="2968" operator="equal">
      <formula>"NC"</formula>
    </cfRule>
  </conditionalFormatting>
  <conditionalFormatting sqref="CN50:CO59">
    <cfRule type="cellIs" dxfId="2226" priority="2967" operator="equal">
      <formula>"NC"</formula>
    </cfRule>
  </conditionalFormatting>
  <conditionalFormatting sqref="CN61:CO61">
    <cfRule type="cellIs" dxfId="2225" priority="2966" operator="equal">
      <formula>"NC"</formula>
    </cfRule>
  </conditionalFormatting>
  <conditionalFormatting sqref="CN63:CO66">
    <cfRule type="cellIs" dxfId="2224" priority="2965" operator="equal">
      <formula>"NC"</formula>
    </cfRule>
  </conditionalFormatting>
  <conditionalFormatting sqref="CN73:CO74">
    <cfRule type="cellIs" dxfId="2223" priority="2961" operator="equal">
      <formula>"NC"</formula>
    </cfRule>
  </conditionalFormatting>
  <conditionalFormatting sqref="CN76:CO78">
    <cfRule type="cellIs" dxfId="2222" priority="2958" operator="equal">
      <formula>"NC"</formula>
    </cfRule>
  </conditionalFormatting>
  <conditionalFormatting sqref="CN80:CO82">
    <cfRule type="cellIs" dxfId="2221" priority="2955" operator="equal">
      <formula>"NC"</formula>
    </cfRule>
  </conditionalFormatting>
  <conditionalFormatting sqref="CN85:CO87">
    <cfRule type="cellIs" dxfId="2220" priority="2952" operator="equal">
      <formula>"NC"</formula>
    </cfRule>
  </conditionalFormatting>
  <conditionalFormatting sqref="CN89:CO90">
    <cfRule type="cellIs" dxfId="2219" priority="2943" operator="equal">
      <formula>"NC"</formula>
    </cfRule>
  </conditionalFormatting>
  <conditionalFormatting sqref="CN92:CO92">
    <cfRule type="cellIs" dxfId="2218" priority="2940" operator="equal">
      <formula>"NC"</formula>
    </cfRule>
  </conditionalFormatting>
  <conditionalFormatting sqref="CN96:CO96">
    <cfRule type="cellIs" dxfId="2217" priority="2937" operator="equal">
      <formula>"NC"</formula>
    </cfRule>
  </conditionalFormatting>
  <conditionalFormatting sqref="CN99:CO104">
    <cfRule type="cellIs" dxfId="2216" priority="2934" operator="equal">
      <formula>"NC"</formula>
    </cfRule>
  </conditionalFormatting>
  <conditionalFormatting sqref="CN105:CO107">
    <cfRule type="cellIs" dxfId="2215" priority="2931" operator="equal">
      <formula>"NC"</formula>
    </cfRule>
  </conditionalFormatting>
  <conditionalFormatting sqref="CN109:CO111">
    <cfRule type="cellIs" dxfId="2214" priority="2928" operator="equal">
      <formula>"NC"</formula>
    </cfRule>
  </conditionalFormatting>
  <conditionalFormatting sqref="CN113:CO117">
    <cfRule type="cellIs" dxfId="2213" priority="2925" operator="equal">
      <formula>"NC"</formula>
    </cfRule>
  </conditionalFormatting>
  <conditionalFormatting sqref="CN119:CO121">
    <cfRule type="cellIs" dxfId="2212" priority="2922" operator="equal">
      <formula>"NC"</formula>
    </cfRule>
  </conditionalFormatting>
  <conditionalFormatting sqref="CN123:CO127">
    <cfRule type="cellIs" dxfId="2211" priority="2919" operator="equal">
      <formula>"NC"</formula>
    </cfRule>
  </conditionalFormatting>
  <conditionalFormatting sqref="CN129:CO130">
    <cfRule type="cellIs" dxfId="2210" priority="2916" operator="equal">
      <formula>"NC"</formula>
    </cfRule>
  </conditionalFormatting>
  <conditionalFormatting sqref="CP2:CS2">
    <cfRule type="cellIs" dxfId="2209" priority="2913" operator="equal">
      <formula>"Yes"</formula>
    </cfRule>
  </conditionalFormatting>
  <conditionalFormatting sqref="CP1:CS2 CP5:CS5">
    <cfRule type="cellIs" dxfId="2208" priority="2912" operator="equal">
      <formula>"NC"</formula>
    </cfRule>
  </conditionalFormatting>
  <conditionalFormatting sqref="CP7:CQ7">
    <cfRule type="cellIs" dxfId="2207" priority="2911" operator="equal">
      <formula>"NC"</formula>
    </cfRule>
  </conditionalFormatting>
  <conditionalFormatting sqref="CR7">
    <cfRule type="cellIs" dxfId="2206" priority="2910" operator="equal">
      <formula>"NC"</formula>
    </cfRule>
  </conditionalFormatting>
  <conditionalFormatting sqref="CS7">
    <cfRule type="cellIs" dxfId="2205" priority="2909" operator="equal">
      <formula>"NC"</formula>
    </cfRule>
  </conditionalFormatting>
  <conditionalFormatting sqref="CS131:CS132">
    <cfRule type="cellIs" dxfId="2204" priority="2905" operator="equal">
      <formula>"NC"</formula>
    </cfRule>
  </conditionalFormatting>
  <conditionalFormatting sqref="CR131:CR132">
    <cfRule type="cellIs" dxfId="2203" priority="2906" operator="equal">
      <formula>"NC"</formula>
    </cfRule>
  </conditionalFormatting>
  <conditionalFormatting sqref="CP131:CP132">
    <cfRule type="cellIs" dxfId="2202" priority="2908" operator="equal">
      <formula>"NC"</formula>
    </cfRule>
  </conditionalFormatting>
  <conditionalFormatting sqref="CQ131:CQ132">
    <cfRule type="cellIs" dxfId="2201" priority="2907" operator="equal">
      <formula>"NC"</formula>
    </cfRule>
  </conditionalFormatting>
  <conditionalFormatting sqref="CP6:CS6">
    <cfRule type="cellIs" dxfId="2200" priority="2904" operator="equal">
      <formula>"NC"</formula>
    </cfRule>
  </conditionalFormatting>
  <conditionalFormatting sqref="CP3">
    <cfRule type="cellIs" dxfId="2199" priority="2903" operator="equal">
      <formula>"NC"</formula>
    </cfRule>
  </conditionalFormatting>
  <conditionalFormatting sqref="CR98:CS98">
    <cfRule type="cellIs" dxfId="2198" priority="2898" operator="equal">
      <formula>"NC"</formula>
    </cfRule>
  </conditionalFormatting>
  <conditionalFormatting sqref="CR108:CS108">
    <cfRule type="cellIs" dxfId="2197" priority="2894" operator="equal">
      <formula>"NC"</formula>
    </cfRule>
  </conditionalFormatting>
  <conditionalFormatting sqref="CR95:CS95">
    <cfRule type="cellIs" dxfId="2196" priority="2890" operator="equal">
      <formula>"NC"</formula>
    </cfRule>
  </conditionalFormatting>
  <conditionalFormatting sqref="CR91:CS91">
    <cfRule type="cellIs" dxfId="2195" priority="2886" operator="equal">
      <formula>"NC"</formula>
    </cfRule>
  </conditionalFormatting>
  <conditionalFormatting sqref="CR88:CS88">
    <cfRule type="cellIs" dxfId="2194" priority="2882" operator="equal">
      <formula>"NC"</formula>
    </cfRule>
  </conditionalFormatting>
  <conditionalFormatting sqref="CR84:CS84">
    <cfRule type="cellIs" dxfId="2193" priority="2870" operator="equal">
      <formula>"NC"</formula>
    </cfRule>
  </conditionalFormatting>
  <conditionalFormatting sqref="CS79">
    <cfRule type="cellIs" dxfId="2192" priority="2865" operator="equal">
      <formula>"NC"</formula>
    </cfRule>
  </conditionalFormatting>
  <conditionalFormatting sqref="CR79">
    <cfRule type="cellIs" dxfId="2191" priority="2866" operator="equal">
      <formula>"NC"</formula>
    </cfRule>
  </conditionalFormatting>
  <conditionalFormatting sqref="CR75">
    <cfRule type="cellIs" dxfId="2190" priority="2862" operator="equal">
      <formula>"NC"</formula>
    </cfRule>
  </conditionalFormatting>
  <conditionalFormatting sqref="CS75">
    <cfRule type="cellIs" dxfId="2189" priority="2861" operator="equal">
      <formula>"NC"</formula>
    </cfRule>
  </conditionalFormatting>
  <conditionalFormatting sqref="CR68:CS68">
    <cfRule type="cellIs" dxfId="2188" priority="2858" operator="equal">
      <formula>"NC"</formula>
    </cfRule>
  </conditionalFormatting>
  <conditionalFormatting sqref="CR128">
    <cfRule type="cellIs" dxfId="2187" priority="2846" operator="equal">
      <formula>"NC"</formula>
    </cfRule>
  </conditionalFormatting>
  <conditionalFormatting sqref="CS128">
    <cfRule type="cellIs" dxfId="2186" priority="2845" operator="equal">
      <formula>"NC"</formula>
    </cfRule>
  </conditionalFormatting>
  <conditionalFormatting sqref="CR118:CS118">
    <cfRule type="cellIs" dxfId="2185" priority="2854" operator="equal">
      <formula>"NC"</formula>
    </cfRule>
  </conditionalFormatting>
  <conditionalFormatting sqref="CR122:CS122">
    <cfRule type="cellIs" dxfId="2184" priority="2850" operator="equal">
      <formula>"NC"</formula>
    </cfRule>
  </conditionalFormatting>
  <conditionalFormatting sqref="CR72:CS72">
    <cfRule type="cellIs" dxfId="2183" priority="2842" operator="equal">
      <formula>"NC"</formula>
    </cfRule>
  </conditionalFormatting>
  <conditionalFormatting sqref="CR112:CS112">
    <cfRule type="cellIs" dxfId="2182" priority="2838" operator="equal">
      <formula>"NC"</formula>
    </cfRule>
  </conditionalFormatting>
  <conditionalFormatting sqref="CS44">
    <cfRule type="cellIs" dxfId="2181" priority="2827" operator="equal">
      <formula>"NC"</formula>
    </cfRule>
  </conditionalFormatting>
  <conditionalFormatting sqref="CR44">
    <cfRule type="cellIs" dxfId="2180" priority="2828" operator="equal">
      <formula>"NC"</formula>
    </cfRule>
  </conditionalFormatting>
  <conditionalFormatting sqref="CR49">
    <cfRule type="cellIs" dxfId="2179" priority="2824" operator="equal">
      <formula>"NC"</formula>
    </cfRule>
  </conditionalFormatting>
  <conditionalFormatting sqref="CS49">
    <cfRule type="cellIs" dxfId="2178" priority="2823" operator="equal">
      <formula>"NC"</formula>
    </cfRule>
  </conditionalFormatting>
  <conditionalFormatting sqref="CR60">
    <cfRule type="cellIs" dxfId="2177" priority="2820" operator="equal">
      <formula>"NC"</formula>
    </cfRule>
  </conditionalFormatting>
  <conditionalFormatting sqref="CS60">
    <cfRule type="cellIs" dxfId="2176" priority="2819" operator="equal">
      <formula>"NC"</formula>
    </cfRule>
  </conditionalFormatting>
  <conditionalFormatting sqref="CR62">
    <cfRule type="cellIs" dxfId="2175" priority="2816" operator="equal">
      <formula>"NC"</formula>
    </cfRule>
  </conditionalFormatting>
  <conditionalFormatting sqref="CS62">
    <cfRule type="cellIs" dxfId="2174" priority="2815" operator="equal">
      <formula>"NC"</formula>
    </cfRule>
  </conditionalFormatting>
  <conditionalFormatting sqref="CP10:CS16 CP18:CQ23 CP25:CQ33 CP36:CQ40 CP42:CQ43 CP45:CQ48 CP50:CQ59 CP61:CQ61 CP63:CQ66 CP99:CQ107 CP109:CQ111 CP113:CQ117 CP119:CQ121 CP123:CQ127 CP129:CQ130 CP96:CQ96 CP92:CQ92 CP89:CQ90 CP80:CQ82 CP85:CQ87 CP73:CQ74 CP76:CQ78">
    <cfRule type="cellIs" dxfId="2173" priority="2810" operator="equal">
      <formula>"NC"</formula>
    </cfRule>
  </conditionalFormatting>
  <conditionalFormatting sqref="CP9:CS9">
    <cfRule type="cellIs" dxfId="2172" priority="2809" operator="equal">
      <formula>"Yes"</formula>
    </cfRule>
  </conditionalFormatting>
  <conditionalFormatting sqref="CP9:CS9">
    <cfRule type="cellIs" dxfId="2171" priority="2808" operator="equal">
      <formula>"NC"</formula>
    </cfRule>
  </conditionalFormatting>
  <conditionalFormatting sqref="CP8:CQ8">
    <cfRule type="cellIs" dxfId="2170" priority="2807" operator="equal">
      <formula>"Yes"</formula>
    </cfRule>
  </conditionalFormatting>
  <conditionalFormatting sqref="CP8:CQ8">
    <cfRule type="cellIs" dxfId="2169" priority="2806" operator="equal">
      <formula>"NC"</formula>
    </cfRule>
  </conditionalFormatting>
  <conditionalFormatting sqref="CR8">
    <cfRule type="cellIs" dxfId="2168" priority="2805" operator="equal">
      <formula>"NC"</formula>
    </cfRule>
  </conditionalFormatting>
  <conditionalFormatting sqref="CS8">
    <cfRule type="cellIs" dxfId="2167" priority="2804" operator="equal">
      <formula>"NC"</formula>
    </cfRule>
  </conditionalFormatting>
  <conditionalFormatting sqref="CR18:CS18">
    <cfRule type="cellIs" dxfId="2166" priority="2803" operator="equal">
      <formula>"NC"</formula>
    </cfRule>
  </conditionalFormatting>
  <conditionalFormatting sqref="CR19:CS23 CR25:CS33">
    <cfRule type="cellIs" dxfId="2165" priority="2802" operator="equal">
      <formula>"NC"</formula>
    </cfRule>
  </conditionalFormatting>
  <conditionalFormatting sqref="CR34">
    <cfRule type="cellIs" dxfId="2164" priority="2801" operator="equal">
      <formula>"NC"</formula>
    </cfRule>
  </conditionalFormatting>
  <conditionalFormatting sqref="CS34">
    <cfRule type="cellIs" dxfId="2163" priority="2800" operator="equal">
      <formula>"NC"</formula>
    </cfRule>
  </conditionalFormatting>
  <conditionalFormatting sqref="CR36:CS36">
    <cfRule type="cellIs" dxfId="2162" priority="2799" operator="equal">
      <formula>"NC"</formula>
    </cfRule>
  </conditionalFormatting>
  <conditionalFormatting sqref="CR37:CS40 CR42:CS43">
    <cfRule type="cellIs" dxfId="2161" priority="2798" operator="equal">
      <formula>"NC"</formula>
    </cfRule>
  </conditionalFormatting>
  <conditionalFormatting sqref="CR45:CS48">
    <cfRule type="cellIs" dxfId="2160" priority="2797" operator="equal">
      <formula>"NC"</formula>
    </cfRule>
  </conditionalFormatting>
  <conditionalFormatting sqref="CR50:CS59">
    <cfRule type="cellIs" dxfId="2159" priority="2796" operator="equal">
      <formula>"NC"</formula>
    </cfRule>
  </conditionalFormatting>
  <conditionalFormatting sqref="CR61:CS61">
    <cfRule type="cellIs" dxfId="2158" priority="2795" operator="equal">
      <formula>"NC"</formula>
    </cfRule>
  </conditionalFormatting>
  <conditionalFormatting sqref="CR63:CS66">
    <cfRule type="cellIs" dxfId="2157" priority="2794" operator="equal">
      <formula>"NC"</formula>
    </cfRule>
  </conditionalFormatting>
  <conditionalFormatting sqref="CR73:CS74">
    <cfRule type="cellIs" dxfId="2156" priority="2790" operator="equal">
      <formula>"NC"</formula>
    </cfRule>
  </conditionalFormatting>
  <conditionalFormatting sqref="CR76:CS78">
    <cfRule type="cellIs" dxfId="2155" priority="2787" operator="equal">
      <formula>"NC"</formula>
    </cfRule>
  </conditionalFormatting>
  <conditionalFormatting sqref="CR80:CS82">
    <cfRule type="cellIs" dxfId="2154" priority="2784" operator="equal">
      <formula>"NC"</formula>
    </cfRule>
  </conditionalFormatting>
  <conditionalFormatting sqref="CR85:CS87">
    <cfRule type="cellIs" dxfId="2153" priority="2781" operator="equal">
      <formula>"NC"</formula>
    </cfRule>
  </conditionalFormatting>
  <conditionalFormatting sqref="CR89:CS90">
    <cfRule type="cellIs" dxfId="2152" priority="2772" operator="equal">
      <formula>"NC"</formula>
    </cfRule>
  </conditionalFormatting>
  <conditionalFormatting sqref="CR92:CS92">
    <cfRule type="cellIs" dxfId="2151" priority="2769" operator="equal">
      <formula>"NC"</formula>
    </cfRule>
  </conditionalFormatting>
  <conditionalFormatting sqref="CR96:CS96">
    <cfRule type="cellIs" dxfId="2150" priority="2766" operator="equal">
      <formula>"NC"</formula>
    </cfRule>
  </conditionalFormatting>
  <conditionalFormatting sqref="CR99:CS104">
    <cfRule type="cellIs" dxfId="2149" priority="2763" operator="equal">
      <formula>"NC"</formula>
    </cfRule>
  </conditionalFormatting>
  <conditionalFormatting sqref="CR105:CS107">
    <cfRule type="cellIs" dxfId="2148" priority="2760" operator="equal">
      <formula>"NC"</formula>
    </cfRule>
  </conditionalFormatting>
  <conditionalFormatting sqref="CR109:CS111">
    <cfRule type="cellIs" dxfId="2147" priority="2757" operator="equal">
      <formula>"NC"</formula>
    </cfRule>
  </conditionalFormatting>
  <conditionalFormatting sqref="CR113:CS117">
    <cfRule type="cellIs" dxfId="2146" priority="2754" operator="equal">
      <formula>"NC"</formula>
    </cfRule>
  </conditionalFormatting>
  <conditionalFormatting sqref="CR119:CS121">
    <cfRule type="cellIs" dxfId="2145" priority="2751" operator="equal">
      <formula>"NC"</formula>
    </cfRule>
  </conditionalFormatting>
  <conditionalFormatting sqref="CR123:CS127">
    <cfRule type="cellIs" dxfId="2144" priority="2748" operator="equal">
      <formula>"NC"</formula>
    </cfRule>
  </conditionalFormatting>
  <conditionalFormatting sqref="CR129:CS130">
    <cfRule type="cellIs" dxfId="2143" priority="2745" operator="equal">
      <formula>"NC"</formula>
    </cfRule>
  </conditionalFormatting>
  <conditionalFormatting sqref="CT2:CW2">
    <cfRule type="cellIs" dxfId="2142" priority="2742" operator="equal">
      <formula>"Yes"</formula>
    </cfRule>
  </conditionalFormatting>
  <conditionalFormatting sqref="CT1:CW2 CT5:CW5">
    <cfRule type="cellIs" dxfId="2141" priority="2741" operator="equal">
      <formula>"NC"</formula>
    </cfRule>
  </conditionalFormatting>
  <conditionalFormatting sqref="CT7:CU7">
    <cfRule type="cellIs" dxfId="2140" priority="2740" operator="equal">
      <formula>"NC"</formula>
    </cfRule>
  </conditionalFormatting>
  <conditionalFormatting sqref="CV7">
    <cfRule type="cellIs" dxfId="2139" priority="2739" operator="equal">
      <formula>"NC"</formula>
    </cfRule>
  </conditionalFormatting>
  <conditionalFormatting sqref="CW7">
    <cfRule type="cellIs" dxfId="2138" priority="2738" operator="equal">
      <formula>"NC"</formula>
    </cfRule>
  </conditionalFormatting>
  <conditionalFormatting sqref="CW131:CW132">
    <cfRule type="cellIs" dxfId="2137" priority="2734" operator="equal">
      <formula>"NC"</formula>
    </cfRule>
  </conditionalFormatting>
  <conditionalFormatting sqref="CV131:CV132">
    <cfRule type="cellIs" dxfId="2136" priority="2735" operator="equal">
      <formula>"NC"</formula>
    </cfRule>
  </conditionalFormatting>
  <conditionalFormatting sqref="CT131:CT132">
    <cfRule type="cellIs" dxfId="2135" priority="2737" operator="equal">
      <formula>"NC"</formula>
    </cfRule>
  </conditionalFormatting>
  <conditionalFormatting sqref="CU131:CU132">
    <cfRule type="cellIs" dxfId="2134" priority="2736" operator="equal">
      <formula>"NC"</formula>
    </cfRule>
  </conditionalFormatting>
  <conditionalFormatting sqref="CT6:CW6">
    <cfRule type="cellIs" dxfId="2133" priority="2733" operator="equal">
      <formula>"NC"</formula>
    </cfRule>
  </conditionalFormatting>
  <conditionalFormatting sqref="CT3">
    <cfRule type="cellIs" dxfId="2132" priority="2732" operator="equal">
      <formula>"NC"</formula>
    </cfRule>
  </conditionalFormatting>
  <conditionalFormatting sqref="CV98:CW98">
    <cfRule type="cellIs" dxfId="2131" priority="2727" operator="equal">
      <formula>"NC"</formula>
    </cfRule>
  </conditionalFormatting>
  <conditionalFormatting sqref="CV108:CW108">
    <cfRule type="cellIs" dxfId="2130" priority="2723" operator="equal">
      <formula>"NC"</formula>
    </cfRule>
  </conditionalFormatting>
  <conditionalFormatting sqref="CV95:CW95">
    <cfRule type="cellIs" dxfId="2129" priority="2719" operator="equal">
      <formula>"NC"</formula>
    </cfRule>
  </conditionalFormatting>
  <conditionalFormatting sqref="CV91:CW91">
    <cfRule type="cellIs" dxfId="2128" priority="2715" operator="equal">
      <formula>"NC"</formula>
    </cfRule>
  </conditionalFormatting>
  <conditionalFormatting sqref="CV88:CW88">
    <cfRule type="cellIs" dxfId="2127" priority="2711" operator="equal">
      <formula>"NC"</formula>
    </cfRule>
  </conditionalFormatting>
  <conditionalFormatting sqref="CV84:CW84">
    <cfRule type="cellIs" dxfId="2126" priority="2699" operator="equal">
      <formula>"NC"</formula>
    </cfRule>
  </conditionalFormatting>
  <conditionalFormatting sqref="CW79">
    <cfRule type="cellIs" dxfId="2125" priority="2694" operator="equal">
      <formula>"NC"</formula>
    </cfRule>
  </conditionalFormatting>
  <conditionalFormatting sqref="CV79">
    <cfRule type="cellIs" dxfId="2124" priority="2695" operator="equal">
      <formula>"NC"</formula>
    </cfRule>
  </conditionalFormatting>
  <conditionalFormatting sqref="CV75">
    <cfRule type="cellIs" dxfId="2123" priority="2691" operator="equal">
      <formula>"NC"</formula>
    </cfRule>
  </conditionalFormatting>
  <conditionalFormatting sqref="CW75">
    <cfRule type="cellIs" dxfId="2122" priority="2690" operator="equal">
      <formula>"NC"</formula>
    </cfRule>
  </conditionalFormatting>
  <conditionalFormatting sqref="CV68:CW68">
    <cfRule type="cellIs" dxfId="2121" priority="2687" operator="equal">
      <formula>"NC"</formula>
    </cfRule>
  </conditionalFormatting>
  <conditionalFormatting sqref="CW118">
    <cfRule type="cellIs" dxfId="2120" priority="2682" operator="equal">
      <formula>"NC"</formula>
    </cfRule>
  </conditionalFormatting>
  <conditionalFormatting sqref="CV128">
    <cfRule type="cellIs" dxfId="2119" priority="2675" operator="equal">
      <formula>"NC"</formula>
    </cfRule>
  </conditionalFormatting>
  <conditionalFormatting sqref="CW128">
    <cfRule type="cellIs" dxfId="2118" priority="2674" operator="equal">
      <formula>"NC"</formula>
    </cfRule>
  </conditionalFormatting>
  <conditionalFormatting sqref="CV118">
    <cfRule type="cellIs" dxfId="2117" priority="2683" operator="equal">
      <formula>"NC"</formula>
    </cfRule>
  </conditionalFormatting>
  <conditionalFormatting sqref="CV122">
    <cfRule type="cellIs" dxfId="2116" priority="2679" operator="equal">
      <formula>"NC"</formula>
    </cfRule>
  </conditionalFormatting>
  <conditionalFormatting sqref="CW122">
    <cfRule type="cellIs" dxfId="2115" priority="2678" operator="equal">
      <formula>"NC"</formula>
    </cfRule>
  </conditionalFormatting>
  <conditionalFormatting sqref="CV72:CW72">
    <cfRule type="cellIs" dxfId="2114" priority="2671" operator="equal">
      <formula>"NC"</formula>
    </cfRule>
  </conditionalFormatting>
  <conditionalFormatting sqref="CW112">
    <cfRule type="cellIs" dxfId="2113" priority="2666" operator="equal">
      <formula>"NC"</formula>
    </cfRule>
  </conditionalFormatting>
  <conditionalFormatting sqref="CV112">
    <cfRule type="cellIs" dxfId="2112" priority="2667" operator="equal">
      <formula>"NC"</formula>
    </cfRule>
  </conditionalFormatting>
  <conditionalFormatting sqref="CW44">
    <cfRule type="cellIs" dxfId="2111" priority="2656" operator="equal">
      <formula>"NC"</formula>
    </cfRule>
  </conditionalFormatting>
  <conditionalFormatting sqref="CV44">
    <cfRule type="cellIs" dxfId="2110" priority="2657" operator="equal">
      <formula>"NC"</formula>
    </cfRule>
  </conditionalFormatting>
  <conditionalFormatting sqref="CV49">
    <cfRule type="cellIs" dxfId="2109" priority="2653" operator="equal">
      <formula>"NC"</formula>
    </cfRule>
  </conditionalFormatting>
  <conditionalFormatting sqref="CW49">
    <cfRule type="cellIs" dxfId="2108" priority="2652" operator="equal">
      <formula>"NC"</formula>
    </cfRule>
  </conditionalFormatting>
  <conditionalFormatting sqref="CV60">
    <cfRule type="cellIs" dxfId="2107" priority="2649" operator="equal">
      <formula>"NC"</formula>
    </cfRule>
  </conditionalFormatting>
  <conditionalFormatting sqref="CW60">
    <cfRule type="cellIs" dxfId="2106" priority="2648" operator="equal">
      <formula>"NC"</formula>
    </cfRule>
  </conditionalFormatting>
  <conditionalFormatting sqref="CV62">
    <cfRule type="cellIs" dxfId="2105" priority="2645" operator="equal">
      <formula>"NC"</formula>
    </cfRule>
  </conditionalFormatting>
  <conditionalFormatting sqref="CW62">
    <cfRule type="cellIs" dxfId="2104" priority="2644" operator="equal">
      <formula>"NC"</formula>
    </cfRule>
  </conditionalFormatting>
  <conditionalFormatting sqref="CT10:CW16 CT18:CU23 CT25:CU33 CT36:CU40 CT42:CU43 CT45:CU48 CT50:CU59 CT61:CU61 CT63:CU66 CT129:CU130 CT123:CU127 CT119:CU121 CT113:CU117 CT109:CU111 CT99:CU107 CT92:CU92 CT96:CU96 CT89:CU90 CT85:CU87 CT80:CU82 CT73:CU74 CT76:CU78">
    <cfRule type="cellIs" dxfId="2103" priority="2639" operator="equal">
      <formula>"NC"</formula>
    </cfRule>
  </conditionalFormatting>
  <conditionalFormatting sqref="CT9:CW9">
    <cfRule type="cellIs" dxfId="2102" priority="2638" operator="equal">
      <formula>"Yes"</formula>
    </cfRule>
  </conditionalFormatting>
  <conditionalFormatting sqref="CT9:CW9">
    <cfRule type="cellIs" dxfId="2101" priority="2637" operator="equal">
      <formula>"NC"</formula>
    </cfRule>
  </conditionalFormatting>
  <conditionalFormatting sqref="CT8:CU8">
    <cfRule type="cellIs" dxfId="2100" priority="2636" operator="equal">
      <formula>"Yes"</formula>
    </cfRule>
  </conditionalFormatting>
  <conditionalFormatting sqref="CT8:CU8">
    <cfRule type="cellIs" dxfId="2099" priority="2635" operator="equal">
      <formula>"NC"</formula>
    </cfRule>
  </conditionalFormatting>
  <conditionalFormatting sqref="CV8">
    <cfRule type="cellIs" dxfId="2098" priority="2634" operator="equal">
      <formula>"NC"</formula>
    </cfRule>
  </conditionalFormatting>
  <conditionalFormatting sqref="CW8">
    <cfRule type="cellIs" dxfId="2097" priority="2633" operator="equal">
      <formula>"NC"</formula>
    </cfRule>
  </conditionalFormatting>
  <conditionalFormatting sqref="CV18:CW18">
    <cfRule type="cellIs" dxfId="2096" priority="2632" operator="equal">
      <formula>"NC"</formula>
    </cfRule>
  </conditionalFormatting>
  <conditionalFormatting sqref="CV19:CW23 CV25:CW33">
    <cfRule type="cellIs" dxfId="2095" priority="2631" operator="equal">
      <formula>"NC"</formula>
    </cfRule>
  </conditionalFormatting>
  <conditionalFormatting sqref="CV34">
    <cfRule type="cellIs" dxfId="2094" priority="2630" operator="equal">
      <formula>"NC"</formula>
    </cfRule>
  </conditionalFormatting>
  <conditionalFormatting sqref="CW34">
    <cfRule type="cellIs" dxfId="2093" priority="2629" operator="equal">
      <formula>"NC"</formula>
    </cfRule>
  </conditionalFormatting>
  <conditionalFormatting sqref="CV36:CW36">
    <cfRule type="cellIs" dxfId="2092" priority="2628" operator="equal">
      <formula>"NC"</formula>
    </cfRule>
  </conditionalFormatting>
  <conditionalFormatting sqref="CV37:CW40 CV42:CW43">
    <cfRule type="cellIs" dxfId="2091" priority="2627" operator="equal">
      <formula>"NC"</formula>
    </cfRule>
  </conditionalFormatting>
  <conditionalFormatting sqref="CV45:CW48">
    <cfRule type="cellIs" dxfId="2090" priority="2626" operator="equal">
      <formula>"NC"</formula>
    </cfRule>
  </conditionalFormatting>
  <conditionalFormatting sqref="CV50:CW59">
    <cfRule type="cellIs" dxfId="2089" priority="2625" operator="equal">
      <formula>"NC"</formula>
    </cfRule>
  </conditionalFormatting>
  <conditionalFormatting sqref="CV61:CW61">
    <cfRule type="cellIs" dxfId="2088" priority="2624" operator="equal">
      <formula>"NC"</formula>
    </cfRule>
  </conditionalFormatting>
  <conditionalFormatting sqref="CV63:CW66">
    <cfRule type="cellIs" dxfId="2087" priority="2623" operator="equal">
      <formula>"NC"</formula>
    </cfRule>
  </conditionalFormatting>
  <conditionalFormatting sqref="CV73:CW74">
    <cfRule type="cellIs" dxfId="2086" priority="2619" operator="equal">
      <formula>"NC"</formula>
    </cfRule>
  </conditionalFormatting>
  <conditionalFormatting sqref="CV76:CW78">
    <cfRule type="cellIs" dxfId="2085" priority="2616" operator="equal">
      <formula>"NC"</formula>
    </cfRule>
  </conditionalFormatting>
  <conditionalFormatting sqref="CV80:CW82">
    <cfRule type="cellIs" dxfId="2084" priority="2613" operator="equal">
      <formula>"NC"</formula>
    </cfRule>
  </conditionalFormatting>
  <conditionalFormatting sqref="CV85:CW87">
    <cfRule type="cellIs" dxfId="2083" priority="2610" operator="equal">
      <formula>"NC"</formula>
    </cfRule>
  </conditionalFormatting>
  <conditionalFormatting sqref="CV89:CW90">
    <cfRule type="cellIs" dxfId="2082" priority="2601" operator="equal">
      <formula>"NC"</formula>
    </cfRule>
  </conditionalFormatting>
  <conditionalFormatting sqref="CV92:CW92">
    <cfRule type="cellIs" dxfId="2081" priority="2598" operator="equal">
      <formula>"NC"</formula>
    </cfRule>
  </conditionalFormatting>
  <conditionalFormatting sqref="CV96:CW96">
    <cfRule type="cellIs" dxfId="2080" priority="2595" operator="equal">
      <formula>"NC"</formula>
    </cfRule>
  </conditionalFormatting>
  <conditionalFormatting sqref="CV99:CW104">
    <cfRule type="cellIs" dxfId="2079" priority="2592" operator="equal">
      <formula>"NC"</formula>
    </cfRule>
  </conditionalFormatting>
  <conditionalFormatting sqref="CV105:CW107">
    <cfRule type="cellIs" dxfId="2078" priority="2589" operator="equal">
      <formula>"NC"</formula>
    </cfRule>
  </conditionalFormatting>
  <conditionalFormatting sqref="CV109:CW111">
    <cfRule type="cellIs" dxfId="2077" priority="2586" operator="equal">
      <formula>"NC"</formula>
    </cfRule>
  </conditionalFormatting>
  <conditionalFormatting sqref="CV113:CW117">
    <cfRule type="cellIs" dxfId="2076" priority="2583" operator="equal">
      <formula>"NC"</formula>
    </cfRule>
  </conditionalFormatting>
  <conditionalFormatting sqref="CV119:CW121">
    <cfRule type="cellIs" dxfId="2075" priority="2580" operator="equal">
      <formula>"NC"</formula>
    </cfRule>
  </conditionalFormatting>
  <conditionalFormatting sqref="CV123:CW127">
    <cfRule type="cellIs" dxfId="2074" priority="2577" operator="equal">
      <formula>"NC"</formula>
    </cfRule>
  </conditionalFormatting>
  <conditionalFormatting sqref="CV129:CW130">
    <cfRule type="cellIs" dxfId="2073" priority="2574" operator="equal">
      <formula>"NC"</formula>
    </cfRule>
  </conditionalFormatting>
  <conditionalFormatting sqref="CX2:DA2">
    <cfRule type="cellIs" dxfId="2072" priority="2571" operator="equal">
      <formula>"Yes"</formula>
    </cfRule>
  </conditionalFormatting>
  <conditionalFormatting sqref="CX1:DA2 CX5:DA5">
    <cfRule type="cellIs" dxfId="2071" priority="2570" operator="equal">
      <formula>"NC"</formula>
    </cfRule>
  </conditionalFormatting>
  <conditionalFormatting sqref="CX7:CY7">
    <cfRule type="cellIs" dxfId="2070" priority="2569" operator="equal">
      <formula>"NC"</formula>
    </cfRule>
  </conditionalFormatting>
  <conditionalFormatting sqref="CZ7">
    <cfRule type="cellIs" dxfId="2069" priority="2568" operator="equal">
      <formula>"NC"</formula>
    </cfRule>
  </conditionalFormatting>
  <conditionalFormatting sqref="DA7">
    <cfRule type="cellIs" dxfId="2068" priority="2567" operator="equal">
      <formula>"NC"</formula>
    </cfRule>
  </conditionalFormatting>
  <conditionalFormatting sqref="DA131:DA132">
    <cfRule type="cellIs" dxfId="2067" priority="2563" operator="equal">
      <formula>"NC"</formula>
    </cfRule>
  </conditionalFormatting>
  <conditionalFormatting sqref="CZ131:CZ132">
    <cfRule type="cellIs" dxfId="2066" priority="2564" operator="equal">
      <formula>"NC"</formula>
    </cfRule>
  </conditionalFormatting>
  <conditionalFormatting sqref="CX131:CX132">
    <cfRule type="cellIs" dxfId="2065" priority="2566" operator="equal">
      <formula>"NC"</formula>
    </cfRule>
  </conditionalFormatting>
  <conditionalFormatting sqref="CY131:CY132">
    <cfRule type="cellIs" dxfId="2064" priority="2565" operator="equal">
      <formula>"NC"</formula>
    </cfRule>
  </conditionalFormatting>
  <conditionalFormatting sqref="CX6:DA6">
    <cfRule type="cellIs" dxfId="2063" priority="2562" operator="equal">
      <formula>"NC"</formula>
    </cfRule>
  </conditionalFormatting>
  <conditionalFormatting sqref="CX3">
    <cfRule type="cellIs" dxfId="2062" priority="2561" operator="equal">
      <formula>"NC"</formula>
    </cfRule>
  </conditionalFormatting>
  <conditionalFormatting sqref="CZ98:DA98">
    <cfRule type="cellIs" dxfId="2061" priority="2556" operator="equal">
      <formula>"NC"</formula>
    </cfRule>
  </conditionalFormatting>
  <conditionalFormatting sqref="CZ108:DA108">
    <cfRule type="cellIs" dxfId="2060" priority="2552" operator="equal">
      <formula>"NC"</formula>
    </cfRule>
  </conditionalFormatting>
  <conditionalFormatting sqref="CZ95:DA95">
    <cfRule type="cellIs" dxfId="2059" priority="2548" operator="equal">
      <formula>"NC"</formula>
    </cfRule>
  </conditionalFormatting>
  <conditionalFormatting sqref="CZ91:DA91">
    <cfRule type="cellIs" dxfId="2058" priority="2544" operator="equal">
      <formula>"NC"</formula>
    </cfRule>
  </conditionalFormatting>
  <conditionalFormatting sqref="CZ88:DA88">
    <cfRule type="cellIs" dxfId="2057" priority="2540" operator="equal">
      <formula>"NC"</formula>
    </cfRule>
  </conditionalFormatting>
  <conditionalFormatting sqref="CZ84:DA84">
    <cfRule type="cellIs" dxfId="2056" priority="2528" operator="equal">
      <formula>"NC"</formula>
    </cfRule>
  </conditionalFormatting>
  <conditionalFormatting sqref="DA79">
    <cfRule type="cellIs" dxfId="2055" priority="2523" operator="equal">
      <formula>"NC"</formula>
    </cfRule>
  </conditionalFormatting>
  <conditionalFormatting sqref="CZ79">
    <cfRule type="cellIs" dxfId="2054" priority="2524" operator="equal">
      <formula>"NC"</formula>
    </cfRule>
  </conditionalFormatting>
  <conditionalFormatting sqref="CZ75">
    <cfRule type="cellIs" dxfId="2053" priority="2520" operator="equal">
      <formula>"NC"</formula>
    </cfRule>
  </conditionalFormatting>
  <conditionalFormatting sqref="DA75">
    <cfRule type="cellIs" dxfId="2052" priority="2519" operator="equal">
      <formula>"NC"</formula>
    </cfRule>
  </conditionalFormatting>
  <conditionalFormatting sqref="CZ68:DA68">
    <cfRule type="cellIs" dxfId="2051" priority="2516" operator="equal">
      <formula>"NC"</formula>
    </cfRule>
  </conditionalFormatting>
  <conditionalFormatting sqref="CZ128">
    <cfRule type="cellIs" dxfId="2050" priority="2504" operator="equal">
      <formula>"NC"</formula>
    </cfRule>
  </conditionalFormatting>
  <conditionalFormatting sqref="DA128">
    <cfRule type="cellIs" dxfId="2049" priority="2503" operator="equal">
      <formula>"NC"</formula>
    </cfRule>
  </conditionalFormatting>
  <conditionalFormatting sqref="CZ118:DA118">
    <cfRule type="cellIs" dxfId="2048" priority="2512" operator="equal">
      <formula>"NC"</formula>
    </cfRule>
  </conditionalFormatting>
  <conditionalFormatting sqref="CZ122:DA122">
    <cfRule type="cellIs" dxfId="2047" priority="2508" operator="equal">
      <formula>"NC"</formula>
    </cfRule>
  </conditionalFormatting>
  <conditionalFormatting sqref="CZ72:DA72">
    <cfRule type="cellIs" dxfId="2046" priority="2500" operator="equal">
      <formula>"NC"</formula>
    </cfRule>
  </conditionalFormatting>
  <conditionalFormatting sqref="CZ112:DA112">
    <cfRule type="cellIs" dxfId="2045" priority="2496" operator="equal">
      <formula>"NC"</formula>
    </cfRule>
  </conditionalFormatting>
  <conditionalFormatting sqref="DA44">
    <cfRule type="cellIs" dxfId="2044" priority="2485" operator="equal">
      <formula>"NC"</formula>
    </cfRule>
  </conditionalFormatting>
  <conditionalFormatting sqref="CZ44">
    <cfRule type="cellIs" dxfId="2043" priority="2486" operator="equal">
      <formula>"NC"</formula>
    </cfRule>
  </conditionalFormatting>
  <conditionalFormatting sqref="CZ49">
    <cfRule type="cellIs" dxfId="2042" priority="2482" operator="equal">
      <formula>"NC"</formula>
    </cfRule>
  </conditionalFormatting>
  <conditionalFormatting sqref="DA49">
    <cfRule type="cellIs" dxfId="2041" priority="2481" operator="equal">
      <formula>"NC"</formula>
    </cfRule>
  </conditionalFormatting>
  <conditionalFormatting sqref="CZ60">
    <cfRule type="cellIs" dxfId="2040" priority="2478" operator="equal">
      <formula>"NC"</formula>
    </cfRule>
  </conditionalFormatting>
  <conditionalFormatting sqref="DA60">
    <cfRule type="cellIs" dxfId="2039" priority="2477" operator="equal">
      <formula>"NC"</formula>
    </cfRule>
  </conditionalFormatting>
  <conditionalFormatting sqref="CZ62">
    <cfRule type="cellIs" dxfId="2038" priority="2474" operator="equal">
      <formula>"NC"</formula>
    </cfRule>
  </conditionalFormatting>
  <conditionalFormatting sqref="DA62">
    <cfRule type="cellIs" dxfId="2037" priority="2473" operator="equal">
      <formula>"NC"</formula>
    </cfRule>
  </conditionalFormatting>
  <conditionalFormatting sqref="CX10:DA16 CX18:CY23 CX25:CY33 CX36:CY40 CX42:CY43 CX45:CY48 CX50:CY59 CX61:CY61 CX63:CY66 CX99:CY107 CX109:CY111 CX113:CY117 CX119:CY121 CX123:CY127 CX129:CY130 CX96:CY96 CX92:CY92 CX89:CY90 CX80:CY82 CX85:CY87 CX73:CY74 CX76:CY78">
    <cfRule type="cellIs" dxfId="2036" priority="2468" operator="equal">
      <formula>"NC"</formula>
    </cfRule>
  </conditionalFormatting>
  <conditionalFormatting sqref="CX9:DA9">
    <cfRule type="cellIs" dxfId="2035" priority="2467" operator="equal">
      <formula>"Yes"</formula>
    </cfRule>
  </conditionalFormatting>
  <conditionalFormatting sqref="CX9:DA9">
    <cfRule type="cellIs" dxfId="2034" priority="2466" operator="equal">
      <formula>"NC"</formula>
    </cfRule>
  </conditionalFormatting>
  <conditionalFormatting sqref="CX8:CY8">
    <cfRule type="cellIs" dxfId="2033" priority="2465" operator="equal">
      <formula>"Yes"</formula>
    </cfRule>
  </conditionalFormatting>
  <conditionalFormatting sqref="CX8:CY8">
    <cfRule type="cellIs" dxfId="2032" priority="2464" operator="equal">
      <formula>"NC"</formula>
    </cfRule>
  </conditionalFormatting>
  <conditionalFormatting sqref="CZ8">
    <cfRule type="cellIs" dxfId="2031" priority="2463" operator="equal">
      <formula>"NC"</formula>
    </cfRule>
  </conditionalFormatting>
  <conditionalFormatting sqref="DA8">
    <cfRule type="cellIs" dxfId="2030" priority="2462" operator="equal">
      <formula>"NC"</formula>
    </cfRule>
  </conditionalFormatting>
  <conditionalFormatting sqref="CZ18:DA18">
    <cfRule type="cellIs" dxfId="2029" priority="2461" operator="equal">
      <formula>"NC"</formula>
    </cfRule>
  </conditionalFormatting>
  <conditionalFormatting sqref="CZ19:DA23 CZ25:DA33">
    <cfRule type="cellIs" dxfId="2028" priority="2460" operator="equal">
      <formula>"NC"</formula>
    </cfRule>
  </conditionalFormatting>
  <conditionalFormatting sqref="CZ34">
    <cfRule type="cellIs" dxfId="2027" priority="2459" operator="equal">
      <formula>"NC"</formula>
    </cfRule>
  </conditionalFormatting>
  <conditionalFormatting sqref="DA34">
    <cfRule type="cellIs" dxfId="2026" priority="2458" operator="equal">
      <formula>"NC"</formula>
    </cfRule>
  </conditionalFormatting>
  <conditionalFormatting sqref="CZ36:DA36">
    <cfRule type="cellIs" dxfId="2025" priority="2457" operator="equal">
      <formula>"NC"</formula>
    </cfRule>
  </conditionalFormatting>
  <conditionalFormatting sqref="CZ37:DA40 CZ42:DA43">
    <cfRule type="cellIs" dxfId="2024" priority="2456" operator="equal">
      <formula>"NC"</formula>
    </cfRule>
  </conditionalFormatting>
  <conditionalFormatting sqref="CZ45:DA48">
    <cfRule type="cellIs" dxfId="2023" priority="2455" operator="equal">
      <formula>"NC"</formula>
    </cfRule>
  </conditionalFormatting>
  <conditionalFormatting sqref="CZ50:DA59">
    <cfRule type="cellIs" dxfId="2022" priority="2454" operator="equal">
      <formula>"NC"</formula>
    </cfRule>
  </conditionalFormatting>
  <conditionalFormatting sqref="CZ61:DA61">
    <cfRule type="cellIs" dxfId="2021" priority="2453" operator="equal">
      <formula>"NC"</formula>
    </cfRule>
  </conditionalFormatting>
  <conditionalFormatting sqref="CZ63:DA66">
    <cfRule type="cellIs" dxfId="2020" priority="2452" operator="equal">
      <formula>"NC"</formula>
    </cfRule>
  </conditionalFormatting>
  <conditionalFormatting sqref="CZ73:DA74">
    <cfRule type="cellIs" dxfId="2019" priority="2448" operator="equal">
      <formula>"NC"</formula>
    </cfRule>
  </conditionalFormatting>
  <conditionalFormatting sqref="CZ76:DA78">
    <cfRule type="cellIs" dxfId="2018" priority="2445" operator="equal">
      <formula>"NC"</formula>
    </cfRule>
  </conditionalFormatting>
  <conditionalFormatting sqref="CZ80:DA82">
    <cfRule type="cellIs" dxfId="2017" priority="2442" operator="equal">
      <formula>"NC"</formula>
    </cfRule>
  </conditionalFormatting>
  <conditionalFormatting sqref="CZ85:DA87">
    <cfRule type="cellIs" dxfId="2016" priority="2439" operator="equal">
      <formula>"NC"</formula>
    </cfRule>
  </conditionalFormatting>
  <conditionalFormatting sqref="CZ89:DA90">
    <cfRule type="cellIs" dxfId="2015" priority="2430" operator="equal">
      <formula>"NC"</formula>
    </cfRule>
  </conditionalFormatting>
  <conditionalFormatting sqref="CZ92:DA92">
    <cfRule type="cellIs" dxfId="2014" priority="2427" operator="equal">
      <formula>"NC"</formula>
    </cfRule>
  </conditionalFormatting>
  <conditionalFormatting sqref="CZ96:DA96">
    <cfRule type="cellIs" dxfId="2013" priority="2424" operator="equal">
      <formula>"NC"</formula>
    </cfRule>
  </conditionalFormatting>
  <conditionalFormatting sqref="CZ99:DA104">
    <cfRule type="cellIs" dxfId="2012" priority="2421" operator="equal">
      <formula>"NC"</formula>
    </cfRule>
  </conditionalFormatting>
  <conditionalFormatting sqref="CZ105:DA107">
    <cfRule type="cellIs" dxfId="2011" priority="2418" operator="equal">
      <formula>"NC"</formula>
    </cfRule>
  </conditionalFormatting>
  <conditionalFormatting sqref="CZ109:DA111">
    <cfRule type="cellIs" dxfId="2010" priority="2415" operator="equal">
      <formula>"NC"</formula>
    </cfRule>
  </conditionalFormatting>
  <conditionalFormatting sqref="CZ113:DA117">
    <cfRule type="cellIs" dxfId="2009" priority="2412" operator="equal">
      <formula>"NC"</formula>
    </cfRule>
  </conditionalFormatting>
  <conditionalFormatting sqref="CZ119:DA121">
    <cfRule type="cellIs" dxfId="2008" priority="2409" operator="equal">
      <formula>"NC"</formula>
    </cfRule>
  </conditionalFormatting>
  <conditionalFormatting sqref="CZ123:DA127">
    <cfRule type="cellIs" dxfId="2007" priority="2406" operator="equal">
      <formula>"NC"</formula>
    </cfRule>
  </conditionalFormatting>
  <conditionalFormatting sqref="CZ129:DA130">
    <cfRule type="cellIs" dxfId="2006" priority="2403" operator="equal">
      <formula>"NC"</formula>
    </cfRule>
  </conditionalFormatting>
  <conditionalFormatting sqref="DB2:DE2">
    <cfRule type="cellIs" dxfId="2005" priority="2400" operator="equal">
      <formula>"Yes"</formula>
    </cfRule>
  </conditionalFormatting>
  <conditionalFormatting sqref="DB1:DE2 DB5:DE5">
    <cfRule type="cellIs" dxfId="2004" priority="2399" operator="equal">
      <formula>"NC"</formula>
    </cfRule>
  </conditionalFormatting>
  <conditionalFormatting sqref="DB7:DC7">
    <cfRule type="cellIs" dxfId="2003" priority="2398" operator="equal">
      <formula>"NC"</formula>
    </cfRule>
  </conditionalFormatting>
  <conditionalFormatting sqref="DD7">
    <cfRule type="cellIs" dxfId="2002" priority="2397" operator="equal">
      <formula>"NC"</formula>
    </cfRule>
  </conditionalFormatting>
  <conditionalFormatting sqref="DE7">
    <cfRule type="cellIs" dxfId="2001" priority="2396" operator="equal">
      <formula>"NC"</formula>
    </cfRule>
  </conditionalFormatting>
  <conditionalFormatting sqref="DE131:DE132">
    <cfRule type="cellIs" dxfId="2000" priority="2392" operator="equal">
      <formula>"NC"</formula>
    </cfRule>
  </conditionalFormatting>
  <conditionalFormatting sqref="DD131:DD132">
    <cfRule type="cellIs" dxfId="1999" priority="2393" operator="equal">
      <formula>"NC"</formula>
    </cfRule>
  </conditionalFormatting>
  <conditionalFormatting sqref="DB131:DB132">
    <cfRule type="cellIs" dxfId="1998" priority="2395" operator="equal">
      <formula>"NC"</formula>
    </cfRule>
  </conditionalFormatting>
  <conditionalFormatting sqref="DC131:DC132">
    <cfRule type="cellIs" dxfId="1997" priority="2394" operator="equal">
      <formula>"NC"</formula>
    </cfRule>
  </conditionalFormatting>
  <conditionalFormatting sqref="DB6:DE6">
    <cfRule type="cellIs" dxfId="1996" priority="2391" operator="equal">
      <formula>"NC"</formula>
    </cfRule>
  </conditionalFormatting>
  <conditionalFormatting sqref="DB3">
    <cfRule type="cellIs" dxfId="1995" priority="2390" operator="equal">
      <formula>"NC"</formula>
    </cfRule>
  </conditionalFormatting>
  <conditionalFormatting sqref="DD98:DE98">
    <cfRule type="cellIs" dxfId="1994" priority="2385" operator="equal">
      <formula>"NC"</formula>
    </cfRule>
  </conditionalFormatting>
  <conditionalFormatting sqref="DD108:DE108">
    <cfRule type="cellIs" dxfId="1993" priority="2381" operator="equal">
      <formula>"NC"</formula>
    </cfRule>
  </conditionalFormatting>
  <conditionalFormatting sqref="DD95:DE95">
    <cfRule type="cellIs" dxfId="1992" priority="2377" operator="equal">
      <formula>"NC"</formula>
    </cfRule>
  </conditionalFormatting>
  <conditionalFormatting sqref="DD91:DE91">
    <cfRule type="cellIs" dxfId="1991" priority="2373" operator="equal">
      <formula>"NC"</formula>
    </cfRule>
  </conditionalFormatting>
  <conditionalFormatting sqref="DD88:DE88">
    <cfRule type="cellIs" dxfId="1990" priority="2369" operator="equal">
      <formula>"NC"</formula>
    </cfRule>
  </conditionalFormatting>
  <conditionalFormatting sqref="DD84:DE84">
    <cfRule type="cellIs" dxfId="1989" priority="2357" operator="equal">
      <formula>"NC"</formula>
    </cfRule>
  </conditionalFormatting>
  <conditionalFormatting sqref="DE79">
    <cfRule type="cellIs" dxfId="1988" priority="2352" operator="equal">
      <formula>"NC"</formula>
    </cfRule>
  </conditionalFormatting>
  <conditionalFormatting sqref="DD79">
    <cfRule type="cellIs" dxfId="1987" priority="2353" operator="equal">
      <formula>"NC"</formula>
    </cfRule>
  </conditionalFormatting>
  <conditionalFormatting sqref="DD75">
    <cfRule type="cellIs" dxfId="1986" priority="2349" operator="equal">
      <formula>"NC"</formula>
    </cfRule>
  </conditionalFormatting>
  <conditionalFormatting sqref="DE75">
    <cfRule type="cellIs" dxfId="1985" priority="2348" operator="equal">
      <formula>"NC"</formula>
    </cfRule>
  </conditionalFormatting>
  <conditionalFormatting sqref="DD68:DE68">
    <cfRule type="cellIs" dxfId="1984" priority="2345" operator="equal">
      <formula>"NC"</formula>
    </cfRule>
  </conditionalFormatting>
  <conditionalFormatting sqref="DD128">
    <cfRule type="cellIs" dxfId="1983" priority="2333" operator="equal">
      <formula>"NC"</formula>
    </cfRule>
  </conditionalFormatting>
  <conditionalFormatting sqref="DE128">
    <cfRule type="cellIs" dxfId="1982" priority="2332" operator="equal">
      <formula>"NC"</formula>
    </cfRule>
  </conditionalFormatting>
  <conditionalFormatting sqref="DD118:DE118">
    <cfRule type="cellIs" dxfId="1981" priority="2341" operator="equal">
      <formula>"NC"</formula>
    </cfRule>
  </conditionalFormatting>
  <conditionalFormatting sqref="DD122">
    <cfRule type="cellIs" dxfId="1980" priority="2337" operator="equal">
      <formula>"NC"</formula>
    </cfRule>
  </conditionalFormatting>
  <conditionalFormatting sqref="DE122">
    <cfRule type="cellIs" dxfId="1979" priority="2336" operator="equal">
      <formula>"NC"</formula>
    </cfRule>
  </conditionalFormatting>
  <conditionalFormatting sqref="DD72:DE72">
    <cfRule type="cellIs" dxfId="1978" priority="2329" operator="equal">
      <formula>"NC"</formula>
    </cfRule>
  </conditionalFormatting>
  <conditionalFormatting sqref="DD112:DE112">
    <cfRule type="cellIs" dxfId="1977" priority="2325" operator="equal">
      <formula>"NC"</formula>
    </cfRule>
  </conditionalFormatting>
  <conditionalFormatting sqref="DE44">
    <cfRule type="cellIs" dxfId="1976" priority="2314" operator="equal">
      <formula>"NC"</formula>
    </cfRule>
  </conditionalFormatting>
  <conditionalFormatting sqref="DD44">
    <cfRule type="cellIs" dxfId="1975" priority="2315" operator="equal">
      <formula>"NC"</formula>
    </cfRule>
  </conditionalFormatting>
  <conditionalFormatting sqref="DD49">
    <cfRule type="cellIs" dxfId="1974" priority="2311" operator="equal">
      <formula>"NC"</formula>
    </cfRule>
  </conditionalFormatting>
  <conditionalFormatting sqref="DE49">
    <cfRule type="cellIs" dxfId="1973" priority="2310" operator="equal">
      <formula>"NC"</formula>
    </cfRule>
  </conditionalFormatting>
  <conditionalFormatting sqref="DD60">
    <cfRule type="cellIs" dxfId="1972" priority="2307" operator="equal">
      <formula>"NC"</formula>
    </cfRule>
  </conditionalFormatting>
  <conditionalFormatting sqref="DE60">
    <cfRule type="cellIs" dxfId="1971" priority="2306" operator="equal">
      <formula>"NC"</formula>
    </cfRule>
  </conditionalFormatting>
  <conditionalFormatting sqref="DD62">
    <cfRule type="cellIs" dxfId="1970" priority="2303" operator="equal">
      <formula>"NC"</formula>
    </cfRule>
  </conditionalFormatting>
  <conditionalFormatting sqref="DE62">
    <cfRule type="cellIs" dxfId="1969" priority="2302" operator="equal">
      <formula>"NC"</formula>
    </cfRule>
  </conditionalFormatting>
  <conditionalFormatting sqref="DB10:DE16 DB18:DC23 DB25:DC33 DB36:DC40 DB42:DC43 DB45:DC48 DB50:DC59 DB61:DC61 DB63:DC66 DB129:DC130 DB123:DC127 DB119:DC121 DB113:DC117 DB109:DC111 DB99:DC107 DB92:DC92 DB96:DC96 DB89:DC90 DB85:DC87 DB80:DC82 DB73:DC74 DB76:DC78">
    <cfRule type="cellIs" dxfId="1968" priority="2297" operator="equal">
      <formula>"NC"</formula>
    </cfRule>
  </conditionalFormatting>
  <conditionalFormatting sqref="DB9:DE9">
    <cfRule type="cellIs" dxfId="1967" priority="2296" operator="equal">
      <formula>"Yes"</formula>
    </cfRule>
  </conditionalFormatting>
  <conditionalFormatting sqref="DB9:DE9">
    <cfRule type="cellIs" dxfId="1966" priority="2295" operator="equal">
      <formula>"NC"</formula>
    </cfRule>
  </conditionalFormatting>
  <conditionalFormatting sqref="DB8:DC8">
    <cfRule type="cellIs" dxfId="1965" priority="2294" operator="equal">
      <formula>"Yes"</formula>
    </cfRule>
  </conditionalFormatting>
  <conditionalFormatting sqref="DB8:DC8">
    <cfRule type="cellIs" dxfId="1964" priority="2293" operator="equal">
      <formula>"NC"</formula>
    </cfRule>
  </conditionalFormatting>
  <conditionalFormatting sqref="DD8">
    <cfRule type="cellIs" dxfId="1963" priority="2292" operator="equal">
      <formula>"NC"</formula>
    </cfRule>
  </conditionalFormatting>
  <conditionalFormatting sqref="DE8">
    <cfRule type="cellIs" dxfId="1962" priority="2291" operator="equal">
      <formula>"NC"</formula>
    </cfRule>
  </conditionalFormatting>
  <conditionalFormatting sqref="DD18:DE18">
    <cfRule type="cellIs" dxfId="1961" priority="2290" operator="equal">
      <formula>"NC"</formula>
    </cfRule>
  </conditionalFormatting>
  <conditionalFormatting sqref="DD19:DE23 DD25:DE33">
    <cfRule type="cellIs" dxfId="1960" priority="2289" operator="equal">
      <formula>"NC"</formula>
    </cfRule>
  </conditionalFormatting>
  <conditionalFormatting sqref="DD34">
    <cfRule type="cellIs" dxfId="1959" priority="2288" operator="equal">
      <formula>"NC"</formula>
    </cfRule>
  </conditionalFormatting>
  <conditionalFormatting sqref="DE34">
    <cfRule type="cellIs" dxfId="1958" priority="2287" operator="equal">
      <formula>"NC"</formula>
    </cfRule>
  </conditionalFormatting>
  <conditionalFormatting sqref="DD36:DE36">
    <cfRule type="cellIs" dxfId="1957" priority="2286" operator="equal">
      <formula>"NC"</formula>
    </cfRule>
  </conditionalFormatting>
  <conditionalFormatting sqref="DD37:DE40 DD42:DE43">
    <cfRule type="cellIs" dxfId="1956" priority="2285" operator="equal">
      <formula>"NC"</formula>
    </cfRule>
  </conditionalFormatting>
  <conditionalFormatting sqref="DD45:DE48">
    <cfRule type="cellIs" dxfId="1955" priority="2284" operator="equal">
      <formula>"NC"</formula>
    </cfRule>
  </conditionalFormatting>
  <conditionalFormatting sqref="DD50:DE59">
    <cfRule type="cellIs" dxfId="1954" priority="2283" operator="equal">
      <formula>"NC"</formula>
    </cfRule>
  </conditionalFormatting>
  <conditionalFormatting sqref="DD61:DE61">
    <cfRule type="cellIs" dxfId="1953" priority="2282" operator="equal">
      <formula>"NC"</formula>
    </cfRule>
  </conditionalFormatting>
  <conditionalFormatting sqref="DD63:DE66">
    <cfRule type="cellIs" dxfId="1952" priority="2281" operator="equal">
      <formula>"NC"</formula>
    </cfRule>
  </conditionalFormatting>
  <conditionalFormatting sqref="DD73:DE74">
    <cfRule type="cellIs" dxfId="1951" priority="2277" operator="equal">
      <formula>"NC"</formula>
    </cfRule>
  </conditionalFormatting>
  <conditionalFormatting sqref="DD76:DE78">
    <cfRule type="cellIs" dxfId="1950" priority="2274" operator="equal">
      <formula>"NC"</formula>
    </cfRule>
  </conditionalFormatting>
  <conditionalFormatting sqref="DD80:DE82">
    <cfRule type="cellIs" dxfId="1949" priority="2271" operator="equal">
      <formula>"NC"</formula>
    </cfRule>
  </conditionalFormatting>
  <conditionalFormatting sqref="DD85:DE87">
    <cfRule type="cellIs" dxfId="1948" priority="2268" operator="equal">
      <formula>"NC"</formula>
    </cfRule>
  </conditionalFormatting>
  <conditionalFormatting sqref="DD89:DE90">
    <cfRule type="cellIs" dxfId="1947" priority="2259" operator="equal">
      <formula>"NC"</formula>
    </cfRule>
  </conditionalFormatting>
  <conditionalFormatting sqref="DD92:DE92">
    <cfRule type="cellIs" dxfId="1946" priority="2256" operator="equal">
      <formula>"NC"</formula>
    </cfRule>
  </conditionalFormatting>
  <conditionalFormatting sqref="DD96:DE96">
    <cfRule type="cellIs" dxfId="1945" priority="2253" operator="equal">
      <formula>"NC"</formula>
    </cfRule>
  </conditionalFormatting>
  <conditionalFormatting sqref="DD99:DE104">
    <cfRule type="cellIs" dxfId="1944" priority="2250" operator="equal">
      <formula>"NC"</formula>
    </cfRule>
  </conditionalFormatting>
  <conditionalFormatting sqref="DD105:DE107">
    <cfRule type="cellIs" dxfId="1943" priority="2247" operator="equal">
      <formula>"NC"</formula>
    </cfRule>
  </conditionalFormatting>
  <conditionalFormatting sqref="DD109:DE111">
    <cfRule type="cellIs" dxfId="1942" priority="2244" operator="equal">
      <formula>"NC"</formula>
    </cfRule>
  </conditionalFormatting>
  <conditionalFormatting sqref="DD113:DE117">
    <cfRule type="cellIs" dxfId="1941" priority="2241" operator="equal">
      <formula>"NC"</formula>
    </cfRule>
  </conditionalFormatting>
  <conditionalFormatting sqref="DD119:DE121">
    <cfRule type="cellIs" dxfId="1940" priority="2238" operator="equal">
      <formula>"NC"</formula>
    </cfRule>
  </conditionalFormatting>
  <conditionalFormatting sqref="DD123:DE127">
    <cfRule type="cellIs" dxfId="1939" priority="2235" operator="equal">
      <formula>"NC"</formula>
    </cfRule>
  </conditionalFormatting>
  <conditionalFormatting sqref="DD129:DE130">
    <cfRule type="cellIs" dxfId="1938" priority="2232" operator="equal">
      <formula>"NC"</formula>
    </cfRule>
  </conditionalFormatting>
  <conditionalFormatting sqref="DF2:DI2">
    <cfRule type="cellIs" dxfId="1937" priority="2229" operator="equal">
      <formula>"Yes"</formula>
    </cfRule>
  </conditionalFormatting>
  <conditionalFormatting sqref="DF1:DI2 DF5:DI5">
    <cfRule type="cellIs" dxfId="1936" priority="2228" operator="equal">
      <formula>"NC"</formula>
    </cfRule>
  </conditionalFormatting>
  <conditionalFormatting sqref="DF7:DG7">
    <cfRule type="cellIs" dxfId="1935" priority="2227" operator="equal">
      <formula>"NC"</formula>
    </cfRule>
  </conditionalFormatting>
  <conditionalFormatting sqref="DH7">
    <cfRule type="cellIs" dxfId="1934" priority="2226" operator="equal">
      <formula>"NC"</formula>
    </cfRule>
  </conditionalFormatting>
  <conditionalFormatting sqref="DI7">
    <cfRule type="cellIs" dxfId="1933" priority="2225" operator="equal">
      <formula>"NC"</formula>
    </cfRule>
  </conditionalFormatting>
  <conditionalFormatting sqref="DI131:DI132">
    <cfRule type="cellIs" dxfId="1932" priority="2221" operator="equal">
      <formula>"NC"</formula>
    </cfRule>
  </conditionalFormatting>
  <conditionalFormatting sqref="DH131:DH132">
    <cfRule type="cellIs" dxfId="1931" priority="2222" operator="equal">
      <formula>"NC"</formula>
    </cfRule>
  </conditionalFormatting>
  <conditionalFormatting sqref="DF131:DF132">
    <cfRule type="cellIs" dxfId="1930" priority="2224" operator="equal">
      <formula>"NC"</formula>
    </cfRule>
  </conditionalFormatting>
  <conditionalFormatting sqref="DG131:DG132">
    <cfRule type="cellIs" dxfId="1929" priority="2223" operator="equal">
      <formula>"NC"</formula>
    </cfRule>
  </conditionalFormatting>
  <conditionalFormatting sqref="DF6:DI6">
    <cfRule type="cellIs" dxfId="1928" priority="2220" operator="equal">
      <formula>"NC"</formula>
    </cfRule>
  </conditionalFormatting>
  <conditionalFormatting sqref="DF3">
    <cfRule type="cellIs" dxfId="1927" priority="2219" operator="equal">
      <formula>"NC"</formula>
    </cfRule>
  </conditionalFormatting>
  <conditionalFormatting sqref="DH98:DI98">
    <cfRule type="cellIs" dxfId="1926" priority="2214" operator="equal">
      <formula>"NC"</formula>
    </cfRule>
  </conditionalFormatting>
  <conditionalFormatting sqref="DH108:DI108">
    <cfRule type="cellIs" dxfId="1925" priority="2210" operator="equal">
      <formula>"NC"</formula>
    </cfRule>
  </conditionalFormatting>
  <conditionalFormatting sqref="DH95:DI95">
    <cfRule type="cellIs" dxfId="1924" priority="2206" operator="equal">
      <formula>"NC"</formula>
    </cfRule>
  </conditionalFormatting>
  <conditionalFormatting sqref="DH91:DI91">
    <cfRule type="cellIs" dxfId="1923" priority="2202" operator="equal">
      <formula>"NC"</formula>
    </cfRule>
  </conditionalFormatting>
  <conditionalFormatting sqref="DH88:DI88">
    <cfRule type="cellIs" dxfId="1922" priority="2198" operator="equal">
      <formula>"NC"</formula>
    </cfRule>
  </conditionalFormatting>
  <conditionalFormatting sqref="DH84:DI84">
    <cfRule type="cellIs" dxfId="1921" priority="2186" operator="equal">
      <formula>"NC"</formula>
    </cfRule>
  </conditionalFormatting>
  <conditionalFormatting sqref="DI79">
    <cfRule type="cellIs" dxfId="1920" priority="2181" operator="equal">
      <formula>"NC"</formula>
    </cfRule>
  </conditionalFormatting>
  <conditionalFormatting sqref="DH79">
    <cfRule type="cellIs" dxfId="1919" priority="2182" operator="equal">
      <formula>"NC"</formula>
    </cfRule>
  </conditionalFormatting>
  <conditionalFormatting sqref="DH75">
    <cfRule type="cellIs" dxfId="1918" priority="2178" operator="equal">
      <formula>"NC"</formula>
    </cfRule>
  </conditionalFormatting>
  <conditionalFormatting sqref="DI75">
    <cfRule type="cellIs" dxfId="1917" priority="2177" operator="equal">
      <formula>"NC"</formula>
    </cfRule>
  </conditionalFormatting>
  <conditionalFormatting sqref="DH68:DI68">
    <cfRule type="cellIs" dxfId="1916" priority="2174" operator="equal">
      <formula>"NC"</formula>
    </cfRule>
  </conditionalFormatting>
  <conditionalFormatting sqref="DH128">
    <cfRule type="cellIs" dxfId="1915" priority="2162" operator="equal">
      <formula>"NC"</formula>
    </cfRule>
  </conditionalFormatting>
  <conditionalFormatting sqref="DI128">
    <cfRule type="cellIs" dxfId="1914" priority="2161" operator="equal">
      <formula>"NC"</formula>
    </cfRule>
  </conditionalFormatting>
  <conditionalFormatting sqref="DH118:DI118">
    <cfRule type="cellIs" dxfId="1913" priority="2170" operator="equal">
      <formula>"NC"</formula>
    </cfRule>
  </conditionalFormatting>
  <conditionalFormatting sqref="DH122:DI122">
    <cfRule type="cellIs" dxfId="1912" priority="2166" operator="equal">
      <formula>"NC"</formula>
    </cfRule>
  </conditionalFormatting>
  <conditionalFormatting sqref="DH72:DI72">
    <cfRule type="cellIs" dxfId="1911" priority="2158" operator="equal">
      <formula>"NC"</formula>
    </cfRule>
  </conditionalFormatting>
  <conditionalFormatting sqref="DH112:DI112">
    <cfRule type="cellIs" dxfId="1910" priority="2154" operator="equal">
      <formula>"NC"</formula>
    </cfRule>
  </conditionalFormatting>
  <conditionalFormatting sqref="DI44">
    <cfRule type="cellIs" dxfId="1909" priority="2143" operator="equal">
      <formula>"NC"</formula>
    </cfRule>
  </conditionalFormatting>
  <conditionalFormatting sqref="DH44">
    <cfRule type="cellIs" dxfId="1908" priority="2144" operator="equal">
      <formula>"NC"</formula>
    </cfRule>
  </conditionalFormatting>
  <conditionalFormatting sqref="DH49">
    <cfRule type="cellIs" dxfId="1907" priority="2140" operator="equal">
      <formula>"NC"</formula>
    </cfRule>
  </conditionalFormatting>
  <conditionalFormatting sqref="DI49">
    <cfRule type="cellIs" dxfId="1906" priority="2139" operator="equal">
      <formula>"NC"</formula>
    </cfRule>
  </conditionalFormatting>
  <conditionalFormatting sqref="DH60">
    <cfRule type="cellIs" dxfId="1905" priority="2136" operator="equal">
      <formula>"NC"</formula>
    </cfRule>
  </conditionalFormatting>
  <conditionalFormatting sqref="DI60">
    <cfRule type="cellIs" dxfId="1904" priority="2135" operator="equal">
      <formula>"NC"</formula>
    </cfRule>
  </conditionalFormatting>
  <conditionalFormatting sqref="DH62">
    <cfRule type="cellIs" dxfId="1903" priority="2132" operator="equal">
      <formula>"NC"</formula>
    </cfRule>
  </conditionalFormatting>
  <conditionalFormatting sqref="DI62">
    <cfRule type="cellIs" dxfId="1902" priority="2131" operator="equal">
      <formula>"NC"</formula>
    </cfRule>
  </conditionalFormatting>
  <conditionalFormatting sqref="DF10:DI16 DF18:DG23 DF25:DG33 DF36:DG40 DF42:DG43 DF45:DG48 DF50:DG59 DF61:DG61 DF63:DG66 DF73:DG74 DF80:DG82 DF85:DG87 DF89:DG90 DF92:DG92 DF96:DG96 DF99:DG107 DF109:DG111 DF113:DG117 DF119:DG121 DF123:DG127 DF129:DG130 DF76:DG78">
    <cfRule type="cellIs" dxfId="1901" priority="2126" operator="equal">
      <formula>"NC"</formula>
    </cfRule>
  </conditionalFormatting>
  <conditionalFormatting sqref="DF9:DI9">
    <cfRule type="cellIs" dxfId="1900" priority="2125" operator="equal">
      <formula>"Yes"</formula>
    </cfRule>
  </conditionalFormatting>
  <conditionalFormatting sqref="DF9:DI9">
    <cfRule type="cellIs" dxfId="1899" priority="2124" operator="equal">
      <formula>"NC"</formula>
    </cfRule>
  </conditionalFormatting>
  <conditionalFormatting sqref="DF8:DG8">
    <cfRule type="cellIs" dxfId="1898" priority="2123" operator="equal">
      <formula>"Yes"</formula>
    </cfRule>
  </conditionalFormatting>
  <conditionalFormatting sqref="DF8:DG8">
    <cfRule type="cellIs" dxfId="1897" priority="2122" operator="equal">
      <formula>"NC"</formula>
    </cfRule>
  </conditionalFormatting>
  <conditionalFormatting sqref="DH8">
    <cfRule type="cellIs" dxfId="1896" priority="2121" operator="equal">
      <formula>"NC"</formula>
    </cfRule>
  </conditionalFormatting>
  <conditionalFormatting sqref="DI8">
    <cfRule type="cellIs" dxfId="1895" priority="2120" operator="equal">
      <formula>"NC"</formula>
    </cfRule>
  </conditionalFormatting>
  <conditionalFormatting sqref="DH18:DI18">
    <cfRule type="cellIs" dxfId="1894" priority="2119" operator="equal">
      <formula>"NC"</formula>
    </cfRule>
  </conditionalFormatting>
  <conditionalFormatting sqref="DH19:DI23 DH25:DI33">
    <cfRule type="cellIs" dxfId="1893" priority="2118" operator="equal">
      <formula>"NC"</formula>
    </cfRule>
  </conditionalFormatting>
  <conditionalFormatting sqref="DH34">
    <cfRule type="cellIs" dxfId="1892" priority="2117" operator="equal">
      <formula>"NC"</formula>
    </cfRule>
  </conditionalFormatting>
  <conditionalFormatting sqref="DI34">
    <cfRule type="cellIs" dxfId="1891" priority="2116" operator="equal">
      <formula>"NC"</formula>
    </cfRule>
  </conditionalFormatting>
  <conditionalFormatting sqref="DH36:DI36">
    <cfRule type="cellIs" dxfId="1890" priority="2115" operator="equal">
      <formula>"NC"</formula>
    </cfRule>
  </conditionalFormatting>
  <conditionalFormatting sqref="DH37:DI40 DH42:DI43">
    <cfRule type="cellIs" dxfId="1889" priority="2114" operator="equal">
      <formula>"NC"</formula>
    </cfRule>
  </conditionalFormatting>
  <conditionalFormatting sqref="DH45:DI48">
    <cfRule type="cellIs" dxfId="1888" priority="2113" operator="equal">
      <formula>"NC"</formula>
    </cfRule>
  </conditionalFormatting>
  <conditionalFormatting sqref="DH50:DI59">
    <cfRule type="cellIs" dxfId="1887" priority="2112" operator="equal">
      <formula>"NC"</formula>
    </cfRule>
  </conditionalFormatting>
  <conditionalFormatting sqref="DH61:DI61">
    <cfRule type="cellIs" dxfId="1886" priority="2111" operator="equal">
      <formula>"NC"</formula>
    </cfRule>
  </conditionalFormatting>
  <conditionalFormatting sqref="DH63:DI66">
    <cfRule type="cellIs" dxfId="1885" priority="2110" operator="equal">
      <formula>"NC"</formula>
    </cfRule>
  </conditionalFormatting>
  <conditionalFormatting sqref="DH73:DI74">
    <cfRule type="cellIs" dxfId="1884" priority="2106" operator="equal">
      <formula>"NC"</formula>
    </cfRule>
  </conditionalFormatting>
  <conditionalFormatting sqref="DH76:DI78">
    <cfRule type="cellIs" dxfId="1883" priority="2103" operator="equal">
      <formula>"NC"</formula>
    </cfRule>
  </conditionalFormatting>
  <conditionalFormatting sqref="DH80:DI82">
    <cfRule type="cellIs" dxfId="1882" priority="2100" operator="equal">
      <formula>"NC"</formula>
    </cfRule>
  </conditionalFormatting>
  <conditionalFormatting sqref="DH85:DI87">
    <cfRule type="cellIs" dxfId="1881" priority="2097" operator="equal">
      <formula>"NC"</formula>
    </cfRule>
  </conditionalFormatting>
  <conditionalFormatting sqref="DH89:DI90">
    <cfRule type="cellIs" dxfId="1880" priority="2088" operator="equal">
      <formula>"NC"</formula>
    </cfRule>
  </conditionalFormatting>
  <conditionalFormatting sqref="DH92:DI92">
    <cfRule type="cellIs" dxfId="1879" priority="2085" operator="equal">
      <formula>"NC"</formula>
    </cfRule>
  </conditionalFormatting>
  <conditionalFormatting sqref="DH96:DI96">
    <cfRule type="cellIs" dxfId="1878" priority="2082" operator="equal">
      <formula>"NC"</formula>
    </cfRule>
  </conditionalFormatting>
  <conditionalFormatting sqref="DH99:DI104">
    <cfRule type="cellIs" dxfId="1877" priority="2079" operator="equal">
      <formula>"NC"</formula>
    </cfRule>
  </conditionalFormatting>
  <conditionalFormatting sqref="DH105:DI107">
    <cfRule type="cellIs" dxfId="1876" priority="2076" operator="equal">
      <formula>"NC"</formula>
    </cfRule>
  </conditionalFormatting>
  <conditionalFormatting sqref="DH109:DI111">
    <cfRule type="cellIs" dxfId="1875" priority="2073" operator="equal">
      <formula>"NC"</formula>
    </cfRule>
  </conditionalFormatting>
  <conditionalFormatting sqref="DH113:DI117">
    <cfRule type="cellIs" dxfId="1874" priority="2070" operator="equal">
      <formula>"NC"</formula>
    </cfRule>
  </conditionalFormatting>
  <conditionalFormatting sqref="DH119:DI121">
    <cfRule type="cellIs" dxfId="1873" priority="2067" operator="equal">
      <formula>"NC"</formula>
    </cfRule>
  </conditionalFormatting>
  <conditionalFormatting sqref="DH123:DI127">
    <cfRule type="cellIs" dxfId="1872" priority="2064" operator="equal">
      <formula>"NC"</formula>
    </cfRule>
  </conditionalFormatting>
  <conditionalFormatting sqref="DH129:DI130">
    <cfRule type="cellIs" dxfId="1871" priority="2061" operator="equal">
      <formula>"NC"</formula>
    </cfRule>
  </conditionalFormatting>
  <conditionalFormatting sqref="DJ2:DM2">
    <cfRule type="cellIs" dxfId="1870" priority="2058" operator="equal">
      <formula>"Yes"</formula>
    </cfRule>
  </conditionalFormatting>
  <conditionalFormatting sqref="DJ1:DM2 DJ5:DM5">
    <cfRule type="cellIs" dxfId="1869" priority="2057" operator="equal">
      <formula>"NC"</formula>
    </cfRule>
  </conditionalFormatting>
  <conditionalFormatting sqref="DJ7:DK7">
    <cfRule type="cellIs" dxfId="1868" priority="2056" operator="equal">
      <formula>"NC"</formula>
    </cfRule>
  </conditionalFormatting>
  <conditionalFormatting sqref="DL7">
    <cfRule type="cellIs" dxfId="1867" priority="2055" operator="equal">
      <formula>"NC"</formula>
    </cfRule>
  </conditionalFormatting>
  <conditionalFormatting sqref="DM7">
    <cfRule type="cellIs" dxfId="1866" priority="2054" operator="equal">
      <formula>"NC"</formula>
    </cfRule>
  </conditionalFormatting>
  <conditionalFormatting sqref="DM131:DM132">
    <cfRule type="cellIs" dxfId="1865" priority="2050" operator="equal">
      <formula>"NC"</formula>
    </cfRule>
  </conditionalFormatting>
  <conditionalFormatting sqref="DL131:DL132">
    <cfRule type="cellIs" dxfId="1864" priority="2051" operator="equal">
      <formula>"NC"</formula>
    </cfRule>
  </conditionalFormatting>
  <conditionalFormatting sqref="DJ131:DJ132">
    <cfRule type="cellIs" dxfId="1863" priority="2053" operator="equal">
      <formula>"NC"</formula>
    </cfRule>
  </conditionalFormatting>
  <conditionalFormatting sqref="DK131:DK132">
    <cfRule type="cellIs" dxfId="1862" priority="2052" operator="equal">
      <formula>"NC"</formula>
    </cfRule>
  </conditionalFormatting>
  <conditionalFormatting sqref="DJ6:DM6">
    <cfRule type="cellIs" dxfId="1861" priority="2049" operator="equal">
      <formula>"NC"</formula>
    </cfRule>
  </conditionalFormatting>
  <conditionalFormatting sqref="DJ3">
    <cfRule type="cellIs" dxfId="1860" priority="2048" operator="equal">
      <formula>"NC"</formula>
    </cfRule>
  </conditionalFormatting>
  <conditionalFormatting sqref="DL98:DM98">
    <cfRule type="cellIs" dxfId="1859" priority="2043" operator="equal">
      <formula>"NC"</formula>
    </cfRule>
  </conditionalFormatting>
  <conditionalFormatting sqref="DL108:DM108">
    <cfRule type="cellIs" dxfId="1858" priority="2039" operator="equal">
      <formula>"NC"</formula>
    </cfRule>
  </conditionalFormatting>
  <conditionalFormatting sqref="DL95:DM95">
    <cfRule type="cellIs" dxfId="1857" priority="2035" operator="equal">
      <formula>"NC"</formula>
    </cfRule>
  </conditionalFormatting>
  <conditionalFormatting sqref="DL91:DM91">
    <cfRule type="cellIs" dxfId="1856" priority="2031" operator="equal">
      <formula>"NC"</formula>
    </cfRule>
  </conditionalFormatting>
  <conditionalFormatting sqref="DL88:DM88">
    <cfRule type="cellIs" dxfId="1855" priority="2027" operator="equal">
      <formula>"NC"</formula>
    </cfRule>
  </conditionalFormatting>
  <conditionalFormatting sqref="DL84:DM84">
    <cfRule type="cellIs" dxfId="1854" priority="2015" operator="equal">
      <formula>"NC"</formula>
    </cfRule>
  </conditionalFormatting>
  <conditionalFormatting sqref="DM79">
    <cfRule type="cellIs" dxfId="1853" priority="2010" operator="equal">
      <formula>"NC"</formula>
    </cfRule>
  </conditionalFormatting>
  <conditionalFormatting sqref="DL79">
    <cfRule type="cellIs" dxfId="1852" priority="2011" operator="equal">
      <formula>"NC"</formula>
    </cfRule>
  </conditionalFormatting>
  <conditionalFormatting sqref="DL75">
    <cfRule type="cellIs" dxfId="1851" priority="2007" operator="equal">
      <formula>"NC"</formula>
    </cfRule>
  </conditionalFormatting>
  <conditionalFormatting sqref="DM75">
    <cfRule type="cellIs" dxfId="1850" priority="2006" operator="equal">
      <formula>"NC"</formula>
    </cfRule>
  </conditionalFormatting>
  <conditionalFormatting sqref="DL68:DM68">
    <cfRule type="cellIs" dxfId="1849" priority="2003" operator="equal">
      <formula>"NC"</formula>
    </cfRule>
  </conditionalFormatting>
  <conditionalFormatting sqref="DL128">
    <cfRule type="cellIs" dxfId="1848" priority="1991" operator="equal">
      <formula>"NC"</formula>
    </cfRule>
  </conditionalFormatting>
  <conditionalFormatting sqref="DM128">
    <cfRule type="cellIs" dxfId="1847" priority="1990" operator="equal">
      <formula>"NC"</formula>
    </cfRule>
  </conditionalFormatting>
  <conditionalFormatting sqref="DL118:DM118">
    <cfRule type="cellIs" dxfId="1846" priority="1999" operator="equal">
      <formula>"NC"</formula>
    </cfRule>
  </conditionalFormatting>
  <conditionalFormatting sqref="DL122:DM122">
    <cfRule type="cellIs" dxfId="1845" priority="1995" operator="equal">
      <formula>"NC"</formula>
    </cfRule>
  </conditionalFormatting>
  <conditionalFormatting sqref="DL72:DM72">
    <cfRule type="cellIs" dxfId="1844" priority="1987" operator="equal">
      <formula>"NC"</formula>
    </cfRule>
  </conditionalFormatting>
  <conditionalFormatting sqref="DL112:DM112">
    <cfRule type="cellIs" dxfId="1843" priority="1983" operator="equal">
      <formula>"NC"</formula>
    </cfRule>
  </conditionalFormatting>
  <conditionalFormatting sqref="DM44">
    <cfRule type="cellIs" dxfId="1842" priority="1972" operator="equal">
      <formula>"NC"</formula>
    </cfRule>
  </conditionalFormatting>
  <conditionalFormatting sqref="DL44">
    <cfRule type="cellIs" dxfId="1841" priority="1973" operator="equal">
      <formula>"NC"</formula>
    </cfRule>
  </conditionalFormatting>
  <conditionalFormatting sqref="DL49">
    <cfRule type="cellIs" dxfId="1840" priority="1969" operator="equal">
      <formula>"NC"</formula>
    </cfRule>
  </conditionalFormatting>
  <conditionalFormatting sqref="DM49">
    <cfRule type="cellIs" dxfId="1839" priority="1968" operator="equal">
      <formula>"NC"</formula>
    </cfRule>
  </conditionalFormatting>
  <conditionalFormatting sqref="DL60">
    <cfRule type="cellIs" dxfId="1838" priority="1965" operator="equal">
      <formula>"NC"</formula>
    </cfRule>
  </conditionalFormatting>
  <conditionalFormatting sqref="DM60">
    <cfRule type="cellIs" dxfId="1837" priority="1964" operator="equal">
      <formula>"NC"</formula>
    </cfRule>
  </conditionalFormatting>
  <conditionalFormatting sqref="DL62">
    <cfRule type="cellIs" dxfId="1836" priority="1961" operator="equal">
      <formula>"NC"</formula>
    </cfRule>
  </conditionalFormatting>
  <conditionalFormatting sqref="DM62">
    <cfRule type="cellIs" dxfId="1835" priority="1960" operator="equal">
      <formula>"NC"</formula>
    </cfRule>
  </conditionalFormatting>
  <conditionalFormatting sqref="DJ10:DM16 DJ18:DK23 DJ25:DK33 DJ36:DK40 DJ42:DK43 DJ45:DK48 DJ50:DK59 DJ61:DK61 DJ63:DK66 DJ129:DK130 DJ123:DK127 DJ119:DK121 DJ113:DK117 DJ109:DK111 DJ99:DK107 DJ96:DK96 DJ92:DK92 DJ89:DK90 DJ85:DK87 DJ80:DK82 DJ73:DK74 DJ76:DK78">
    <cfRule type="cellIs" dxfId="1834" priority="1955" operator="equal">
      <formula>"NC"</formula>
    </cfRule>
  </conditionalFormatting>
  <conditionalFormatting sqref="DJ9:DM9">
    <cfRule type="cellIs" dxfId="1833" priority="1954" operator="equal">
      <formula>"Yes"</formula>
    </cfRule>
  </conditionalFormatting>
  <conditionalFormatting sqref="DJ9:DM9">
    <cfRule type="cellIs" dxfId="1832" priority="1953" operator="equal">
      <formula>"NC"</formula>
    </cfRule>
  </conditionalFormatting>
  <conditionalFormatting sqref="DJ8:DK8">
    <cfRule type="cellIs" dxfId="1831" priority="1952" operator="equal">
      <formula>"Yes"</formula>
    </cfRule>
  </conditionalFormatting>
  <conditionalFormatting sqref="DJ8:DK8">
    <cfRule type="cellIs" dxfId="1830" priority="1951" operator="equal">
      <formula>"NC"</formula>
    </cfRule>
  </conditionalFormatting>
  <conditionalFormatting sqref="DL8">
    <cfRule type="cellIs" dxfId="1829" priority="1950" operator="equal">
      <formula>"NC"</formula>
    </cfRule>
  </conditionalFormatting>
  <conditionalFormatting sqref="DM8">
    <cfRule type="cellIs" dxfId="1828" priority="1949" operator="equal">
      <formula>"NC"</formula>
    </cfRule>
  </conditionalFormatting>
  <conditionalFormatting sqref="DL18:DM18">
    <cfRule type="cellIs" dxfId="1827" priority="1948" operator="equal">
      <formula>"NC"</formula>
    </cfRule>
  </conditionalFormatting>
  <conditionalFormatting sqref="DL19:DM23 DL25:DM33">
    <cfRule type="cellIs" dxfId="1826" priority="1947" operator="equal">
      <formula>"NC"</formula>
    </cfRule>
  </conditionalFormatting>
  <conditionalFormatting sqref="DL34">
    <cfRule type="cellIs" dxfId="1825" priority="1946" operator="equal">
      <formula>"NC"</formula>
    </cfRule>
  </conditionalFormatting>
  <conditionalFormatting sqref="DM34">
    <cfRule type="cellIs" dxfId="1824" priority="1945" operator="equal">
      <formula>"NC"</formula>
    </cfRule>
  </conditionalFormatting>
  <conditionalFormatting sqref="DL36:DM36">
    <cfRule type="cellIs" dxfId="1823" priority="1944" operator="equal">
      <formula>"NC"</formula>
    </cfRule>
  </conditionalFormatting>
  <conditionalFormatting sqref="DL37:DM40 DL42:DM43">
    <cfRule type="cellIs" dxfId="1822" priority="1943" operator="equal">
      <formula>"NC"</formula>
    </cfRule>
  </conditionalFormatting>
  <conditionalFormatting sqref="DL45:DM48">
    <cfRule type="cellIs" dxfId="1821" priority="1942" operator="equal">
      <formula>"NC"</formula>
    </cfRule>
  </conditionalFormatting>
  <conditionalFormatting sqref="DL50:DM59">
    <cfRule type="cellIs" dxfId="1820" priority="1941" operator="equal">
      <formula>"NC"</formula>
    </cfRule>
  </conditionalFormatting>
  <conditionalFormatting sqref="DL61:DM61">
    <cfRule type="cellIs" dxfId="1819" priority="1940" operator="equal">
      <formula>"NC"</formula>
    </cfRule>
  </conditionalFormatting>
  <conditionalFormatting sqref="DL63:DM66">
    <cfRule type="cellIs" dxfId="1818" priority="1939" operator="equal">
      <formula>"NC"</formula>
    </cfRule>
  </conditionalFormatting>
  <conditionalFormatting sqref="DL73:DM74">
    <cfRule type="cellIs" dxfId="1817" priority="1935" operator="equal">
      <formula>"NC"</formula>
    </cfRule>
  </conditionalFormatting>
  <conditionalFormatting sqref="DL76:DM78">
    <cfRule type="cellIs" dxfId="1816" priority="1932" operator="equal">
      <formula>"NC"</formula>
    </cfRule>
  </conditionalFormatting>
  <conditionalFormatting sqref="DL80:DM82">
    <cfRule type="cellIs" dxfId="1815" priority="1929" operator="equal">
      <formula>"NC"</formula>
    </cfRule>
  </conditionalFormatting>
  <conditionalFormatting sqref="DL85:DM87">
    <cfRule type="cellIs" dxfId="1814" priority="1926" operator="equal">
      <formula>"NC"</formula>
    </cfRule>
  </conditionalFormatting>
  <conditionalFormatting sqref="DL89:DM90">
    <cfRule type="cellIs" dxfId="1813" priority="1917" operator="equal">
      <formula>"NC"</formula>
    </cfRule>
  </conditionalFormatting>
  <conditionalFormatting sqref="DL92:DM92">
    <cfRule type="cellIs" dxfId="1812" priority="1914" operator="equal">
      <formula>"NC"</formula>
    </cfRule>
  </conditionalFormatting>
  <conditionalFormatting sqref="DL96:DM96">
    <cfRule type="cellIs" dxfId="1811" priority="1911" operator="equal">
      <formula>"NC"</formula>
    </cfRule>
  </conditionalFormatting>
  <conditionalFormatting sqref="DL99:DM104">
    <cfRule type="cellIs" dxfId="1810" priority="1908" operator="equal">
      <formula>"NC"</formula>
    </cfRule>
  </conditionalFormatting>
  <conditionalFormatting sqref="DL105:DM107">
    <cfRule type="cellIs" dxfId="1809" priority="1905" operator="equal">
      <formula>"NC"</formula>
    </cfRule>
  </conditionalFormatting>
  <conditionalFormatting sqref="DL109:DM111">
    <cfRule type="cellIs" dxfId="1808" priority="1902" operator="equal">
      <formula>"NC"</formula>
    </cfRule>
  </conditionalFormatting>
  <conditionalFormatting sqref="DL113:DM117">
    <cfRule type="cellIs" dxfId="1807" priority="1899" operator="equal">
      <formula>"NC"</formula>
    </cfRule>
  </conditionalFormatting>
  <conditionalFormatting sqref="DL119:DM121">
    <cfRule type="cellIs" dxfId="1806" priority="1896" operator="equal">
      <formula>"NC"</formula>
    </cfRule>
  </conditionalFormatting>
  <conditionalFormatting sqref="DL123:DM127">
    <cfRule type="cellIs" dxfId="1805" priority="1893" operator="equal">
      <formula>"NC"</formula>
    </cfRule>
  </conditionalFormatting>
  <conditionalFormatting sqref="DL129:DM130">
    <cfRule type="cellIs" dxfId="1804" priority="1890" operator="equal">
      <formula>"NC"</formula>
    </cfRule>
  </conditionalFormatting>
  <conditionalFormatting sqref="DN2:DQ2">
    <cfRule type="cellIs" dxfId="1803" priority="1887" operator="equal">
      <formula>"Yes"</formula>
    </cfRule>
  </conditionalFormatting>
  <conditionalFormatting sqref="DN1:DQ2 DN5:DQ5">
    <cfRule type="cellIs" dxfId="1802" priority="1886" operator="equal">
      <formula>"NC"</formula>
    </cfRule>
  </conditionalFormatting>
  <conditionalFormatting sqref="DN7:DO7">
    <cfRule type="cellIs" dxfId="1801" priority="1885" operator="equal">
      <formula>"NC"</formula>
    </cfRule>
  </conditionalFormatting>
  <conditionalFormatting sqref="DP7">
    <cfRule type="cellIs" dxfId="1800" priority="1884" operator="equal">
      <formula>"NC"</formula>
    </cfRule>
  </conditionalFormatting>
  <conditionalFormatting sqref="DQ7">
    <cfRule type="cellIs" dxfId="1799" priority="1883" operator="equal">
      <formula>"NC"</formula>
    </cfRule>
  </conditionalFormatting>
  <conditionalFormatting sqref="DQ131:DQ132">
    <cfRule type="cellIs" dxfId="1798" priority="1879" operator="equal">
      <formula>"NC"</formula>
    </cfRule>
  </conditionalFormatting>
  <conditionalFormatting sqref="DP131:DP132">
    <cfRule type="cellIs" dxfId="1797" priority="1880" operator="equal">
      <formula>"NC"</formula>
    </cfRule>
  </conditionalFormatting>
  <conditionalFormatting sqref="DN131:DN132">
    <cfRule type="cellIs" dxfId="1796" priority="1882" operator="equal">
      <formula>"NC"</formula>
    </cfRule>
  </conditionalFormatting>
  <conditionalFormatting sqref="DO131:DO132">
    <cfRule type="cellIs" dxfId="1795" priority="1881" operator="equal">
      <formula>"NC"</formula>
    </cfRule>
  </conditionalFormatting>
  <conditionalFormatting sqref="DN6:DQ6">
    <cfRule type="cellIs" dxfId="1794" priority="1878" operator="equal">
      <formula>"NC"</formula>
    </cfRule>
  </conditionalFormatting>
  <conditionalFormatting sqref="DN3">
    <cfRule type="cellIs" dxfId="1793" priority="1877" operator="equal">
      <formula>"NC"</formula>
    </cfRule>
  </conditionalFormatting>
  <conditionalFormatting sqref="DP98:DQ98">
    <cfRule type="cellIs" dxfId="1792" priority="1872" operator="equal">
      <formula>"NC"</formula>
    </cfRule>
  </conditionalFormatting>
  <conditionalFormatting sqref="DP108:DQ108">
    <cfRule type="cellIs" dxfId="1791" priority="1868" operator="equal">
      <formula>"NC"</formula>
    </cfRule>
  </conditionalFormatting>
  <conditionalFormatting sqref="DP95:DQ95">
    <cfRule type="cellIs" dxfId="1790" priority="1864" operator="equal">
      <formula>"NC"</formula>
    </cfRule>
  </conditionalFormatting>
  <conditionalFormatting sqref="DP91:DQ91">
    <cfRule type="cellIs" dxfId="1789" priority="1860" operator="equal">
      <formula>"NC"</formula>
    </cfRule>
  </conditionalFormatting>
  <conditionalFormatting sqref="DP88:DQ88">
    <cfRule type="cellIs" dxfId="1788" priority="1856" operator="equal">
      <formula>"NC"</formula>
    </cfRule>
  </conditionalFormatting>
  <conditionalFormatting sqref="DP84:DQ84">
    <cfRule type="cellIs" dxfId="1787" priority="1844" operator="equal">
      <formula>"NC"</formula>
    </cfRule>
  </conditionalFormatting>
  <conditionalFormatting sqref="DQ79">
    <cfRule type="cellIs" dxfId="1786" priority="1839" operator="equal">
      <formula>"NC"</formula>
    </cfRule>
  </conditionalFormatting>
  <conditionalFormatting sqref="DP79">
    <cfRule type="cellIs" dxfId="1785" priority="1840" operator="equal">
      <formula>"NC"</formula>
    </cfRule>
  </conditionalFormatting>
  <conditionalFormatting sqref="DP75">
    <cfRule type="cellIs" dxfId="1784" priority="1836" operator="equal">
      <formula>"NC"</formula>
    </cfRule>
  </conditionalFormatting>
  <conditionalFormatting sqref="DQ75">
    <cfRule type="cellIs" dxfId="1783" priority="1835" operator="equal">
      <formula>"NC"</formula>
    </cfRule>
  </conditionalFormatting>
  <conditionalFormatting sqref="DP68:DQ68">
    <cfRule type="cellIs" dxfId="1782" priority="1832" operator="equal">
      <formula>"NC"</formula>
    </cfRule>
  </conditionalFormatting>
  <conditionalFormatting sqref="DP128">
    <cfRule type="cellIs" dxfId="1781" priority="1820" operator="equal">
      <formula>"NC"</formula>
    </cfRule>
  </conditionalFormatting>
  <conditionalFormatting sqref="DQ128">
    <cfRule type="cellIs" dxfId="1780" priority="1819" operator="equal">
      <formula>"NC"</formula>
    </cfRule>
  </conditionalFormatting>
  <conditionalFormatting sqref="DP118:DQ118">
    <cfRule type="cellIs" dxfId="1779" priority="1828" operator="equal">
      <formula>"NC"</formula>
    </cfRule>
  </conditionalFormatting>
  <conditionalFormatting sqref="DP122:DQ122">
    <cfRule type="cellIs" dxfId="1778" priority="1824" operator="equal">
      <formula>"NC"</formula>
    </cfRule>
  </conditionalFormatting>
  <conditionalFormatting sqref="DP72:DQ72">
    <cfRule type="cellIs" dxfId="1777" priority="1816" operator="equal">
      <formula>"NC"</formula>
    </cfRule>
  </conditionalFormatting>
  <conditionalFormatting sqref="DP112:DQ112">
    <cfRule type="cellIs" dxfId="1776" priority="1812" operator="equal">
      <formula>"NC"</formula>
    </cfRule>
  </conditionalFormatting>
  <conditionalFormatting sqref="DQ44">
    <cfRule type="cellIs" dxfId="1775" priority="1801" operator="equal">
      <formula>"NC"</formula>
    </cfRule>
  </conditionalFormatting>
  <conditionalFormatting sqref="DP44">
    <cfRule type="cellIs" dxfId="1774" priority="1802" operator="equal">
      <formula>"NC"</formula>
    </cfRule>
  </conditionalFormatting>
  <conditionalFormatting sqref="DP49">
    <cfRule type="cellIs" dxfId="1773" priority="1798" operator="equal">
      <formula>"NC"</formula>
    </cfRule>
  </conditionalFormatting>
  <conditionalFormatting sqref="DQ49">
    <cfRule type="cellIs" dxfId="1772" priority="1797" operator="equal">
      <formula>"NC"</formula>
    </cfRule>
  </conditionalFormatting>
  <conditionalFormatting sqref="DP60">
    <cfRule type="cellIs" dxfId="1771" priority="1794" operator="equal">
      <formula>"NC"</formula>
    </cfRule>
  </conditionalFormatting>
  <conditionalFormatting sqref="DQ60">
    <cfRule type="cellIs" dxfId="1770" priority="1793" operator="equal">
      <formula>"NC"</formula>
    </cfRule>
  </conditionalFormatting>
  <conditionalFormatting sqref="DP62">
    <cfRule type="cellIs" dxfId="1769" priority="1790" operator="equal">
      <formula>"NC"</formula>
    </cfRule>
  </conditionalFormatting>
  <conditionalFormatting sqref="DQ62">
    <cfRule type="cellIs" dxfId="1768" priority="1789" operator="equal">
      <formula>"NC"</formula>
    </cfRule>
  </conditionalFormatting>
  <conditionalFormatting sqref="DN10:DQ16 DN18:DO23 DN25:DO33 DN36:DO40 DN42:DO43 DN45:DO48 DN50:DO59 DN61:DO61 DN63:DO66 DN73:DO74 DN80:DO82 DN85:DO87 DN89:DO90 DN92:DO92 DN96:DO96 DN99:DO107 DN109:DO111 DN113:DO117 DN119:DO121 DN123:DO127 DN129:DO130 DN76:DO78">
    <cfRule type="cellIs" dxfId="1767" priority="1784" operator="equal">
      <formula>"NC"</formula>
    </cfRule>
  </conditionalFormatting>
  <conditionalFormatting sqref="DN9:DQ9">
    <cfRule type="cellIs" dxfId="1766" priority="1783" operator="equal">
      <formula>"Yes"</formula>
    </cfRule>
  </conditionalFormatting>
  <conditionalFormatting sqref="DN9:DQ9">
    <cfRule type="cellIs" dxfId="1765" priority="1782" operator="equal">
      <formula>"NC"</formula>
    </cfRule>
  </conditionalFormatting>
  <conditionalFormatting sqref="DN8:DO8">
    <cfRule type="cellIs" dxfId="1764" priority="1781" operator="equal">
      <formula>"Yes"</formula>
    </cfRule>
  </conditionalFormatting>
  <conditionalFormatting sqref="DN8:DO8">
    <cfRule type="cellIs" dxfId="1763" priority="1780" operator="equal">
      <formula>"NC"</formula>
    </cfRule>
  </conditionalFormatting>
  <conditionalFormatting sqref="DP8">
    <cfRule type="cellIs" dxfId="1762" priority="1779" operator="equal">
      <formula>"NC"</formula>
    </cfRule>
  </conditionalFormatting>
  <conditionalFormatting sqref="DQ8">
    <cfRule type="cellIs" dxfId="1761" priority="1778" operator="equal">
      <formula>"NC"</formula>
    </cfRule>
  </conditionalFormatting>
  <conditionalFormatting sqref="DP18:DQ18">
    <cfRule type="cellIs" dxfId="1760" priority="1777" operator="equal">
      <formula>"NC"</formula>
    </cfRule>
  </conditionalFormatting>
  <conditionalFormatting sqref="DP19:DQ23 DP25:DQ33">
    <cfRule type="cellIs" dxfId="1759" priority="1776" operator="equal">
      <formula>"NC"</formula>
    </cfRule>
  </conditionalFormatting>
  <conditionalFormatting sqref="DP34">
    <cfRule type="cellIs" dxfId="1758" priority="1775" operator="equal">
      <formula>"NC"</formula>
    </cfRule>
  </conditionalFormatting>
  <conditionalFormatting sqref="DQ34">
    <cfRule type="cellIs" dxfId="1757" priority="1774" operator="equal">
      <formula>"NC"</formula>
    </cfRule>
  </conditionalFormatting>
  <conditionalFormatting sqref="DP36:DQ36">
    <cfRule type="cellIs" dxfId="1756" priority="1773" operator="equal">
      <formula>"NC"</formula>
    </cfRule>
  </conditionalFormatting>
  <conditionalFormatting sqref="DP37:DQ40 DP42:DQ43">
    <cfRule type="cellIs" dxfId="1755" priority="1772" operator="equal">
      <formula>"NC"</formula>
    </cfRule>
  </conditionalFormatting>
  <conditionalFormatting sqref="DP45:DQ48">
    <cfRule type="cellIs" dxfId="1754" priority="1771" operator="equal">
      <formula>"NC"</formula>
    </cfRule>
  </conditionalFormatting>
  <conditionalFormatting sqref="DP50:DQ59">
    <cfRule type="cellIs" dxfId="1753" priority="1770" operator="equal">
      <formula>"NC"</formula>
    </cfRule>
  </conditionalFormatting>
  <conditionalFormatting sqref="DP61:DQ61">
    <cfRule type="cellIs" dxfId="1752" priority="1769" operator="equal">
      <formula>"NC"</formula>
    </cfRule>
  </conditionalFormatting>
  <conditionalFormatting sqref="DP63:DQ66">
    <cfRule type="cellIs" dxfId="1751" priority="1768" operator="equal">
      <formula>"NC"</formula>
    </cfRule>
  </conditionalFormatting>
  <conditionalFormatting sqref="DP73:DQ74">
    <cfRule type="cellIs" dxfId="1750" priority="1764" operator="equal">
      <formula>"NC"</formula>
    </cfRule>
  </conditionalFormatting>
  <conditionalFormatting sqref="DP76:DQ78">
    <cfRule type="cellIs" dxfId="1749" priority="1761" operator="equal">
      <formula>"NC"</formula>
    </cfRule>
  </conditionalFormatting>
  <conditionalFormatting sqref="DP80:DQ82">
    <cfRule type="cellIs" dxfId="1748" priority="1758" operator="equal">
      <formula>"NC"</formula>
    </cfRule>
  </conditionalFormatting>
  <conditionalFormatting sqref="DP85:DQ87">
    <cfRule type="cellIs" dxfId="1747" priority="1755" operator="equal">
      <formula>"NC"</formula>
    </cfRule>
  </conditionalFormatting>
  <conditionalFormatting sqref="DP89:DQ90">
    <cfRule type="cellIs" dxfId="1746" priority="1746" operator="equal">
      <formula>"NC"</formula>
    </cfRule>
  </conditionalFormatting>
  <conditionalFormatting sqref="DP92:DQ92">
    <cfRule type="cellIs" dxfId="1745" priority="1743" operator="equal">
      <formula>"NC"</formula>
    </cfRule>
  </conditionalFormatting>
  <conditionalFormatting sqref="DP96:DQ96">
    <cfRule type="cellIs" dxfId="1744" priority="1740" operator="equal">
      <formula>"NC"</formula>
    </cfRule>
  </conditionalFormatting>
  <conditionalFormatting sqref="DP99:DQ104">
    <cfRule type="cellIs" dxfId="1743" priority="1737" operator="equal">
      <formula>"NC"</formula>
    </cfRule>
  </conditionalFormatting>
  <conditionalFormatting sqref="DP105:DQ107">
    <cfRule type="cellIs" dxfId="1742" priority="1734" operator="equal">
      <formula>"NC"</formula>
    </cfRule>
  </conditionalFormatting>
  <conditionalFormatting sqref="DP109:DQ111">
    <cfRule type="cellIs" dxfId="1741" priority="1731" operator="equal">
      <formula>"NC"</formula>
    </cfRule>
  </conditionalFormatting>
  <conditionalFormatting sqref="DP113:DQ117">
    <cfRule type="cellIs" dxfId="1740" priority="1728" operator="equal">
      <formula>"NC"</formula>
    </cfRule>
  </conditionalFormatting>
  <conditionalFormatting sqref="DP119:DQ121">
    <cfRule type="cellIs" dxfId="1739" priority="1725" operator="equal">
      <formula>"NC"</formula>
    </cfRule>
  </conditionalFormatting>
  <conditionalFormatting sqref="DP123:DQ127">
    <cfRule type="cellIs" dxfId="1738" priority="1722" operator="equal">
      <formula>"NC"</formula>
    </cfRule>
  </conditionalFormatting>
  <conditionalFormatting sqref="DP129:DQ130">
    <cfRule type="cellIs" dxfId="1737" priority="1719" operator="equal">
      <formula>"NC"</formula>
    </cfRule>
  </conditionalFormatting>
  <conditionalFormatting sqref="R98">
    <cfRule type="cellIs" dxfId="1736" priority="1710" operator="equal">
      <formula>"Yes"</formula>
    </cfRule>
  </conditionalFormatting>
  <conditionalFormatting sqref="R97:R98">
    <cfRule type="cellIs" dxfId="1735" priority="1709" operator="equal">
      <formula>"NC"</formula>
    </cfRule>
  </conditionalFormatting>
  <conditionalFormatting sqref="V98">
    <cfRule type="cellIs" dxfId="1734" priority="1653" operator="equal">
      <formula>"NC"</formula>
    </cfRule>
  </conditionalFormatting>
  <conditionalFormatting sqref="V97">
    <cfRule type="cellIs" dxfId="1733" priority="1652" operator="equal">
      <formula>"NC"</formula>
    </cfRule>
  </conditionalFormatting>
  <conditionalFormatting sqref="N34">
    <cfRule type="cellIs" dxfId="1732" priority="1625" operator="equal">
      <formula>"Yes"</formula>
    </cfRule>
  </conditionalFormatting>
  <conditionalFormatting sqref="N34">
    <cfRule type="cellIs" dxfId="1731" priority="1624" operator="equal">
      <formula>"NC"</formula>
    </cfRule>
  </conditionalFormatting>
  <conditionalFormatting sqref="O34">
    <cfRule type="cellIs" dxfId="1730" priority="1623" operator="equal">
      <formula>"Yes"</formula>
    </cfRule>
  </conditionalFormatting>
  <conditionalFormatting sqref="O34">
    <cfRule type="cellIs" dxfId="1729" priority="1622" operator="equal">
      <formula>"NC"</formula>
    </cfRule>
  </conditionalFormatting>
  <conditionalFormatting sqref="N44">
    <cfRule type="cellIs" dxfId="1728" priority="1621" operator="equal">
      <formula>"Yes"</formula>
    </cfRule>
  </conditionalFormatting>
  <conditionalFormatting sqref="N44">
    <cfRule type="cellIs" dxfId="1727" priority="1620" operator="equal">
      <formula>"NC"</formula>
    </cfRule>
  </conditionalFormatting>
  <conditionalFormatting sqref="O44">
    <cfRule type="cellIs" dxfId="1726" priority="1619" operator="equal">
      <formula>"Yes"</formula>
    </cfRule>
  </conditionalFormatting>
  <conditionalFormatting sqref="O44">
    <cfRule type="cellIs" dxfId="1725" priority="1618" operator="equal">
      <formula>"NC"</formula>
    </cfRule>
  </conditionalFormatting>
  <conditionalFormatting sqref="R34">
    <cfRule type="cellIs" dxfId="1724" priority="1617" operator="equal">
      <formula>"Yes"</formula>
    </cfRule>
  </conditionalFormatting>
  <conditionalFormatting sqref="R34">
    <cfRule type="cellIs" dxfId="1723" priority="1616" operator="equal">
      <formula>"NC"</formula>
    </cfRule>
  </conditionalFormatting>
  <conditionalFormatting sqref="S34">
    <cfRule type="cellIs" dxfId="1722" priority="1615" operator="equal">
      <formula>"Yes"</formula>
    </cfRule>
  </conditionalFormatting>
  <conditionalFormatting sqref="S34">
    <cfRule type="cellIs" dxfId="1721" priority="1614" operator="equal">
      <formula>"NC"</formula>
    </cfRule>
  </conditionalFormatting>
  <conditionalFormatting sqref="V34">
    <cfRule type="cellIs" dxfId="1720" priority="1613" operator="equal">
      <formula>"Yes"</formula>
    </cfRule>
  </conditionalFormatting>
  <conditionalFormatting sqref="V34">
    <cfRule type="cellIs" dxfId="1719" priority="1612" operator="equal">
      <formula>"NC"</formula>
    </cfRule>
  </conditionalFormatting>
  <conditionalFormatting sqref="W34">
    <cfRule type="cellIs" dxfId="1718" priority="1611" operator="equal">
      <formula>"Yes"</formula>
    </cfRule>
  </conditionalFormatting>
  <conditionalFormatting sqref="W34">
    <cfRule type="cellIs" dxfId="1717" priority="1610" operator="equal">
      <formula>"NC"</formula>
    </cfRule>
  </conditionalFormatting>
  <conditionalFormatting sqref="R44">
    <cfRule type="cellIs" dxfId="1716" priority="1609" operator="equal">
      <formula>"Yes"</formula>
    </cfRule>
  </conditionalFormatting>
  <conditionalFormatting sqref="R44">
    <cfRule type="cellIs" dxfId="1715" priority="1608" operator="equal">
      <formula>"NC"</formula>
    </cfRule>
  </conditionalFormatting>
  <conditionalFormatting sqref="S44">
    <cfRule type="cellIs" dxfId="1714" priority="1607" operator="equal">
      <formula>"Yes"</formula>
    </cfRule>
  </conditionalFormatting>
  <conditionalFormatting sqref="S44">
    <cfRule type="cellIs" dxfId="1713" priority="1606" operator="equal">
      <formula>"NC"</formula>
    </cfRule>
  </conditionalFormatting>
  <conditionalFormatting sqref="V44">
    <cfRule type="cellIs" dxfId="1712" priority="1605" operator="equal">
      <formula>"Yes"</formula>
    </cfRule>
  </conditionalFormatting>
  <conditionalFormatting sqref="V44">
    <cfRule type="cellIs" dxfId="1711" priority="1604" operator="equal">
      <formula>"NC"</formula>
    </cfRule>
  </conditionalFormatting>
  <conditionalFormatting sqref="W44">
    <cfRule type="cellIs" dxfId="1710" priority="1603" operator="equal">
      <formula>"Yes"</formula>
    </cfRule>
  </conditionalFormatting>
  <conditionalFormatting sqref="W44">
    <cfRule type="cellIs" dxfId="1709" priority="1602" operator="equal">
      <formula>"NC"</formula>
    </cfRule>
  </conditionalFormatting>
  <conditionalFormatting sqref="Z34">
    <cfRule type="cellIs" dxfId="1708" priority="1601" operator="equal">
      <formula>"Yes"</formula>
    </cfRule>
  </conditionalFormatting>
  <conditionalFormatting sqref="Z34">
    <cfRule type="cellIs" dxfId="1707" priority="1600" operator="equal">
      <formula>"NC"</formula>
    </cfRule>
  </conditionalFormatting>
  <conditionalFormatting sqref="AA34">
    <cfRule type="cellIs" dxfId="1706" priority="1599" operator="equal">
      <formula>"Yes"</formula>
    </cfRule>
  </conditionalFormatting>
  <conditionalFormatting sqref="AA34">
    <cfRule type="cellIs" dxfId="1705" priority="1598" operator="equal">
      <formula>"NC"</formula>
    </cfRule>
  </conditionalFormatting>
  <conditionalFormatting sqref="AD34">
    <cfRule type="cellIs" dxfId="1704" priority="1597" operator="equal">
      <formula>"Yes"</formula>
    </cfRule>
  </conditionalFormatting>
  <conditionalFormatting sqref="AD34">
    <cfRule type="cellIs" dxfId="1703" priority="1596" operator="equal">
      <formula>"NC"</formula>
    </cfRule>
  </conditionalFormatting>
  <conditionalFormatting sqref="AE34">
    <cfRule type="cellIs" dxfId="1702" priority="1595" operator="equal">
      <formula>"Yes"</formula>
    </cfRule>
  </conditionalFormatting>
  <conditionalFormatting sqref="AE34">
    <cfRule type="cellIs" dxfId="1701" priority="1594" operator="equal">
      <formula>"NC"</formula>
    </cfRule>
  </conditionalFormatting>
  <conditionalFormatting sqref="AL34">
    <cfRule type="cellIs" dxfId="1700" priority="1593" operator="equal">
      <formula>"Yes"</formula>
    </cfRule>
  </conditionalFormatting>
  <conditionalFormatting sqref="AL34">
    <cfRule type="cellIs" dxfId="1699" priority="1592" operator="equal">
      <formula>"NC"</formula>
    </cfRule>
  </conditionalFormatting>
  <conditionalFormatting sqref="AM34">
    <cfRule type="cellIs" dxfId="1698" priority="1591" operator="equal">
      <formula>"Yes"</formula>
    </cfRule>
  </conditionalFormatting>
  <conditionalFormatting sqref="AM34">
    <cfRule type="cellIs" dxfId="1697" priority="1590" operator="equal">
      <formula>"NC"</formula>
    </cfRule>
  </conditionalFormatting>
  <conditionalFormatting sqref="AP34">
    <cfRule type="cellIs" dxfId="1696" priority="1589" operator="equal">
      <formula>"Yes"</formula>
    </cfRule>
  </conditionalFormatting>
  <conditionalFormatting sqref="AP34">
    <cfRule type="cellIs" dxfId="1695" priority="1588" operator="equal">
      <formula>"NC"</formula>
    </cfRule>
  </conditionalFormatting>
  <conditionalFormatting sqref="AQ34">
    <cfRule type="cellIs" dxfId="1694" priority="1587" operator="equal">
      <formula>"Yes"</formula>
    </cfRule>
  </conditionalFormatting>
  <conditionalFormatting sqref="AQ34">
    <cfRule type="cellIs" dxfId="1693" priority="1586" operator="equal">
      <formula>"NC"</formula>
    </cfRule>
  </conditionalFormatting>
  <conditionalFormatting sqref="AT34">
    <cfRule type="cellIs" dxfId="1692" priority="1585" operator="equal">
      <formula>"Yes"</formula>
    </cfRule>
  </conditionalFormatting>
  <conditionalFormatting sqref="AT34">
    <cfRule type="cellIs" dxfId="1691" priority="1584" operator="equal">
      <formula>"NC"</formula>
    </cfRule>
  </conditionalFormatting>
  <conditionalFormatting sqref="AU34">
    <cfRule type="cellIs" dxfId="1690" priority="1583" operator="equal">
      <formula>"Yes"</formula>
    </cfRule>
  </conditionalFormatting>
  <conditionalFormatting sqref="AU34">
    <cfRule type="cellIs" dxfId="1689" priority="1582" operator="equal">
      <formula>"NC"</formula>
    </cfRule>
  </conditionalFormatting>
  <conditionalFormatting sqref="AX34">
    <cfRule type="cellIs" dxfId="1688" priority="1581" operator="equal">
      <formula>"Yes"</formula>
    </cfRule>
  </conditionalFormatting>
  <conditionalFormatting sqref="AX34">
    <cfRule type="cellIs" dxfId="1687" priority="1580" operator="equal">
      <formula>"NC"</formula>
    </cfRule>
  </conditionalFormatting>
  <conditionalFormatting sqref="AY34">
    <cfRule type="cellIs" dxfId="1686" priority="1579" operator="equal">
      <formula>"Yes"</formula>
    </cfRule>
  </conditionalFormatting>
  <conditionalFormatting sqref="AY34">
    <cfRule type="cellIs" dxfId="1685" priority="1578" operator="equal">
      <formula>"NC"</formula>
    </cfRule>
  </conditionalFormatting>
  <conditionalFormatting sqref="AX44">
    <cfRule type="cellIs" dxfId="1684" priority="1577" operator="equal">
      <formula>"Yes"</formula>
    </cfRule>
  </conditionalFormatting>
  <conditionalFormatting sqref="AX44">
    <cfRule type="cellIs" dxfId="1683" priority="1576" operator="equal">
      <formula>"NC"</formula>
    </cfRule>
  </conditionalFormatting>
  <conditionalFormatting sqref="AY44">
    <cfRule type="cellIs" dxfId="1682" priority="1575" operator="equal">
      <formula>"Yes"</formula>
    </cfRule>
  </conditionalFormatting>
  <conditionalFormatting sqref="AY44">
    <cfRule type="cellIs" dxfId="1681" priority="1574" operator="equal">
      <formula>"NC"</formula>
    </cfRule>
  </conditionalFormatting>
  <conditionalFormatting sqref="AT44">
    <cfRule type="cellIs" dxfId="1680" priority="1573" operator="equal">
      <formula>"Yes"</formula>
    </cfRule>
  </conditionalFormatting>
  <conditionalFormatting sqref="AT44">
    <cfRule type="cellIs" dxfId="1679" priority="1572" operator="equal">
      <formula>"NC"</formula>
    </cfRule>
  </conditionalFormatting>
  <conditionalFormatting sqref="AU44">
    <cfRule type="cellIs" dxfId="1678" priority="1571" operator="equal">
      <formula>"Yes"</formula>
    </cfRule>
  </conditionalFormatting>
  <conditionalFormatting sqref="AU44">
    <cfRule type="cellIs" dxfId="1677" priority="1570" operator="equal">
      <formula>"NC"</formula>
    </cfRule>
  </conditionalFormatting>
  <conditionalFormatting sqref="AP44">
    <cfRule type="cellIs" dxfId="1676" priority="1569" operator="equal">
      <formula>"Yes"</formula>
    </cfRule>
  </conditionalFormatting>
  <conditionalFormatting sqref="AP44">
    <cfRule type="cellIs" dxfId="1675" priority="1568" operator="equal">
      <formula>"NC"</formula>
    </cfRule>
  </conditionalFormatting>
  <conditionalFormatting sqref="AQ44">
    <cfRule type="cellIs" dxfId="1674" priority="1567" operator="equal">
      <formula>"Yes"</formula>
    </cfRule>
  </conditionalFormatting>
  <conditionalFormatting sqref="AQ44">
    <cfRule type="cellIs" dxfId="1673" priority="1566" operator="equal">
      <formula>"NC"</formula>
    </cfRule>
  </conditionalFormatting>
  <conditionalFormatting sqref="AL44">
    <cfRule type="cellIs" dxfId="1672" priority="1565" operator="equal">
      <formula>"Yes"</formula>
    </cfRule>
  </conditionalFormatting>
  <conditionalFormatting sqref="AL44">
    <cfRule type="cellIs" dxfId="1671" priority="1564" operator="equal">
      <formula>"NC"</formula>
    </cfRule>
  </conditionalFormatting>
  <conditionalFormatting sqref="AM44">
    <cfRule type="cellIs" dxfId="1670" priority="1563" operator="equal">
      <formula>"Yes"</formula>
    </cfRule>
  </conditionalFormatting>
  <conditionalFormatting sqref="AM44">
    <cfRule type="cellIs" dxfId="1669" priority="1562" operator="equal">
      <formula>"NC"</formula>
    </cfRule>
  </conditionalFormatting>
  <conditionalFormatting sqref="AD44">
    <cfRule type="cellIs" dxfId="1668" priority="1561" operator="equal">
      <formula>"Yes"</formula>
    </cfRule>
  </conditionalFormatting>
  <conditionalFormatting sqref="AD44">
    <cfRule type="cellIs" dxfId="1667" priority="1560" operator="equal">
      <formula>"NC"</formula>
    </cfRule>
  </conditionalFormatting>
  <conditionalFormatting sqref="AE44">
    <cfRule type="cellIs" dxfId="1666" priority="1559" operator="equal">
      <formula>"Yes"</formula>
    </cfRule>
  </conditionalFormatting>
  <conditionalFormatting sqref="AE44">
    <cfRule type="cellIs" dxfId="1665" priority="1558" operator="equal">
      <formula>"NC"</formula>
    </cfRule>
  </conditionalFormatting>
  <conditionalFormatting sqref="Z44">
    <cfRule type="cellIs" dxfId="1664" priority="1557" operator="equal">
      <formula>"Yes"</formula>
    </cfRule>
  </conditionalFormatting>
  <conditionalFormatting sqref="Z44">
    <cfRule type="cellIs" dxfId="1663" priority="1556" operator="equal">
      <formula>"NC"</formula>
    </cfRule>
  </conditionalFormatting>
  <conditionalFormatting sqref="AA44">
    <cfRule type="cellIs" dxfId="1662" priority="1555" operator="equal">
      <formula>"Yes"</formula>
    </cfRule>
  </conditionalFormatting>
  <conditionalFormatting sqref="AA44">
    <cfRule type="cellIs" dxfId="1661" priority="1554" operator="equal">
      <formula>"NC"</formula>
    </cfRule>
  </conditionalFormatting>
  <conditionalFormatting sqref="Z49">
    <cfRule type="cellIs" dxfId="1660" priority="1553" operator="equal">
      <formula>"Yes"</formula>
    </cfRule>
  </conditionalFormatting>
  <conditionalFormatting sqref="Z49">
    <cfRule type="cellIs" dxfId="1659" priority="1552" operator="equal">
      <formula>"NC"</formula>
    </cfRule>
  </conditionalFormatting>
  <conditionalFormatting sqref="AA49">
    <cfRule type="cellIs" dxfId="1658" priority="1551" operator="equal">
      <formula>"Yes"</formula>
    </cfRule>
  </conditionalFormatting>
  <conditionalFormatting sqref="AA49">
    <cfRule type="cellIs" dxfId="1657" priority="1550" operator="equal">
      <formula>"NC"</formula>
    </cfRule>
  </conditionalFormatting>
  <conditionalFormatting sqref="AD49">
    <cfRule type="cellIs" dxfId="1656" priority="1549" operator="equal">
      <formula>"Yes"</formula>
    </cfRule>
  </conditionalFormatting>
  <conditionalFormatting sqref="AD49">
    <cfRule type="cellIs" dxfId="1655" priority="1548" operator="equal">
      <formula>"NC"</formula>
    </cfRule>
  </conditionalFormatting>
  <conditionalFormatting sqref="AE49">
    <cfRule type="cellIs" dxfId="1654" priority="1547" operator="equal">
      <formula>"Yes"</formula>
    </cfRule>
  </conditionalFormatting>
  <conditionalFormatting sqref="AE49">
    <cfRule type="cellIs" dxfId="1653" priority="1546" operator="equal">
      <formula>"NC"</formula>
    </cfRule>
  </conditionalFormatting>
  <conditionalFormatting sqref="AL49">
    <cfRule type="cellIs" dxfId="1652" priority="1545" operator="equal">
      <formula>"Yes"</formula>
    </cfRule>
  </conditionalFormatting>
  <conditionalFormatting sqref="AL49">
    <cfRule type="cellIs" dxfId="1651" priority="1544" operator="equal">
      <formula>"NC"</formula>
    </cfRule>
  </conditionalFormatting>
  <conditionalFormatting sqref="AM49">
    <cfRule type="cellIs" dxfId="1650" priority="1543" operator="equal">
      <formula>"Yes"</formula>
    </cfRule>
  </conditionalFormatting>
  <conditionalFormatting sqref="AM49">
    <cfRule type="cellIs" dxfId="1649" priority="1542" operator="equal">
      <formula>"NC"</formula>
    </cfRule>
  </conditionalFormatting>
  <conditionalFormatting sqref="AP49">
    <cfRule type="cellIs" dxfId="1648" priority="1541" operator="equal">
      <formula>"Yes"</formula>
    </cfRule>
  </conditionalFormatting>
  <conditionalFormatting sqref="AP49">
    <cfRule type="cellIs" dxfId="1647" priority="1540" operator="equal">
      <formula>"NC"</formula>
    </cfRule>
  </conditionalFormatting>
  <conditionalFormatting sqref="AQ49">
    <cfRule type="cellIs" dxfId="1646" priority="1539" operator="equal">
      <formula>"Yes"</formula>
    </cfRule>
  </conditionalFormatting>
  <conditionalFormatting sqref="AQ49">
    <cfRule type="cellIs" dxfId="1645" priority="1538" operator="equal">
      <formula>"NC"</formula>
    </cfRule>
  </conditionalFormatting>
  <conditionalFormatting sqref="AT49">
    <cfRule type="cellIs" dxfId="1644" priority="1537" operator="equal">
      <formula>"Yes"</formula>
    </cfRule>
  </conditionalFormatting>
  <conditionalFormatting sqref="AT49">
    <cfRule type="cellIs" dxfId="1643" priority="1536" operator="equal">
      <formula>"NC"</formula>
    </cfRule>
  </conditionalFormatting>
  <conditionalFormatting sqref="AU49">
    <cfRule type="cellIs" dxfId="1642" priority="1535" operator="equal">
      <formula>"Yes"</formula>
    </cfRule>
  </conditionalFormatting>
  <conditionalFormatting sqref="AU49">
    <cfRule type="cellIs" dxfId="1641" priority="1534" operator="equal">
      <formula>"NC"</formula>
    </cfRule>
  </conditionalFormatting>
  <conditionalFormatting sqref="AX49">
    <cfRule type="cellIs" dxfId="1640" priority="1533" operator="equal">
      <formula>"Yes"</formula>
    </cfRule>
  </conditionalFormatting>
  <conditionalFormatting sqref="AX49">
    <cfRule type="cellIs" dxfId="1639" priority="1532" operator="equal">
      <formula>"NC"</formula>
    </cfRule>
  </conditionalFormatting>
  <conditionalFormatting sqref="AY49">
    <cfRule type="cellIs" dxfId="1638" priority="1531" operator="equal">
      <formula>"Yes"</formula>
    </cfRule>
  </conditionalFormatting>
  <conditionalFormatting sqref="AY49">
    <cfRule type="cellIs" dxfId="1637" priority="1530" operator="equal">
      <formula>"NC"</formula>
    </cfRule>
  </conditionalFormatting>
  <conditionalFormatting sqref="Z60">
    <cfRule type="cellIs" dxfId="1636" priority="1529" operator="equal">
      <formula>"Yes"</formula>
    </cfRule>
  </conditionalFormatting>
  <conditionalFormatting sqref="Z60">
    <cfRule type="cellIs" dxfId="1635" priority="1528" operator="equal">
      <formula>"NC"</formula>
    </cfRule>
  </conditionalFormatting>
  <conditionalFormatting sqref="AA60">
    <cfRule type="cellIs" dxfId="1634" priority="1527" operator="equal">
      <formula>"Yes"</formula>
    </cfRule>
  </conditionalFormatting>
  <conditionalFormatting sqref="AA60">
    <cfRule type="cellIs" dxfId="1633" priority="1526" operator="equal">
      <formula>"NC"</formula>
    </cfRule>
  </conditionalFormatting>
  <conditionalFormatting sqref="AD60">
    <cfRule type="cellIs" dxfId="1632" priority="1525" operator="equal">
      <formula>"Yes"</formula>
    </cfRule>
  </conditionalFormatting>
  <conditionalFormatting sqref="AD60">
    <cfRule type="cellIs" dxfId="1631" priority="1524" operator="equal">
      <formula>"NC"</formula>
    </cfRule>
  </conditionalFormatting>
  <conditionalFormatting sqref="AE60">
    <cfRule type="cellIs" dxfId="1630" priority="1523" operator="equal">
      <formula>"Yes"</formula>
    </cfRule>
  </conditionalFormatting>
  <conditionalFormatting sqref="AE60">
    <cfRule type="cellIs" dxfId="1629" priority="1522" operator="equal">
      <formula>"NC"</formula>
    </cfRule>
  </conditionalFormatting>
  <conditionalFormatting sqref="AL60">
    <cfRule type="cellIs" dxfId="1628" priority="1521" operator="equal">
      <formula>"Yes"</formula>
    </cfRule>
  </conditionalFormatting>
  <conditionalFormatting sqref="AL60">
    <cfRule type="cellIs" dxfId="1627" priority="1520" operator="equal">
      <formula>"NC"</formula>
    </cfRule>
  </conditionalFormatting>
  <conditionalFormatting sqref="AM60">
    <cfRule type="cellIs" dxfId="1626" priority="1519" operator="equal">
      <formula>"Yes"</formula>
    </cfRule>
  </conditionalFormatting>
  <conditionalFormatting sqref="AM60">
    <cfRule type="cellIs" dxfId="1625" priority="1518" operator="equal">
      <formula>"NC"</formula>
    </cfRule>
  </conditionalFormatting>
  <conditionalFormatting sqref="AP60">
    <cfRule type="cellIs" dxfId="1624" priority="1517" operator="equal">
      <formula>"Yes"</formula>
    </cfRule>
  </conditionalFormatting>
  <conditionalFormatting sqref="AP60">
    <cfRule type="cellIs" dxfId="1623" priority="1516" operator="equal">
      <formula>"NC"</formula>
    </cfRule>
  </conditionalFormatting>
  <conditionalFormatting sqref="AQ60">
    <cfRule type="cellIs" dxfId="1622" priority="1515" operator="equal">
      <formula>"Yes"</formula>
    </cfRule>
  </conditionalFormatting>
  <conditionalFormatting sqref="AQ60">
    <cfRule type="cellIs" dxfId="1621" priority="1514" operator="equal">
      <formula>"NC"</formula>
    </cfRule>
  </conditionalFormatting>
  <conditionalFormatting sqref="AT60">
    <cfRule type="cellIs" dxfId="1620" priority="1513" operator="equal">
      <formula>"Yes"</formula>
    </cfRule>
  </conditionalFormatting>
  <conditionalFormatting sqref="AT60">
    <cfRule type="cellIs" dxfId="1619" priority="1512" operator="equal">
      <formula>"NC"</formula>
    </cfRule>
  </conditionalFormatting>
  <conditionalFormatting sqref="AU60">
    <cfRule type="cellIs" dxfId="1618" priority="1511" operator="equal">
      <formula>"Yes"</formula>
    </cfRule>
  </conditionalFormatting>
  <conditionalFormatting sqref="AU60">
    <cfRule type="cellIs" dxfId="1617" priority="1510" operator="equal">
      <formula>"NC"</formula>
    </cfRule>
  </conditionalFormatting>
  <conditionalFormatting sqref="AX60">
    <cfRule type="cellIs" dxfId="1616" priority="1509" operator="equal">
      <formula>"Yes"</formula>
    </cfRule>
  </conditionalFormatting>
  <conditionalFormatting sqref="AX60">
    <cfRule type="cellIs" dxfId="1615" priority="1508" operator="equal">
      <formula>"NC"</formula>
    </cfRule>
  </conditionalFormatting>
  <conditionalFormatting sqref="AY60">
    <cfRule type="cellIs" dxfId="1614" priority="1507" operator="equal">
      <formula>"Yes"</formula>
    </cfRule>
  </conditionalFormatting>
  <conditionalFormatting sqref="AY60">
    <cfRule type="cellIs" dxfId="1613" priority="1506" operator="equal">
      <formula>"NC"</formula>
    </cfRule>
  </conditionalFormatting>
  <conditionalFormatting sqref="AX62">
    <cfRule type="cellIs" dxfId="1612" priority="1505" operator="equal">
      <formula>"Yes"</formula>
    </cfRule>
  </conditionalFormatting>
  <conditionalFormatting sqref="AX62">
    <cfRule type="cellIs" dxfId="1611" priority="1504" operator="equal">
      <formula>"NC"</formula>
    </cfRule>
  </conditionalFormatting>
  <conditionalFormatting sqref="AY62">
    <cfRule type="cellIs" dxfId="1610" priority="1503" operator="equal">
      <formula>"Yes"</formula>
    </cfRule>
  </conditionalFormatting>
  <conditionalFormatting sqref="AY62">
    <cfRule type="cellIs" dxfId="1609" priority="1502" operator="equal">
      <formula>"NC"</formula>
    </cfRule>
  </conditionalFormatting>
  <conditionalFormatting sqref="AT62">
    <cfRule type="cellIs" dxfId="1608" priority="1501" operator="equal">
      <formula>"Yes"</formula>
    </cfRule>
  </conditionalFormatting>
  <conditionalFormatting sqref="AT62">
    <cfRule type="cellIs" dxfId="1607" priority="1500" operator="equal">
      <formula>"NC"</formula>
    </cfRule>
  </conditionalFormatting>
  <conditionalFormatting sqref="AU62">
    <cfRule type="cellIs" dxfId="1606" priority="1499" operator="equal">
      <formula>"Yes"</formula>
    </cfRule>
  </conditionalFormatting>
  <conditionalFormatting sqref="AU62">
    <cfRule type="cellIs" dxfId="1605" priority="1498" operator="equal">
      <formula>"NC"</formula>
    </cfRule>
  </conditionalFormatting>
  <conditionalFormatting sqref="AP62">
    <cfRule type="cellIs" dxfId="1604" priority="1497" operator="equal">
      <formula>"Yes"</formula>
    </cfRule>
  </conditionalFormatting>
  <conditionalFormatting sqref="AP62">
    <cfRule type="cellIs" dxfId="1603" priority="1496" operator="equal">
      <formula>"NC"</formula>
    </cfRule>
  </conditionalFormatting>
  <conditionalFormatting sqref="AQ62">
    <cfRule type="cellIs" dxfId="1602" priority="1495" operator="equal">
      <formula>"Yes"</formula>
    </cfRule>
  </conditionalFormatting>
  <conditionalFormatting sqref="AQ62">
    <cfRule type="cellIs" dxfId="1601" priority="1494" operator="equal">
      <formula>"NC"</formula>
    </cfRule>
  </conditionalFormatting>
  <conditionalFormatting sqref="AL62">
    <cfRule type="cellIs" dxfId="1600" priority="1493" operator="equal">
      <formula>"Yes"</formula>
    </cfRule>
  </conditionalFormatting>
  <conditionalFormatting sqref="AL62">
    <cfRule type="cellIs" dxfId="1599" priority="1492" operator="equal">
      <formula>"NC"</formula>
    </cfRule>
  </conditionalFormatting>
  <conditionalFormatting sqref="AM62">
    <cfRule type="cellIs" dxfId="1598" priority="1491" operator="equal">
      <formula>"Yes"</formula>
    </cfRule>
  </conditionalFormatting>
  <conditionalFormatting sqref="AM62">
    <cfRule type="cellIs" dxfId="1597" priority="1490" operator="equal">
      <formula>"NC"</formula>
    </cfRule>
  </conditionalFormatting>
  <conditionalFormatting sqref="AD62">
    <cfRule type="cellIs" dxfId="1596" priority="1489" operator="equal">
      <formula>"Yes"</formula>
    </cfRule>
  </conditionalFormatting>
  <conditionalFormatting sqref="AD62">
    <cfRule type="cellIs" dxfId="1595" priority="1488" operator="equal">
      <formula>"NC"</formula>
    </cfRule>
  </conditionalFormatting>
  <conditionalFormatting sqref="AE62">
    <cfRule type="cellIs" dxfId="1594" priority="1487" operator="equal">
      <formula>"Yes"</formula>
    </cfRule>
  </conditionalFormatting>
  <conditionalFormatting sqref="AE62">
    <cfRule type="cellIs" dxfId="1593" priority="1486" operator="equal">
      <formula>"NC"</formula>
    </cfRule>
  </conditionalFormatting>
  <conditionalFormatting sqref="Z62">
    <cfRule type="cellIs" dxfId="1592" priority="1485" operator="equal">
      <formula>"Yes"</formula>
    </cfRule>
  </conditionalFormatting>
  <conditionalFormatting sqref="Z62">
    <cfRule type="cellIs" dxfId="1591" priority="1484" operator="equal">
      <formula>"NC"</formula>
    </cfRule>
  </conditionalFormatting>
  <conditionalFormatting sqref="AA62">
    <cfRule type="cellIs" dxfId="1590" priority="1483" operator="equal">
      <formula>"Yes"</formula>
    </cfRule>
  </conditionalFormatting>
  <conditionalFormatting sqref="AA62">
    <cfRule type="cellIs" dxfId="1589" priority="1482" operator="equal">
      <formula>"NC"</formula>
    </cfRule>
  </conditionalFormatting>
  <conditionalFormatting sqref="N49">
    <cfRule type="cellIs" dxfId="1588" priority="1481" operator="equal">
      <formula>"Yes"</formula>
    </cfRule>
  </conditionalFormatting>
  <conditionalFormatting sqref="N49">
    <cfRule type="cellIs" dxfId="1587" priority="1480" operator="equal">
      <formula>"NC"</formula>
    </cfRule>
  </conditionalFormatting>
  <conditionalFormatting sqref="O49">
    <cfRule type="cellIs" dxfId="1586" priority="1479" operator="equal">
      <formula>"Yes"</formula>
    </cfRule>
  </conditionalFormatting>
  <conditionalFormatting sqref="O49">
    <cfRule type="cellIs" dxfId="1585" priority="1478" operator="equal">
      <formula>"NC"</formula>
    </cfRule>
  </conditionalFormatting>
  <conditionalFormatting sqref="R49">
    <cfRule type="cellIs" dxfId="1584" priority="1477" operator="equal">
      <formula>"Yes"</formula>
    </cfRule>
  </conditionalFormatting>
  <conditionalFormatting sqref="R49">
    <cfRule type="cellIs" dxfId="1583" priority="1476" operator="equal">
      <formula>"NC"</formula>
    </cfRule>
  </conditionalFormatting>
  <conditionalFormatting sqref="S49">
    <cfRule type="cellIs" dxfId="1582" priority="1475" operator="equal">
      <formula>"Yes"</formula>
    </cfRule>
  </conditionalFormatting>
  <conditionalFormatting sqref="S49">
    <cfRule type="cellIs" dxfId="1581" priority="1474" operator="equal">
      <formula>"NC"</formula>
    </cfRule>
  </conditionalFormatting>
  <conditionalFormatting sqref="V49">
    <cfRule type="cellIs" dxfId="1580" priority="1473" operator="equal">
      <formula>"Yes"</formula>
    </cfRule>
  </conditionalFormatting>
  <conditionalFormatting sqref="V49">
    <cfRule type="cellIs" dxfId="1579" priority="1472" operator="equal">
      <formula>"NC"</formula>
    </cfRule>
  </conditionalFormatting>
  <conditionalFormatting sqref="W49">
    <cfRule type="cellIs" dxfId="1578" priority="1471" operator="equal">
      <formula>"Yes"</formula>
    </cfRule>
  </conditionalFormatting>
  <conditionalFormatting sqref="W49">
    <cfRule type="cellIs" dxfId="1577" priority="1470" operator="equal">
      <formula>"NC"</formula>
    </cfRule>
  </conditionalFormatting>
  <conditionalFormatting sqref="N60">
    <cfRule type="cellIs" dxfId="1576" priority="1469" operator="equal">
      <formula>"Yes"</formula>
    </cfRule>
  </conditionalFormatting>
  <conditionalFormatting sqref="N60">
    <cfRule type="cellIs" dxfId="1575" priority="1468" operator="equal">
      <formula>"NC"</formula>
    </cfRule>
  </conditionalFormatting>
  <conditionalFormatting sqref="O60">
    <cfRule type="cellIs" dxfId="1574" priority="1467" operator="equal">
      <formula>"Yes"</formula>
    </cfRule>
  </conditionalFormatting>
  <conditionalFormatting sqref="O60">
    <cfRule type="cellIs" dxfId="1573" priority="1466" operator="equal">
      <formula>"NC"</formula>
    </cfRule>
  </conditionalFormatting>
  <conditionalFormatting sqref="N62">
    <cfRule type="cellIs" dxfId="1572" priority="1465" operator="equal">
      <formula>"Yes"</formula>
    </cfRule>
  </conditionalFormatting>
  <conditionalFormatting sqref="N62">
    <cfRule type="cellIs" dxfId="1571" priority="1464" operator="equal">
      <formula>"NC"</formula>
    </cfRule>
  </conditionalFormatting>
  <conditionalFormatting sqref="O62">
    <cfRule type="cellIs" dxfId="1570" priority="1463" operator="equal">
      <formula>"Yes"</formula>
    </cfRule>
  </conditionalFormatting>
  <conditionalFormatting sqref="O62">
    <cfRule type="cellIs" dxfId="1569" priority="1462" operator="equal">
      <formula>"NC"</formula>
    </cfRule>
  </conditionalFormatting>
  <conditionalFormatting sqref="R60">
    <cfRule type="cellIs" dxfId="1568" priority="1461" operator="equal">
      <formula>"Yes"</formula>
    </cfRule>
  </conditionalFormatting>
  <conditionalFormatting sqref="R60">
    <cfRule type="cellIs" dxfId="1567" priority="1460" operator="equal">
      <formula>"NC"</formula>
    </cfRule>
  </conditionalFormatting>
  <conditionalFormatting sqref="S60">
    <cfRule type="cellIs" dxfId="1566" priority="1459" operator="equal">
      <formula>"Yes"</formula>
    </cfRule>
  </conditionalFormatting>
  <conditionalFormatting sqref="S60">
    <cfRule type="cellIs" dxfId="1565" priority="1458" operator="equal">
      <formula>"NC"</formula>
    </cfRule>
  </conditionalFormatting>
  <conditionalFormatting sqref="R62">
    <cfRule type="cellIs" dxfId="1564" priority="1457" operator="equal">
      <formula>"Yes"</formula>
    </cfRule>
  </conditionalFormatting>
  <conditionalFormatting sqref="R62">
    <cfRule type="cellIs" dxfId="1563" priority="1456" operator="equal">
      <formula>"NC"</formula>
    </cfRule>
  </conditionalFormatting>
  <conditionalFormatting sqref="S62">
    <cfRule type="cellIs" dxfId="1562" priority="1455" operator="equal">
      <formula>"Yes"</formula>
    </cfRule>
  </conditionalFormatting>
  <conditionalFormatting sqref="S62">
    <cfRule type="cellIs" dxfId="1561" priority="1454" operator="equal">
      <formula>"NC"</formula>
    </cfRule>
  </conditionalFormatting>
  <conditionalFormatting sqref="V60">
    <cfRule type="cellIs" dxfId="1560" priority="1453" operator="equal">
      <formula>"Yes"</formula>
    </cfRule>
  </conditionalFormatting>
  <conditionalFormatting sqref="V60">
    <cfRule type="cellIs" dxfId="1559" priority="1452" operator="equal">
      <formula>"NC"</formula>
    </cfRule>
  </conditionalFormatting>
  <conditionalFormatting sqref="W60">
    <cfRule type="cellIs" dxfId="1558" priority="1451" operator="equal">
      <formula>"Yes"</formula>
    </cfRule>
  </conditionalFormatting>
  <conditionalFormatting sqref="W60">
    <cfRule type="cellIs" dxfId="1557" priority="1450" operator="equal">
      <formula>"NC"</formula>
    </cfRule>
  </conditionalFormatting>
  <conditionalFormatting sqref="V62">
    <cfRule type="cellIs" dxfId="1556" priority="1449" operator="equal">
      <formula>"Yes"</formula>
    </cfRule>
  </conditionalFormatting>
  <conditionalFormatting sqref="V62">
    <cfRule type="cellIs" dxfId="1555" priority="1448" operator="equal">
      <formula>"NC"</formula>
    </cfRule>
  </conditionalFormatting>
  <conditionalFormatting sqref="W62">
    <cfRule type="cellIs" dxfId="1554" priority="1447" operator="equal">
      <formula>"Yes"</formula>
    </cfRule>
  </conditionalFormatting>
  <conditionalFormatting sqref="W62">
    <cfRule type="cellIs" dxfId="1553" priority="1446" operator="equal">
      <formula>"NC"</formula>
    </cfRule>
  </conditionalFormatting>
  <conditionalFormatting sqref="N68">
    <cfRule type="cellIs" dxfId="1552" priority="1445" operator="equal">
      <formula>"Yes"</formula>
    </cfRule>
  </conditionalFormatting>
  <conditionalFormatting sqref="N68">
    <cfRule type="cellIs" dxfId="1551" priority="1444" operator="equal">
      <formula>"NC"</formula>
    </cfRule>
  </conditionalFormatting>
  <conditionalFormatting sqref="O68">
    <cfRule type="cellIs" dxfId="1550" priority="1443" operator="equal">
      <formula>"Yes"</formula>
    </cfRule>
  </conditionalFormatting>
  <conditionalFormatting sqref="O68">
    <cfRule type="cellIs" dxfId="1549" priority="1442" operator="equal">
      <formula>"NC"</formula>
    </cfRule>
  </conditionalFormatting>
  <conditionalFormatting sqref="N72">
    <cfRule type="cellIs" dxfId="1548" priority="1441" operator="equal">
      <formula>"Yes"</formula>
    </cfRule>
  </conditionalFormatting>
  <conditionalFormatting sqref="N72">
    <cfRule type="cellIs" dxfId="1547" priority="1440" operator="equal">
      <formula>"NC"</formula>
    </cfRule>
  </conditionalFormatting>
  <conditionalFormatting sqref="O72">
    <cfRule type="cellIs" dxfId="1546" priority="1439" operator="equal">
      <formula>"Yes"</formula>
    </cfRule>
  </conditionalFormatting>
  <conditionalFormatting sqref="O72">
    <cfRule type="cellIs" dxfId="1545" priority="1438" operator="equal">
      <formula>"NC"</formula>
    </cfRule>
  </conditionalFormatting>
  <conditionalFormatting sqref="N75">
    <cfRule type="cellIs" dxfId="1544" priority="1437" operator="equal">
      <formula>"Yes"</formula>
    </cfRule>
  </conditionalFormatting>
  <conditionalFormatting sqref="N75">
    <cfRule type="cellIs" dxfId="1543" priority="1436" operator="equal">
      <formula>"NC"</formula>
    </cfRule>
  </conditionalFormatting>
  <conditionalFormatting sqref="O75">
    <cfRule type="cellIs" dxfId="1542" priority="1435" operator="equal">
      <formula>"Yes"</formula>
    </cfRule>
  </conditionalFormatting>
  <conditionalFormatting sqref="O75">
    <cfRule type="cellIs" dxfId="1541" priority="1434" operator="equal">
      <formula>"NC"</formula>
    </cfRule>
  </conditionalFormatting>
  <conditionalFormatting sqref="N79">
    <cfRule type="cellIs" dxfId="1540" priority="1433" operator="equal">
      <formula>"Yes"</formula>
    </cfRule>
  </conditionalFormatting>
  <conditionalFormatting sqref="N79">
    <cfRule type="cellIs" dxfId="1539" priority="1432" operator="equal">
      <formula>"NC"</formula>
    </cfRule>
  </conditionalFormatting>
  <conditionalFormatting sqref="O79">
    <cfRule type="cellIs" dxfId="1538" priority="1431" operator="equal">
      <formula>"Yes"</formula>
    </cfRule>
  </conditionalFormatting>
  <conditionalFormatting sqref="O79">
    <cfRule type="cellIs" dxfId="1537" priority="1430" operator="equal">
      <formula>"NC"</formula>
    </cfRule>
  </conditionalFormatting>
  <conditionalFormatting sqref="N84">
    <cfRule type="cellIs" dxfId="1536" priority="1429" operator="equal">
      <formula>"Yes"</formula>
    </cfRule>
  </conditionalFormatting>
  <conditionalFormatting sqref="N84">
    <cfRule type="cellIs" dxfId="1535" priority="1428" operator="equal">
      <formula>"NC"</formula>
    </cfRule>
  </conditionalFormatting>
  <conditionalFormatting sqref="O84">
    <cfRule type="cellIs" dxfId="1534" priority="1427" operator="equal">
      <formula>"Yes"</formula>
    </cfRule>
  </conditionalFormatting>
  <conditionalFormatting sqref="O84">
    <cfRule type="cellIs" dxfId="1533" priority="1426" operator="equal">
      <formula>"NC"</formula>
    </cfRule>
  </conditionalFormatting>
  <conditionalFormatting sqref="N88">
    <cfRule type="cellIs" dxfId="1532" priority="1417" operator="equal">
      <formula>"Yes"</formula>
    </cfRule>
  </conditionalFormatting>
  <conditionalFormatting sqref="N88">
    <cfRule type="cellIs" dxfId="1531" priority="1416" operator="equal">
      <formula>"NC"</formula>
    </cfRule>
  </conditionalFormatting>
  <conditionalFormatting sqref="O88">
    <cfRule type="cellIs" dxfId="1530" priority="1415" operator="equal">
      <formula>"Yes"</formula>
    </cfRule>
  </conditionalFormatting>
  <conditionalFormatting sqref="O88">
    <cfRule type="cellIs" dxfId="1529" priority="1414" operator="equal">
      <formula>"NC"</formula>
    </cfRule>
  </conditionalFormatting>
  <conditionalFormatting sqref="N91">
    <cfRule type="cellIs" dxfId="1528" priority="1413" operator="equal">
      <formula>"Yes"</formula>
    </cfRule>
  </conditionalFormatting>
  <conditionalFormatting sqref="N91">
    <cfRule type="cellIs" dxfId="1527" priority="1412" operator="equal">
      <formula>"NC"</formula>
    </cfRule>
  </conditionalFormatting>
  <conditionalFormatting sqref="O91">
    <cfRule type="cellIs" dxfId="1526" priority="1411" operator="equal">
      <formula>"Yes"</formula>
    </cfRule>
  </conditionalFormatting>
  <conditionalFormatting sqref="O91">
    <cfRule type="cellIs" dxfId="1525" priority="1410" operator="equal">
      <formula>"NC"</formula>
    </cfRule>
  </conditionalFormatting>
  <conditionalFormatting sqref="N95">
    <cfRule type="cellIs" dxfId="1524" priority="1409" operator="equal">
      <formula>"Yes"</formula>
    </cfRule>
  </conditionalFormatting>
  <conditionalFormatting sqref="N95">
    <cfRule type="cellIs" dxfId="1523" priority="1408" operator="equal">
      <formula>"NC"</formula>
    </cfRule>
  </conditionalFormatting>
  <conditionalFormatting sqref="O95">
    <cfRule type="cellIs" dxfId="1522" priority="1407" operator="equal">
      <formula>"Yes"</formula>
    </cfRule>
  </conditionalFormatting>
  <conditionalFormatting sqref="O95">
    <cfRule type="cellIs" dxfId="1521" priority="1406" operator="equal">
      <formula>"NC"</formula>
    </cfRule>
  </conditionalFormatting>
  <conditionalFormatting sqref="N108">
    <cfRule type="cellIs" dxfId="1520" priority="1401" operator="equal">
      <formula>"Yes"</formula>
    </cfRule>
  </conditionalFormatting>
  <conditionalFormatting sqref="N108">
    <cfRule type="cellIs" dxfId="1519" priority="1400" operator="equal">
      <formula>"NC"</formula>
    </cfRule>
  </conditionalFormatting>
  <conditionalFormatting sqref="O108">
    <cfRule type="cellIs" dxfId="1518" priority="1399" operator="equal">
      <formula>"Yes"</formula>
    </cfRule>
  </conditionalFormatting>
  <conditionalFormatting sqref="O108">
    <cfRule type="cellIs" dxfId="1517" priority="1398" operator="equal">
      <formula>"NC"</formula>
    </cfRule>
  </conditionalFormatting>
  <conditionalFormatting sqref="N112">
    <cfRule type="cellIs" dxfId="1516" priority="1397" operator="equal">
      <formula>"Yes"</formula>
    </cfRule>
  </conditionalFormatting>
  <conditionalFormatting sqref="N112">
    <cfRule type="cellIs" dxfId="1515" priority="1396" operator="equal">
      <formula>"NC"</formula>
    </cfRule>
  </conditionalFormatting>
  <conditionalFormatting sqref="O112">
    <cfRule type="cellIs" dxfId="1514" priority="1395" operator="equal">
      <formula>"Yes"</formula>
    </cfRule>
  </conditionalFormatting>
  <conditionalFormatting sqref="O112">
    <cfRule type="cellIs" dxfId="1513" priority="1394" operator="equal">
      <formula>"NC"</formula>
    </cfRule>
  </conditionalFormatting>
  <conditionalFormatting sqref="N118">
    <cfRule type="cellIs" dxfId="1512" priority="1393" operator="equal">
      <formula>"Yes"</formula>
    </cfRule>
  </conditionalFormatting>
  <conditionalFormatting sqref="N118">
    <cfRule type="cellIs" dxfId="1511" priority="1392" operator="equal">
      <formula>"NC"</formula>
    </cfRule>
  </conditionalFormatting>
  <conditionalFormatting sqref="O118">
    <cfRule type="cellIs" dxfId="1510" priority="1391" operator="equal">
      <formula>"Yes"</formula>
    </cfRule>
  </conditionalFormatting>
  <conditionalFormatting sqref="O118">
    <cfRule type="cellIs" dxfId="1509" priority="1390" operator="equal">
      <formula>"NC"</formula>
    </cfRule>
  </conditionalFormatting>
  <conditionalFormatting sqref="N122">
    <cfRule type="cellIs" dxfId="1508" priority="1389" operator="equal">
      <formula>"Yes"</formula>
    </cfRule>
  </conditionalFormatting>
  <conditionalFormatting sqref="N122">
    <cfRule type="cellIs" dxfId="1507" priority="1388" operator="equal">
      <formula>"NC"</formula>
    </cfRule>
  </conditionalFormatting>
  <conditionalFormatting sqref="O122">
    <cfRule type="cellIs" dxfId="1506" priority="1387" operator="equal">
      <formula>"Yes"</formula>
    </cfRule>
  </conditionalFormatting>
  <conditionalFormatting sqref="O122">
    <cfRule type="cellIs" dxfId="1505" priority="1386" operator="equal">
      <formula>"NC"</formula>
    </cfRule>
  </conditionalFormatting>
  <conditionalFormatting sqref="N128">
    <cfRule type="cellIs" dxfId="1504" priority="1385" operator="equal">
      <formula>"Yes"</formula>
    </cfRule>
  </conditionalFormatting>
  <conditionalFormatting sqref="N128">
    <cfRule type="cellIs" dxfId="1503" priority="1384" operator="equal">
      <formula>"NC"</formula>
    </cfRule>
  </conditionalFormatting>
  <conditionalFormatting sqref="O128">
    <cfRule type="cellIs" dxfId="1502" priority="1383" operator="equal">
      <formula>"Yes"</formula>
    </cfRule>
  </conditionalFormatting>
  <conditionalFormatting sqref="O128">
    <cfRule type="cellIs" dxfId="1501" priority="1382" operator="equal">
      <formula>"NC"</formula>
    </cfRule>
  </conditionalFormatting>
  <conditionalFormatting sqref="R128">
    <cfRule type="cellIs" dxfId="1500" priority="1381" operator="equal">
      <formula>"Yes"</formula>
    </cfRule>
  </conditionalFormatting>
  <conditionalFormatting sqref="R128">
    <cfRule type="cellIs" dxfId="1499" priority="1380" operator="equal">
      <formula>"NC"</formula>
    </cfRule>
  </conditionalFormatting>
  <conditionalFormatting sqref="S128">
    <cfRule type="cellIs" dxfId="1498" priority="1379" operator="equal">
      <formula>"Yes"</formula>
    </cfRule>
  </conditionalFormatting>
  <conditionalFormatting sqref="S128">
    <cfRule type="cellIs" dxfId="1497" priority="1378" operator="equal">
      <formula>"NC"</formula>
    </cfRule>
  </conditionalFormatting>
  <conditionalFormatting sqref="R122">
    <cfRule type="cellIs" dxfId="1496" priority="1377" operator="equal">
      <formula>"Yes"</formula>
    </cfRule>
  </conditionalFormatting>
  <conditionalFormatting sqref="R122">
    <cfRule type="cellIs" dxfId="1495" priority="1376" operator="equal">
      <formula>"NC"</formula>
    </cfRule>
  </conditionalFormatting>
  <conditionalFormatting sqref="S122">
    <cfRule type="cellIs" dxfId="1494" priority="1375" operator="equal">
      <formula>"Yes"</formula>
    </cfRule>
  </conditionalFormatting>
  <conditionalFormatting sqref="S122">
    <cfRule type="cellIs" dxfId="1493" priority="1374" operator="equal">
      <formula>"NC"</formula>
    </cfRule>
  </conditionalFormatting>
  <conditionalFormatting sqref="R118">
    <cfRule type="cellIs" dxfId="1492" priority="1373" operator="equal">
      <formula>"Yes"</formula>
    </cfRule>
  </conditionalFormatting>
  <conditionalFormatting sqref="R118">
    <cfRule type="cellIs" dxfId="1491" priority="1372" operator="equal">
      <formula>"NC"</formula>
    </cfRule>
  </conditionalFormatting>
  <conditionalFormatting sqref="S118">
    <cfRule type="cellIs" dxfId="1490" priority="1371" operator="equal">
      <formula>"Yes"</formula>
    </cfRule>
  </conditionalFormatting>
  <conditionalFormatting sqref="S118">
    <cfRule type="cellIs" dxfId="1489" priority="1370" operator="equal">
      <formula>"NC"</formula>
    </cfRule>
  </conditionalFormatting>
  <conditionalFormatting sqref="R112">
    <cfRule type="cellIs" dxfId="1488" priority="1369" operator="equal">
      <formula>"Yes"</formula>
    </cfRule>
  </conditionalFormatting>
  <conditionalFormatting sqref="R112">
    <cfRule type="cellIs" dxfId="1487" priority="1368" operator="equal">
      <formula>"NC"</formula>
    </cfRule>
  </conditionalFormatting>
  <conditionalFormatting sqref="S112">
    <cfRule type="cellIs" dxfId="1486" priority="1367" operator="equal">
      <formula>"Yes"</formula>
    </cfRule>
  </conditionalFormatting>
  <conditionalFormatting sqref="S112">
    <cfRule type="cellIs" dxfId="1485" priority="1366" operator="equal">
      <formula>"NC"</formula>
    </cfRule>
  </conditionalFormatting>
  <conditionalFormatting sqref="R108">
    <cfRule type="cellIs" dxfId="1484" priority="1365" operator="equal">
      <formula>"Yes"</formula>
    </cfRule>
  </conditionalFormatting>
  <conditionalFormatting sqref="R108">
    <cfRule type="cellIs" dxfId="1483" priority="1364" operator="equal">
      <formula>"NC"</formula>
    </cfRule>
  </conditionalFormatting>
  <conditionalFormatting sqref="S108">
    <cfRule type="cellIs" dxfId="1482" priority="1363" operator="equal">
      <formula>"Yes"</formula>
    </cfRule>
  </conditionalFormatting>
  <conditionalFormatting sqref="S108">
    <cfRule type="cellIs" dxfId="1481" priority="1362" operator="equal">
      <formula>"NC"</formula>
    </cfRule>
  </conditionalFormatting>
  <conditionalFormatting sqref="V108">
    <cfRule type="cellIs" dxfId="1480" priority="1361" operator="equal">
      <formula>"Yes"</formula>
    </cfRule>
  </conditionalFormatting>
  <conditionalFormatting sqref="V108">
    <cfRule type="cellIs" dxfId="1479" priority="1360" operator="equal">
      <formula>"NC"</formula>
    </cfRule>
  </conditionalFormatting>
  <conditionalFormatting sqref="W108">
    <cfRule type="cellIs" dxfId="1478" priority="1359" operator="equal">
      <formula>"Yes"</formula>
    </cfRule>
  </conditionalFormatting>
  <conditionalFormatting sqref="W108">
    <cfRule type="cellIs" dxfId="1477" priority="1358" operator="equal">
      <formula>"NC"</formula>
    </cfRule>
  </conditionalFormatting>
  <conditionalFormatting sqref="V112">
    <cfRule type="cellIs" dxfId="1476" priority="1357" operator="equal">
      <formula>"Yes"</formula>
    </cfRule>
  </conditionalFormatting>
  <conditionalFormatting sqref="V112">
    <cfRule type="cellIs" dxfId="1475" priority="1356" operator="equal">
      <formula>"NC"</formula>
    </cfRule>
  </conditionalFormatting>
  <conditionalFormatting sqref="W112">
    <cfRule type="cellIs" dxfId="1474" priority="1355" operator="equal">
      <formula>"Yes"</formula>
    </cfRule>
  </conditionalFormatting>
  <conditionalFormatting sqref="W112">
    <cfRule type="cellIs" dxfId="1473" priority="1354" operator="equal">
      <formula>"NC"</formula>
    </cfRule>
  </conditionalFormatting>
  <conditionalFormatting sqref="V118">
    <cfRule type="cellIs" dxfId="1472" priority="1353" operator="equal">
      <formula>"Yes"</formula>
    </cfRule>
  </conditionalFormatting>
  <conditionalFormatting sqref="V118">
    <cfRule type="cellIs" dxfId="1471" priority="1352" operator="equal">
      <formula>"NC"</formula>
    </cfRule>
  </conditionalFormatting>
  <conditionalFormatting sqref="W118">
    <cfRule type="cellIs" dxfId="1470" priority="1351" operator="equal">
      <formula>"Yes"</formula>
    </cfRule>
  </conditionalFormatting>
  <conditionalFormatting sqref="W118">
    <cfRule type="cellIs" dxfId="1469" priority="1350" operator="equal">
      <formula>"NC"</formula>
    </cfRule>
  </conditionalFormatting>
  <conditionalFormatting sqref="V122">
    <cfRule type="cellIs" dxfId="1468" priority="1349" operator="equal">
      <formula>"Yes"</formula>
    </cfRule>
  </conditionalFormatting>
  <conditionalFormatting sqref="V122">
    <cfRule type="cellIs" dxfId="1467" priority="1348" operator="equal">
      <formula>"NC"</formula>
    </cfRule>
  </conditionalFormatting>
  <conditionalFormatting sqref="W122">
    <cfRule type="cellIs" dxfId="1466" priority="1347" operator="equal">
      <formula>"Yes"</formula>
    </cfRule>
  </conditionalFormatting>
  <conditionalFormatting sqref="W122">
    <cfRule type="cellIs" dxfId="1465" priority="1346" operator="equal">
      <formula>"NC"</formula>
    </cfRule>
  </conditionalFormatting>
  <conditionalFormatting sqref="V128">
    <cfRule type="cellIs" dxfId="1464" priority="1345" operator="equal">
      <formula>"Yes"</formula>
    </cfRule>
  </conditionalFormatting>
  <conditionalFormatting sqref="V128">
    <cfRule type="cellIs" dxfId="1463" priority="1344" operator="equal">
      <formula>"NC"</formula>
    </cfRule>
  </conditionalFormatting>
  <conditionalFormatting sqref="W128">
    <cfRule type="cellIs" dxfId="1462" priority="1343" operator="equal">
      <formula>"Yes"</formula>
    </cfRule>
  </conditionalFormatting>
  <conditionalFormatting sqref="W128">
    <cfRule type="cellIs" dxfId="1461" priority="1342" operator="equal">
      <formula>"NC"</formula>
    </cfRule>
  </conditionalFormatting>
  <conditionalFormatting sqref="Z128">
    <cfRule type="cellIs" dxfId="1460" priority="1341" operator="equal">
      <formula>"Yes"</formula>
    </cfRule>
  </conditionalFormatting>
  <conditionalFormatting sqref="Z128">
    <cfRule type="cellIs" dxfId="1459" priority="1340" operator="equal">
      <formula>"NC"</formula>
    </cfRule>
  </conditionalFormatting>
  <conditionalFormatting sqref="AA128">
    <cfRule type="cellIs" dxfId="1458" priority="1339" operator="equal">
      <formula>"Yes"</formula>
    </cfRule>
  </conditionalFormatting>
  <conditionalFormatting sqref="AA128">
    <cfRule type="cellIs" dxfId="1457" priority="1338" operator="equal">
      <formula>"NC"</formula>
    </cfRule>
  </conditionalFormatting>
  <conditionalFormatting sqref="Z122">
    <cfRule type="cellIs" dxfId="1456" priority="1337" operator="equal">
      <formula>"Yes"</formula>
    </cfRule>
  </conditionalFormatting>
  <conditionalFormatting sqref="Z122">
    <cfRule type="cellIs" dxfId="1455" priority="1336" operator="equal">
      <formula>"NC"</formula>
    </cfRule>
  </conditionalFormatting>
  <conditionalFormatting sqref="AA122">
    <cfRule type="cellIs" dxfId="1454" priority="1335" operator="equal">
      <formula>"Yes"</formula>
    </cfRule>
  </conditionalFormatting>
  <conditionalFormatting sqref="AA122">
    <cfRule type="cellIs" dxfId="1453" priority="1334" operator="equal">
      <formula>"NC"</formula>
    </cfRule>
  </conditionalFormatting>
  <conditionalFormatting sqref="Z118">
    <cfRule type="cellIs" dxfId="1452" priority="1333" operator="equal">
      <formula>"Yes"</formula>
    </cfRule>
  </conditionalFormatting>
  <conditionalFormatting sqref="Z118">
    <cfRule type="cellIs" dxfId="1451" priority="1332" operator="equal">
      <formula>"NC"</formula>
    </cfRule>
  </conditionalFormatting>
  <conditionalFormatting sqref="AA118">
    <cfRule type="cellIs" dxfId="1450" priority="1331" operator="equal">
      <formula>"Yes"</formula>
    </cfRule>
  </conditionalFormatting>
  <conditionalFormatting sqref="AA118">
    <cfRule type="cellIs" dxfId="1449" priority="1330" operator="equal">
      <formula>"NC"</formula>
    </cfRule>
  </conditionalFormatting>
  <conditionalFormatting sqref="Z112">
    <cfRule type="cellIs" dxfId="1448" priority="1329" operator="equal">
      <formula>"Yes"</formula>
    </cfRule>
  </conditionalFormatting>
  <conditionalFormatting sqref="Z112">
    <cfRule type="cellIs" dxfId="1447" priority="1328" operator="equal">
      <formula>"NC"</formula>
    </cfRule>
  </conditionalFormatting>
  <conditionalFormatting sqref="AA112">
    <cfRule type="cellIs" dxfId="1446" priority="1327" operator="equal">
      <formula>"Yes"</formula>
    </cfRule>
  </conditionalFormatting>
  <conditionalFormatting sqref="AA112">
    <cfRule type="cellIs" dxfId="1445" priority="1326" operator="equal">
      <formula>"NC"</formula>
    </cfRule>
  </conditionalFormatting>
  <conditionalFormatting sqref="Z108">
    <cfRule type="cellIs" dxfId="1444" priority="1325" operator="equal">
      <formula>"Yes"</formula>
    </cfRule>
  </conditionalFormatting>
  <conditionalFormatting sqref="Z108">
    <cfRule type="cellIs" dxfId="1443" priority="1324" operator="equal">
      <formula>"NC"</formula>
    </cfRule>
  </conditionalFormatting>
  <conditionalFormatting sqref="AA108">
    <cfRule type="cellIs" dxfId="1442" priority="1323" operator="equal">
      <formula>"Yes"</formula>
    </cfRule>
  </conditionalFormatting>
  <conditionalFormatting sqref="AA108">
    <cfRule type="cellIs" dxfId="1441" priority="1322" operator="equal">
      <formula>"NC"</formula>
    </cfRule>
  </conditionalFormatting>
  <conditionalFormatting sqref="R95">
    <cfRule type="cellIs" dxfId="1440" priority="1309" operator="equal">
      <formula>"Yes"</formula>
    </cfRule>
  </conditionalFormatting>
  <conditionalFormatting sqref="R95">
    <cfRule type="cellIs" dxfId="1439" priority="1308" operator="equal">
      <formula>"NC"</formula>
    </cfRule>
  </conditionalFormatting>
  <conditionalFormatting sqref="S95">
    <cfRule type="cellIs" dxfId="1438" priority="1307" operator="equal">
      <formula>"Yes"</formula>
    </cfRule>
  </conditionalFormatting>
  <conditionalFormatting sqref="S95">
    <cfRule type="cellIs" dxfId="1437" priority="1306" operator="equal">
      <formula>"NC"</formula>
    </cfRule>
  </conditionalFormatting>
  <conditionalFormatting sqref="V95">
    <cfRule type="cellIs" dxfId="1436" priority="1305" operator="equal">
      <formula>"Yes"</formula>
    </cfRule>
  </conditionalFormatting>
  <conditionalFormatting sqref="V95">
    <cfRule type="cellIs" dxfId="1435" priority="1304" operator="equal">
      <formula>"NC"</formula>
    </cfRule>
  </conditionalFormatting>
  <conditionalFormatting sqref="W95">
    <cfRule type="cellIs" dxfId="1434" priority="1303" operator="equal">
      <formula>"Yes"</formula>
    </cfRule>
  </conditionalFormatting>
  <conditionalFormatting sqref="W95">
    <cfRule type="cellIs" dxfId="1433" priority="1302" operator="equal">
      <formula>"NC"</formula>
    </cfRule>
  </conditionalFormatting>
  <conditionalFormatting sqref="R91">
    <cfRule type="cellIs" dxfId="1432" priority="1301" operator="equal">
      <formula>"Yes"</formula>
    </cfRule>
  </conditionalFormatting>
  <conditionalFormatting sqref="R91">
    <cfRule type="cellIs" dxfId="1431" priority="1300" operator="equal">
      <formula>"NC"</formula>
    </cfRule>
  </conditionalFormatting>
  <conditionalFormatting sqref="S91">
    <cfRule type="cellIs" dxfId="1430" priority="1299" operator="equal">
      <formula>"Yes"</formula>
    </cfRule>
  </conditionalFormatting>
  <conditionalFormatting sqref="S91">
    <cfRule type="cellIs" dxfId="1429" priority="1298" operator="equal">
      <formula>"NC"</formula>
    </cfRule>
  </conditionalFormatting>
  <conditionalFormatting sqref="V91">
    <cfRule type="cellIs" dxfId="1428" priority="1297" operator="equal">
      <formula>"Yes"</formula>
    </cfRule>
  </conditionalFormatting>
  <conditionalFormatting sqref="V91">
    <cfRule type="cellIs" dxfId="1427" priority="1296" operator="equal">
      <formula>"NC"</formula>
    </cfRule>
  </conditionalFormatting>
  <conditionalFormatting sqref="W91">
    <cfRule type="cellIs" dxfId="1426" priority="1295" operator="equal">
      <formula>"Yes"</formula>
    </cfRule>
  </conditionalFormatting>
  <conditionalFormatting sqref="W91">
    <cfRule type="cellIs" dxfId="1425" priority="1294" operator="equal">
      <formula>"NC"</formula>
    </cfRule>
  </conditionalFormatting>
  <conditionalFormatting sqref="BB34">
    <cfRule type="cellIs" dxfId="1424" priority="1293" operator="equal">
      <formula>"Yes"</formula>
    </cfRule>
  </conditionalFormatting>
  <conditionalFormatting sqref="BB34">
    <cfRule type="cellIs" dxfId="1423" priority="1292" operator="equal">
      <formula>"NC"</formula>
    </cfRule>
  </conditionalFormatting>
  <conditionalFormatting sqref="BC34">
    <cfRule type="cellIs" dxfId="1422" priority="1291" operator="equal">
      <formula>"Yes"</formula>
    </cfRule>
  </conditionalFormatting>
  <conditionalFormatting sqref="BC34">
    <cfRule type="cellIs" dxfId="1421" priority="1290" operator="equal">
      <formula>"NC"</formula>
    </cfRule>
  </conditionalFormatting>
  <conditionalFormatting sqref="BF34">
    <cfRule type="cellIs" dxfId="1420" priority="1289" operator="equal">
      <formula>"Yes"</formula>
    </cfRule>
  </conditionalFormatting>
  <conditionalFormatting sqref="BF34">
    <cfRule type="cellIs" dxfId="1419" priority="1288" operator="equal">
      <formula>"NC"</formula>
    </cfRule>
  </conditionalFormatting>
  <conditionalFormatting sqref="BG34">
    <cfRule type="cellIs" dxfId="1418" priority="1287" operator="equal">
      <formula>"Yes"</formula>
    </cfRule>
  </conditionalFormatting>
  <conditionalFormatting sqref="BG34">
    <cfRule type="cellIs" dxfId="1417" priority="1286" operator="equal">
      <formula>"NC"</formula>
    </cfRule>
  </conditionalFormatting>
  <conditionalFormatting sqref="R68">
    <cfRule type="cellIs" dxfId="1416" priority="1281" operator="equal">
      <formula>"Yes"</formula>
    </cfRule>
  </conditionalFormatting>
  <conditionalFormatting sqref="R68">
    <cfRule type="cellIs" dxfId="1415" priority="1280" operator="equal">
      <formula>"NC"</formula>
    </cfRule>
  </conditionalFormatting>
  <conditionalFormatting sqref="S68">
    <cfRule type="cellIs" dxfId="1414" priority="1279" operator="equal">
      <formula>"Yes"</formula>
    </cfRule>
  </conditionalFormatting>
  <conditionalFormatting sqref="S68">
    <cfRule type="cellIs" dxfId="1413" priority="1278" operator="equal">
      <formula>"NC"</formula>
    </cfRule>
  </conditionalFormatting>
  <conditionalFormatting sqref="V68">
    <cfRule type="cellIs" dxfId="1412" priority="1277" operator="equal">
      <formula>"Yes"</formula>
    </cfRule>
  </conditionalFormatting>
  <conditionalFormatting sqref="V68">
    <cfRule type="cellIs" dxfId="1411" priority="1276" operator="equal">
      <formula>"NC"</formula>
    </cfRule>
  </conditionalFormatting>
  <conditionalFormatting sqref="W68">
    <cfRule type="cellIs" dxfId="1410" priority="1275" operator="equal">
      <formula>"Yes"</formula>
    </cfRule>
  </conditionalFormatting>
  <conditionalFormatting sqref="W68">
    <cfRule type="cellIs" dxfId="1409" priority="1274" operator="equal">
      <formula>"NC"</formula>
    </cfRule>
  </conditionalFormatting>
  <conditionalFormatting sqref="Z68">
    <cfRule type="cellIs" dxfId="1408" priority="1273" operator="equal">
      <formula>"Yes"</formula>
    </cfRule>
  </conditionalFormatting>
  <conditionalFormatting sqref="Z68">
    <cfRule type="cellIs" dxfId="1407" priority="1272" operator="equal">
      <formula>"NC"</formula>
    </cfRule>
  </conditionalFormatting>
  <conditionalFormatting sqref="AA68">
    <cfRule type="cellIs" dxfId="1406" priority="1271" operator="equal">
      <formula>"Yes"</formula>
    </cfRule>
  </conditionalFormatting>
  <conditionalFormatting sqref="AA68">
    <cfRule type="cellIs" dxfId="1405" priority="1270" operator="equal">
      <formula>"NC"</formula>
    </cfRule>
  </conditionalFormatting>
  <conditionalFormatting sqref="AD68">
    <cfRule type="cellIs" dxfId="1404" priority="1269" operator="equal">
      <formula>"Yes"</formula>
    </cfRule>
  </conditionalFormatting>
  <conditionalFormatting sqref="AD68">
    <cfRule type="cellIs" dxfId="1403" priority="1268" operator="equal">
      <formula>"NC"</formula>
    </cfRule>
  </conditionalFormatting>
  <conditionalFormatting sqref="AE68">
    <cfRule type="cellIs" dxfId="1402" priority="1267" operator="equal">
      <formula>"Yes"</formula>
    </cfRule>
  </conditionalFormatting>
  <conditionalFormatting sqref="AE68">
    <cfRule type="cellIs" dxfId="1401" priority="1266" operator="equal">
      <formula>"NC"</formula>
    </cfRule>
  </conditionalFormatting>
  <conditionalFormatting sqref="AL68">
    <cfRule type="cellIs" dxfId="1400" priority="1265" operator="equal">
      <formula>"Yes"</formula>
    </cfRule>
  </conditionalFormatting>
  <conditionalFormatting sqref="AL68">
    <cfRule type="cellIs" dxfId="1399" priority="1264" operator="equal">
      <formula>"NC"</formula>
    </cfRule>
  </conditionalFormatting>
  <conditionalFormatting sqref="AM68">
    <cfRule type="cellIs" dxfId="1398" priority="1263" operator="equal">
      <formula>"Yes"</formula>
    </cfRule>
  </conditionalFormatting>
  <conditionalFormatting sqref="AM68">
    <cfRule type="cellIs" dxfId="1397" priority="1262" operator="equal">
      <formula>"NC"</formula>
    </cfRule>
  </conditionalFormatting>
  <conditionalFormatting sqref="AP68">
    <cfRule type="cellIs" dxfId="1396" priority="1261" operator="equal">
      <formula>"Yes"</formula>
    </cfRule>
  </conditionalFormatting>
  <conditionalFormatting sqref="AP68">
    <cfRule type="cellIs" dxfId="1395" priority="1260" operator="equal">
      <formula>"NC"</formula>
    </cfRule>
  </conditionalFormatting>
  <conditionalFormatting sqref="AQ68">
    <cfRule type="cellIs" dxfId="1394" priority="1259" operator="equal">
      <formula>"Yes"</formula>
    </cfRule>
  </conditionalFormatting>
  <conditionalFormatting sqref="AQ68">
    <cfRule type="cellIs" dxfId="1393" priority="1258" operator="equal">
      <formula>"NC"</formula>
    </cfRule>
  </conditionalFormatting>
  <conditionalFormatting sqref="AT68">
    <cfRule type="cellIs" dxfId="1392" priority="1257" operator="equal">
      <formula>"Yes"</formula>
    </cfRule>
  </conditionalFormatting>
  <conditionalFormatting sqref="AT68">
    <cfRule type="cellIs" dxfId="1391" priority="1256" operator="equal">
      <formula>"NC"</formula>
    </cfRule>
  </conditionalFormatting>
  <conditionalFormatting sqref="AU68">
    <cfRule type="cellIs" dxfId="1390" priority="1255" operator="equal">
      <formula>"Yes"</formula>
    </cfRule>
  </conditionalFormatting>
  <conditionalFormatting sqref="AU68">
    <cfRule type="cellIs" dxfId="1389" priority="1254" operator="equal">
      <formula>"NC"</formula>
    </cfRule>
  </conditionalFormatting>
  <conditionalFormatting sqref="AT72">
    <cfRule type="cellIs" dxfId="1388" priority="1253" operator="equal">
      <formula>"Yes"</formula>
    </cfRule>
  </conditionalFormatting>
  <conditionalFormatting sqref="AT72">
    <cfRule type="cellIs" dxfId="1387" priority="1252" operator="equal">
      <formula>"NC"</formula>
    </cfRule>
  </conditionalFormatting>
  <conditionalFormatting sqref="AU72">
    <cfRule type="cellIs" dxfId="1386" priority="1251" operator="equal">
      <formula>"Yes"</formula>
    </cfRule>
  </conditionalFormatting>
  <conditionalFormatting sqref="AU72">
    <cfRule type="cellIs" dxfId="1385" priority="1250" operator="equal">
      <formula>"NC"</formula>
    </cfRule>
  </conditionalFormatting>
  <conditionalFormatting sqref="AP72">
    <cfRule type="cellIs" dxfId="1384" priority="1249" operator="equal">
      <formula>"Yes"</formula>
    </cfRule>
  </conditionalFormatting>
  <conditionalFormatting sqref="AP72">
    <cfRule type="cellIs" dxfId="1383" priority="1248" operator="equal">
      <formula>"NC"</formula>
    </cfRule>
  </conditionalFormatting>
  <conditionalFormatting sqref="AQ72">
    <cfRule type="cellIs" dxfId="1382" priority="1247" operator="equal">
      <formula>"Yes"</formula>
    </cfRule>
  </conditionalFormatting>
  <conditionalFormatting sqref="AQ72">
    <cfRule type="cellIs" dxfId="1381" priority="1246" operator="equal">
      <formula>"NC"</formula>
    </cfRule>
  </conditionalFormatting>
  <conditionalFormatting sqref="AL72">
    <cfRule type="cellIs" dxfId="1380" priority="1245" operator="equal">
      <formula>"Yes"</formula>
    </cfRule>
  </conditionalFormatting>
  <conditionalFormatting sqref="AL72">
    <cfRule type="cellIs" dxfId="1379" priority="1244" operator="equal">
      <formula>"NC"</formula>
    </cfRule>
  </conditionalFormatting>
  <conditionalFormatting sqref="AM72">
    <cfRule type="cellIs" dxfId="1378" priority="1243" operator="equal">
      <formula>"Yes"</formula>
    </cfRule>
  </conditionalFormatting>
  <conditionalFormatting sqref="AM72">
    <cfRule type="cellIs" dxfId="1377" priority="1242" operator="equal">
      <formula>"NC"</formula>
    </cfRule>
  </conditionalFormatting>
  <conditionalFormatting sqref="AD72">
    <cfRule type="cellIs" dxfId="1376" priority="1241" operator="equal">
      <formula>"Yes"</formula>
    </cfRule>
  </conditionalFormatting>
  <conditionalFormatting sqref="AD72">
    <cfRule type="cellIs" dxfId="1375" priority="1240" operator="equal">
      <formula>"NC"</formula>
    </cfRule>
  </conditionalFormatting>
  <conditionalFormatting sqref="AE72">
    <cfRule type="cellIs" dxfId="1374" priority="1239" operator="equal">
      <formula>"Yes"</formula>
    </cfRule>
  </conditionalFormatting>
  <conditionalFormatting sqref="AE72">
    <cfRule type="cellIs" dxfId="1373" priority="1238" operator="equal">
      <formula>"NC"</formula>
    </cfRule>
  </conditionalFormatting>
  <conditionalFormatting sqref="Z72">
    <cfRule type="cellIs" dxfId="1372" priority="1237" operator="equal">
      <formula>"Yes"</formula>
    </cfRule>
  </conditionalFormatting>
  <conditionalFormatting sqref="Z72">
    <cfRule type="cellIs" dxfId="1371" priority="1236" operator="equal">
      <formula>"NC"</formula>
    </cfRule>
  </conditionalFormatting>
  <conditionalFormatting sqref="AA72">
    <cfRule type="cellIs" dxfId="1370" priority="1235" operator="equal">
      <formula>"Yes"</formula>
    </cfRule>
  </conditionalFormatting>
  <conditionalFormatting sqref="AA72">
    <cfRule type="cellIs" dxfId="1369" priority="1234" operator="equal">
      <formula>"NC"</formula>
    </cfRule>
  </conditionalFormatting>
  <conditionalFormatting sqref="V72">
    <cfRule type="cellIs" dxfId="1368" priority="1233" operator="equal">
      <formula>"Yes"</formula>
    </cfRule>
  </conditionalFormatting>
  <conditionalFormatting sqref="V72">
    <cfRule type="cellIs" dxfId="1367" priority="1232" operator="equal">
      <formula>"NC"</formula>
    </cfRule>
  </conditionalFormatting>
  <conditionalFormatting sqref="W72">
    <cfRule type="cellIs" dxfId="1366" priority="1231" operator="equal">
      <formula>"Yes"</formula>
    </cfRule>
  </conditionalFormatting>
  <conditionalFormatting sqref="W72">
    <cfRule type="cellIs" dxfId="1365" priority="1230" operator="equal">
      <formula>"NC"</formula>
    </cfRule>
  </conditionalFormatting>
  <conditionalFormatting sqref="R72">
    <cfRule type="cellIs" dxfId="1364" priority="1229" operator="equal">
      <formula>"Yes"</formula>
    </cfRule>
  </conditionalFormatting>
  <conditionalFormatting sqref="R72">
    <cfRule type="cellIs" dxfId="1363" priority="1228" operator="equal">
      <formula>"NC"</formula>
    </cfRule>
  </conditionalFormatting>
  <conditionalFormatting sqref="S72">
    <cfRule type="cellIs" dxfId="1362" priority="1227" operator="equal">
      <formula>"Yes"</formula>
    </cfRule>
  </conditionalFormatting>
  <conditionalFormatting sqref="S72">
    <cfRule type="cellIs" dxfId="1361" priority="1226" operator="equal">
      <formula>"NC"</formula>
    </cfRule>
  </conditionalFormatting>
  <conditionalFormatting sqref="R75">
    <cfRule type="cellIs" dxfId="1360" priority="1225" operator="equal">
      <formula>"Yes"</formula>
    </cfRule>
  </conditionalFormatting>
  <conditionalFormatting sqref="R75">
    <cfRule type="cellIs" dxfId="1359" priority="1224" operator="equal">
      <formula>"NC"</formula>
    </cfRule>
  </conditionalFormatting>
  <conditionalFormatting sqref="S75">
    <cfRule type="cellIs" dxfId="1358" priority="1223" operator="equal">
      <formula>"Yes"</formula>
    </cfRule>
  </conditionalFormatting>
  <conditionalFormatting sqref="S75">
    <cfRule type="cellIs" dxfId="1357" priority="1222" operator="equal">
      <formula>"NC"</formula>
    </cfRule>
  </conditionalFormatting>
  <conditionalFormatting sqref="V75">
    <cfRule type="cellIs" dxfId="1356" priority="1221" operator="equal">
      <formula>"Yes"</formula>
    </cfRule>
  </conditionalFormatting>
  <conditionalFormatting sqref="V75">
    <cfRule type="cellIs" dxfId="1355" priority="1220" operator="equal">
      <formula>"NC"</formula>
    </cfRule>
  </conditionalFormatting>
  <conditionalFormatting sqref="W75">
    <cfRule type="cellIs" dxfId="1354" priority="1219" operator="equal">
      <formula>"Yes"</formula>
    </cfRule>
  </conditionalFormatting>
  <conditionalFormatting sqref="W75">
    <cfRule type="cellIs" dxfId="1353" priority="1218" operator="equal">
      <formula>"NC"</formula>
    </cfRule>
  </conditionalFormatting>
  <conditionalFormatting sqref="Z75">
    <cfRule type="cellIs" dxfId="1352" priority="1217" operator="equal">
      <formula>"Yes"</formula>
    </cfRule>
  </conditionalFormatting>
  <conditionalFormatting sqref="Z75">
    <cfRule type="cellIs" dxfId="1351" priority="1216" operator="equal">
      <formula>"NC"</formula>
    </cfRule>
  </conditionalFormatting>
  <conditionalFormatting sqref="AA75">
    <cfRule type="cellIs" dxfId="1350" priority="1215" operator="equal">
      <formula>"Yes"</formula>
    </cfRule>
  </conditionalFormatting>
  <conditionalFormatting sqref="AA75">
    <cfRule type="cellIs" dxfId="1349" priority="1214" operator="equal">
      <formula>"NC"</formula>
    </cfRule>
  </conditionalFormatting>
  <conditionalFormatting sqref="AD75">
    <cfRule type="cellIs" dxfId="1348" priority="1213" operator="equal">
      <formula>"Yes"</formula>
    </cfRule>
  </conditionalFormatting>
  <conditionalFormatting sqref="AD75">
    <cfRule type="cellIs" dxfId="1347" priority="1212" operator="equal">
      <formula>"NC"</formula>
    </cfRule>
  </conditionalFormatting>
  <conditionalFormatting sqref="AE75">
    <cfRule type="cellIs" dxfId="1346" priority="1211" operator="equal">
      <formula>"Yes"</formula>
    </cfRule>
  </conditionalFormatting>
  <conditionalFormatting sqref="AE75">
    <cfRule type="cellIs" dxfId="1345" priority="1210" operator="equal">
      <formula>"NC"</formula>
    </cfRule>
  </conditionalFormatting>
  <conditionalFormatting sqref="AL75">
    <cfRule type="cellIs" dxfId="1344" priority="1209" operator="equal">
      <formula>"Yes"</formula>
    </cfRule>
  </conditionalFormatting>
  <conditionalFormatting sqref="AL75">
    <cfRule type="cellIs" dxfId="1343" priority="1208" operator="equal">
      <formula>"NC"</formula>
    </cfRule>
  </conditionalFormatting>
  <conditionalFormatting sqref="AM75">
    <cfRule type="cellIs" dxfId="1342" priority="1207" operator="equal">
      <formula>"Yes"</formula>
    </cfRule>
  </conditionalFormatting>
  <conditionalFormatting sqref="AM75">
    <cfRule type="cellIs" dxfId="1341" priority="1206" operator="equal">
      <formula>"NC"</formula>
    </cfRule>
  </conditionalFormatting>
  <conditionalFormatting sqref="AP75">
    <cfRule type="cellIs" dxfId="1340" priority="1205" operator="equal">
      <formula>"Yes"</formula>
    </cfRule>
  </conditionalFormatting>
  <conditionalFormatting sqref="AP75">
    <cfRule type="cellIs" dxfId="1339" priority="1204" operator="equal">
      <formula>"NC"</formula>
    </cfRule>
  </conditionalFormatting>
  <conditionalFormatting sqref="AQ75">
    <cfRule type="cellIs" dxfId="1338" priority="1203" operator="equal">
      <formula>"Yes"</formula>
    </cfRule>
  </conditionalFormatting>
  <conditionalFormatting sqref="AQ75">
    <cfRule type="cellIs" dxfId="1337" priority="1202" operator="equal">
      <formula>"NC"</formula>
    </cfRule>
  </conditionalFormatting>
  <conditionalFormatting sqref="AT75">
    <cfRule type="cellIs" dxfId="1336" priority="1201" operator="equal">
      <formula>"Yes"</formula>
    </cfRule>
  </conditionalFormatting>
  <conditionalFormatting sqref="AT75">
    <cfRule type="cellIs" dxfId="1335" priority="1200" operator="equal">
      <formula>"NC"</formula>
    </cfRule>
  </conditionalFormatting>
  <conditionalFormatting sqref="AU75">
    <cfRule type="cellIs" dxfId="1334" priority="1199" operator="equal">
      <formula>"Yes"</formula>
    </cfRule>
  </conditionalFormatting>
  <conditionalFormatting sqref="AU75">
    <cfRule type="cellIs" dxfId="1333" priority="1198" operator="equal">
      <formula>"NC"</formula>
    </cfRule>
  </conditionalFormatting>
  <conditionalFormatting sqref="AT79">
    <cfRule type="cellIs" dxfId="1332" priority="1197" operator="equal">
      <formula>"Yes"</formula>
    </cfRule>
  </conditionalFormatting>
  <conditionalFormatting sqref="AT79">
    <cfRule type="cellIs" dxfId="1331" priority="1196" operator="equal">
      <formula>"NC"</formula>
    </cfRule>
  </conditionalFormatting>
  <conditionalFormatting sqref="AU79">
    <cfRule type="cellIs" dxfId="1330" priority="1195" operator="equal">
      <formula>"Yes"</formula>
    </cfRule>
  </conditionalFormatting>
  <conditionalFormatting sqref="AU79">
    <cfRule type="cellIs" dxfId="1329" priority="1194" operator="equal">
      <formula>"NC"</formula>
    </cfRule>
  </conditionalFormatting>
  <conditionalFormatting sqref="AP79">
    <cfRule type="cellIs" dxfId="1328" priority="1193" operator="equal">
      <formula>"Yes"</formula>
    </cfRule>
  </conditionalFormatting>
  <conditionalFormatting sqref="AP79">
    <cfRule type="cellIs" dxfId="1327" priority="1192" operator="equal">
      <formula>"NC"</formula>
    </cfRule>
  </conditionalFormatting>
  <conditionalFormatting sqref="AQ79">
    <cfRule type="cellIs" dxfId="1326" priority="1191" operator="equal">
      <formula>"Yes"</formula>
    </cfRule>
  </conditionalFormatting>
  <conditionalFormatting sqref="AQ79">
    <cfRule type="cellIs" dxfId="1325" priority="1190" operator="equal">
      <formula>"NC"</formula>
    </cfRule>
  </conditionalFormatting>
  <conditionalFormatting sqref="AP84">
    <cfRule type="cellIs" dxfId="1324" priority="1189" operator="equal">
      <formula>"Yes"</formula>
    </cfRule>
  </conditionalFormatting>
  <conditionalFormatting sqref="AP84">
    <cfRule type="cellIs" dxfId="1323" priority="1188" operator="equal">
      <formula>"NC"</formula>
    </cfRule>
  </conditionalFormatting>
  <conditionalFormatting sqref="AQ84">
    <cfRule type="cellIs" dxfId="1322" priority="1187" operator="equal">
      <formula>"Yes"</formula>
    </cfRule>
  </conditionalFormatting>
  <conditionalFormatting sqref="AQ84">
    <cfRule type="cellIs" dxfId="1321" priority="1186" operator="equal">
      <formula>"NC"</formula>
    </cfRule>
  </conditionalFormatting>
  <conditionalFormatting sqref="AT84">
    <cfRule type="cellIs" dxfId="1320" priority="1185" operator="equal">
      <formula>"Yes"</formula>
    </cfRule>
  </conditionalFormatting>
  <conditionalFormatting sqref="AT84">
    <cfRule type="cellIs" dxfId="1319" priority="1184" operator="equal">
      <formula>"NC"</formula>
    </cfRule>
  </conditionalFormatting>
  <conditionalFormatting sqref="AU84">
    <cfRule type="cellIs" dxfId="1318" priority="1183" operator="equal">
      <formula>"Yes"</formula>
    </cfRule>
  </conditionalFormatting>
  <conditionalFormatting sqref="AU84">
    <cfRule type="cellIs" dxfId="1317" priority="1182" operator="equal">
      <formula>"NC"</formula>
    </cfRule>
  </conditionalFormatting>
  <conditionalFormatting sqref="AT88">
    <cfRule type="cellIs" dxfId="1316" priority="1173" operator="equal">
      <formula>"Yes"</formula>
    </cfRule>
  </conditionalFormatting>
  <conditionalFormatting sqref="AT88">
    <cfRule type="cellIs" dxfId="1315" priority="1172" operator="equal">
      <formula>"NC"</formula>
    </cfRule>
  </conditionalFormatting>
  <conditionalFormatting sqref="AU88">
    <cfRule type="cellIs" dxfId="1314" priority="1171" operator="equal">
      <formula>"Yes"</formula>
    </cfRule>
  </conditionalFormatting>
  <conditionalFormatting sqref="AU88">
    <cfRule type="cellIs" dxfId="1313" priority="1170" operator="equal">
      <formula>"NC"</formula>
    </cfRule>
  </conditionalFormatting>
  <conditionalFormatting sqref="AP88">
    <cfRule type="cellIs" dxfId="1312" priority="1169" operator="equal">
      <formula>"Yes"</formula>
    </cfRule>
  </conditionalFormatting>
  <conditionalFormatting sqref="AP88">
    <cfRule type="cellIs" dxfId="1311" priority="1168" operator="equal">
      <formula>"NC"</formula>
    </cfRule>
  </conditionalFormatting>
  <conditionalFormatting sqref="AQ88">
    <cfRule type="cellIs" dxfId="1310" priority="1167" operator="equal">
      <formula>"Yes"</formula>
    </cfRule>
  </conditionalFormatting>
  <conditionalFormatting sqref="AQ88">
    <cfRule type="cellIs" dxfId="1309" priority="1166" operator="equal">
      <formula>"NC"</formula>
    </cfRule>
  </conditionalFormatting>
  <conditionalFormatting sqref="AL79">
    <cfRule type="cellIs" dxfId="1308" priority="1157" operator="equal">
      <formula>"Yes"</formula>
    </cfRule>
  </conditionalFormatting>
  <conditionalFormatting sqref="AL79">
    <cfRule type="cellIs" dxfId="1307" priority="1156" operator="equal">
      <formula>"NC"</formula>
    </cfRule>
  </conditionalFormatting>
  <conditionalFormatting sqref="AM79">
    <cfRule type="cellIs" dxfId="1306" priority="1155" operator="equal">
      <formula>"Yes"</formula>
    </cfRule>
  </conditionalFormatting>
  <conditionalFormatting sqref="AM79">
    <cfRule type="cellIs" dxfId="1305" priority="1154" operator="equal">
      <formula>"NC"</formula>
    </cfRule>
  </conditionalFormatting>
  <conditionalFormatting sqref="AL84">
    <cfRule type="cellIs" dxfId="1304" priority="1153" operator="equal">
      <formula>"Yes"</formula>
    </cfRule>
  </conditionalFormatting>
  <conditionalFormatting sqref="AL84">
    <cfRule type="cellIs" dxfId="1303" priority="1152" operator="equal">
      <formula>"NC"</formula>
    </cfRule>
  </conditionalFormatting>
  <conditionalFormatting sqref="AM84">
    <cfRule type="cellIs" dxfId="1302" priority="1151" operator="equal">
      <formula>"Yes"</formula>
    </cfRule>
  </conditionalFormatting>
  <conditionalFormatting sqref="AM84">
    <cfRule type="cellIs" dxfId="1301" priority="1150" operator="equal">
      <formula>"NC"</formula>
    </cfRule>
  </conditionalFormatting>
  <conditionalFormatting sqref="AL88">
    <cfRule type="cellIs" dxfId="1300" priority="1141" operator="equal">
      <formula>"Yes"</formula>
    </cfRule>
  </conditionalFormatting>
  <conditionalFormatting sqref="AL88">
    <cfRule type="cellIs" dxfId="1299" priority="1140" operator="equal">
      <formula>"NC"</formula>
    </cfRule>
  </conditionalFormatting>
  <conditionalFormatting sqref="AM88">
    <cfRule type="cellIs" dxfId="1298" priority="1139" operator="equal">
      <formula>"Yes"</formula>
    </cfRule>
  </conditionalFormatting>
  <conditionalFormatting sqref="AM88">
    <cfRule type="cellIs" dxfId="1297" priority="1138" operator="equal">
      <formula>"NC"</formula>
    </cfRule>
  </conditionalFormatting>
  <conditionalFormatting sqref="AD88">
    <cfRule type="cellIs" dxfId="1296" priority="1137" operator="equal">
      <formula>"Yes"</formula>
    </cfRule>
  </conditionalFormatting>
  <conditionalFormatting sqref="AD88">
    <cfRule type="cellIs" dxfId="1295" priority="1136" operator="equal">
      <formula>"NC"</formula>
    </cfRule>
  </conditionalFormatting>
  <conditionalFormatting sqref="AE88">
    <cfRule type="cellIs" dxfId="1294" priority="1135" operator="equal">
      <formula>"Yes"</formula>
    </cfRule>
  </conditionalFormatting>
  <conditionalFormatting sqref="AE88">
    <cfRule type="cellIs" dxfId="1293" priority="1134" operator="equal">
      <formula>"NC"</formula>
    </cfRule>
  </conditionalFormatting>
  <conditionalFormatting sqref="AD84">
    <cfRule type="cellIs" dxfId="1292" priority="1125" operator="equal">
      <formula>"Yes"</formula>
    </cfRule>
  </conditionalFormatting>
  <conditionalFormatting sqref="AD84">
    <cfRule type="cellIs" dxfId="1291" priority="1124" operator="equal">
      <formula>"NC"</formula>
    </cfRule>
  </conditionalFormatting>
  <conditionalFormatting sqref="AE84">
    <cfRule type="cellIs" dxfId="1290" priority="1123" operator="equal">
      <formula>"Yes"</formula>
    </cfRule>
  </conditionalFormatting>
  <conditionalFormatting sqref="AE84">
    <cfRule type="cellIs" dxfId="1289" priority="1122" operator="equal">
      <formula>"NC"</formula>
    </cfRule>
  </conditionalFormatting>
  <conditionalFormatting sqref="AD79">
    <cfRule type="cellIs" dxfId="1288" priority="1121" operator="equal">
      <formula>"Yes"</formula>
    </cfRule>
  </conditionalFormatting>
  <conditionalFormatting sqref="AD79">
    <cfRule type="cellIs" dxfId="1287" priority="1120" operator="equal">
      <formula>"NC"</formula>
    </cfRule>
  </conditionalFormatting>
  <conditionalFormatting sqref="AE79">
    <cfRule type="cellIs" dxfId="1286" priority="1119" operator="equal">
      <formula>"Yes"</formula>
    </cfRule>
  </conditionalFormatting>
  <conditionalFormatting sqref="AE79">
    <cfRule type="cellIs" dxfId="1285" priority="1118" operator="equal">
      <formula>"NC"</formula>
    </cfRule>
  </conditionalFormatting>
  <conditionalFormatting sqref="Z79">
    <cfRule type="cellIs" dxfId="1284" priority="1117" operator="equal">
      <formula>"Yes"</formula>
    </cfRule>
  </conditionalFormatting>
  <conditionalFormatting sqref="Z79">
    <cfRule type="cellIs" dxfId="1283" priority="1116" operator="equal">
      <formula>"NC"</formula>
    </cfRule>
  </conditionalFormatting>
  <conditionalFormatting sqref="AA79">
    <cfRule type="cellIs" dxfId="1282" priority="1115" operator="equal">
      <formula>"Yes"</formula>
    </cfRule>
  </conditionalFormatting>
  <conditionalFormatting sqref="AA79">
    <cfRule type="cellIs" dxfId="1281" priority="1114" operator="equal">
      <formula>"NC"</formula>
    </cfRule>
  </conditionalFormatting>
  <conditionalFormatting sqref="Z84">
    <cfRule type="cellIs" dxfId="1280" priority="1113" operator="equal">
      <formula>"Yes"</formula>
    </cfRule>
  </conditionalFormatting>
  <conditionalFormatting sqref="Z84">
    <cfRule type="cellIs" dxfId="1279" priority="1112" operator="equal">
      <formula>"NC"</formula>
    </cfRule>
  </conditionalFormatting>
  <conditionalFormatting sqref="AA84">
    <cfRule type="cellIs" dxfId="1278" priority="1111" operator="equal">
      <formula>"Yes"</formula>
    </cfRule>
  </conditionalFormatting>
  <conditionalFormatting sqref="AA84">
    <cfRule type="cellIs" dxfId="1277" priority="1110" operator="equal">
      <formula>"NC"</formula>
    </cfRule>
  </conditionalFormatting>
  <conditionalFormatting sqref="Z88">
    <cfRule type="cellIs" dxfId="1276" priority="1101" operator="equal">
      <formula>"Yes"</formula>
    </cfRule>
  </conditionalFormatting>
  <conditionalFormatting sqref="Z88">
    <cfRule type="cellIs" dxfId="1275" priority="1100" operator="equal">
      <formula>"NC"</formula>
    </cfRule>
  </conditionalFormatting>
  <conditionalFormatting sqref="AA88">
    <cfRule type="cellIs" dxfId="1274" priority="1099" operator="equal">
      <formula>"Yes"</formula>
    </cfRule>
  </conditionalFormatting>
  <conditionalFormatting sqref="AA88">
    <cfRule type="cellIs" dxfId="1273" priority="1098" operator="equal">
      <formula>"NC"</formula>
    </cfRule>
  </conditionalFormatting>
  <conditionalFormatting sqref="V88">
    <cfRule type="cellIs" dxfId="1272" priority="1097" operator="equal">
      <formula>"Yes"</formula>
    </cfRule>
  </conditionalFormatting>
  <conditionalFormatting sqref="V88">
    <cfRule type="cellIs" dxfId="1271" priority="1096" operator="equal">
      <formula>"NC"</formula>
    </cfRule>
  </conditionalFormatting>
  <conditionalFormatting sqref="W88">
    <cfRule type="cellIs" dxfId="1270" priority="1095" operator="equal">
      <formula>"Yes"</formula>
    </cfRule>
  </conditionalFormatting>
  <conditionalFormatting sqref="W88">
    <cfRule type="cellIs" dxfId="1269" priority="1094" operator="equal">
      <formula>"NC"</formula>
    </cfRule>
  </conditionalFormatting>
  <conditionalFormatting sqref="V84">
    <cfRule type="cellIs" dxfId="1268" priority="1085" operator="equal">
      <formula>"Yes"</formula>
    </cfRule>
  </conditionalFormatting>
  <conditionalFormatting sqref="V84">
    <cfRule type="cellIs" dxfId="1267" priority="1084" operator="equal">
      <formula>"NC"</formula>
    </cfRule>
  </conditionalFormatting>
  <conditionalFormatting sqref="W84">
    <cfRule type="cellIs" dxfId="1266" priority="1083" operator="equal">
      <formula>"Yes"</formula>
    </cfRule>
  </conditionalFormatting>
  <conditionalFormatting sqref="W84">
    <cfRule type="cellIs" dxfId="1265" priority="1082" operator="equal">
      <formula>"NC"</formula>
    </cfRule>
  </conditionalFormatting>
  <conditionalFormatting sqref="V79">
    <cfRule type="cellIs" dxfId="1264" priority="1081" operator="equal">
      <formula>"Yes"</formula>
    </cfRule>
  </conditionalFormatting>
  <conditionalFormatting sqref="V79">
    <cfRule type="cellIs" dxfId="1263" priority="1080" operator="equal">
      <formula>"NC"</formula>
    </cfRule>
  </conditionalFormatting>
  <conditionalFormatting sqref="W79">
    <cfRule type="cellIs" dxfId="1262" priority="1079" operator="equal">
      <formula>"Yes"</formula>
    </cfRule>
  </conditionalFormatting>
  <conditionalFormatting sqref="W79">
    <cfRule type="cellIs" dxfId="1261" priority="1078" operator="equal">
      <formula>"NC"</formula>
    </cfRule>
  </conditionalFormatting>
  <conditionalFormatting sqref="R79">
    <cfRule type="cellIs" dxfId="1260" priority="1077" operator="equal">
      <formula>"Yes"</formula>
    </cfRule>
  </conditionalFormatting>
  <conditionalFormatting sqref="R79">
    <cfRule type="cellIs" dxfId="1259" priority="1076" operator="equal">
      <formula>"NC"</formula>
    </cfRule>
  </conditionalFormatting>
  <conditionalFormatting sqref="S79">
    <cfRule type="cellIs" dxfId="1258" priority="1075" operator="equal">
      <formula>"Yes"</formula>
    </cfRule>
  </conditionalFormatting>
  <conditionalFormatting sqref="S79">
    <cfRule type="cellIs" dxfId="1257" priority="1074" operator="equal">
      <formula>"NC"</formula>
    </cfRule>
  </conditionalFormatting>
  <conditionalFormatting sqref="R84">
    <cfRule type="cellIs" dxfId="1256" priority="1073" operator="equal">
      <formula>"Yes"</formula>
    </cfRule>
  </conditionalFormatting>
  <conditionalFormatting sqref="R84">
    <cfRule type="cellIs" dxfId="1255" priority="1072" operator="equal">
      <formula>"NC"</formula>
    </cfRule>
  </conditionalFormatting>
  <conditionalFormatting sqref="S84">
    <cfRule type="cellIs" dxfId="1254" priority="1071" operator="equal">
      <formula>"Yes"</formula>
    </cfRule>
  </conditionalFormatting>
  <conditionalFormatting sqref="S84">
    <cfRule type="cellIs" dxfId="1253" priority="1070" operator="equal">
      <formula>"NC"</formula>
    </cfRule>
  </conditionalFormatting>
  <conditionalFormatting sqref="R88">
    <cfRule type="cellIs" dxfId="1252" priority="1061" operator="equal">
      <formula>"Yes"</formula>
    </cfRule>
  </conditionalFormatting>
  <conditionalFormatting sqref="R88">
    <cfRule type="cellIs" dxfId="1251" priority="1060" operator="equal">
      <formula>"NC"</formula>
    </cfRule>
  </conditionalFormatting>
  <conditionalFormatting sqref="S88">
    <cfRule type="cellIs" dxfId="1250" priority="1059" operator="equal">
      <formula>"Yes"</formula>
    </cfRule>
  </conditionalFormatting>
  <conditionalFormatting sqref="S88">
    <cfRule type="cellIs" dxfId="1249" priority="1058" operator="equal">
      <formula>"NC"</formula>
    </cfRule>
  </conditionalFormatting>
  <conditionalFormatting sqref="AX68">
    <cfRule type="cellIs" dxfId="1248" priority="1057" operator="equal">
      <formula>"Yes"</formula>
    </cfRule>
  </conditionalFormatting>
  <conditionalFormatting sqref="AX68">
    <cfRule type="cellIs" dxfId="1247" priority="1056" operator="equal">
      <formula>"NC"</formula>
    </cfRule>
  </conditionalFormatting>
  <conditionalFormatting sqref="AY68">
    <cfRule type="cellIs" dxfId="1246" priority="1055" operator="equal">
      <formula>"Yes"</formula>
    </cfRule>
  </conditionalFormatting>
  <conditionalFormatting sqref="AY68">
    <cfRule type="cellIs" dxfId="1245" priority="1054" operator="equal">
      <formula>"NC"</formula>
    </cfRule>
  </conditionalFormatting>
  <conditionalFormatting sqref="AX72">
    <cfRule type="cellIs" dxfId="1244" priority="1053" operator="equal">
      <formula>"Yes"</formula>
    </cfRule>
  </conditionalFormatting>
  <conditionalFormatting sqref="AX72">
    <cfRule type="cellIs" dxfId="1243" priority="1052" operator="equal">
      <formula>"NC"</formula>
    </cfRule>
  </conditionalFormatting>
  <conditionalFormatting sqref="AY72">
    <cfRule type="cellIs" dxfId="1242" priority="1051" operator="equal">
      <formula>"Yes"</formula>
    </cfRule>
  </conditionalFormatting>
  <conditionalFormatting sqref="AY72">
    <cfRule type="cellIs" dxfId="1241" priority="1050" operator="equal">
      <formula>"NC"</formula>
    </cfRule>
  </conditionalFormatting>
  <conditionalFormatting sqref="AX75">
    <cfRule type="cellIs" dxfId="1240" priority="1049" operator="equal">
      <formula>"Yes"</formula>
    </cfRule>
  </conditionalFormatting>
  <conditionalFormatting sqref="AX75">
    <cfRule type="cellIs" dxfId="1239" priority="1048" operator="equal">
      <formula>"NC"</formula>
    </cfRule>
  </conditionalFormatting>
  <conditionalFormatting sqref="AY75">
    <cfRule type="cellIs" dxfId="1238" priority="1047" operator="equal">
      <formula>"Yes"</formula>
    </cfRule>
  </conditionalFormatting>
  <conditionalFormatting sqref="AY75">
    <cfRule type="cellIs" dxfId="1237" priority="1046" operator="equal">
      <formula>"NC"</formula>
    </cfRule>
  </conditionalFormatting>
  <conditionalFormatting sqref="AX79">
    <cfRule type="cellIs" dxfId="1236" priority="1045" operator="equal">
      <formula>"Yes"</formula>
    </cfRule>
  </conditionalFormatting>
  <conditionalFormatting sqref="AX79">
    <cfRule type="cellIs" dxfId="1235" priority="1044" operator="equal">
      <formula>"NC"</formula>
    </cfRule>
  </conditionalFormatting>
  <conditionalFormatting sqref="AY79">
    <cfRule type="cellIs" dxfId="1234" priority="1043" operator="equal">
      <formula>"Yes"</formula>
    </cfRule>
  </conditionalFormatting>
  <conditionalFormatting sqref="AY79">
    <cfRule type="cellIs" dxfId="1233" priority="1042" operator="equal">
      <formula>"NC"</formula>
    </cfRule>
  </conditionalFormatting>
  <conditionalFormatting sqref="AX112">
    <cfRule type="cellIs" dxfId="1232" priority="1041" operator="equal">
      <formula>"Yes"</formula>
    </cfRule>
  </conditionalFormatting>
  <conditionalFormatting sqref="AX112">
    <cfRule type="cellIs" dxfId="1231" priority="1040" operator="equal">
      <formula>"NC"</formula>
    </cfRule>
  </conditionalFormatting>
  <conditionalFormatting sqref="AY112">
    <cfRule type="cellIs" dxfId="1230" priority="1039" operator="equal">
      <formula>"Yes"</formula>
    </cfRule>
  </conditionalFormatting>
  <conditionalFormatting sqref="AY112">
    <cfRule type="cellIs" dxfId="1229" priority="1038" operator="equal">
      <formula>"NC"</formula>
    </cfRule>
  </conditionalFormatting>
  <conditionalFormatting sqref="AX118">
    <cfRule type="cellIs" dxfId="1228" priority="1037" operator="equal">
      <formula>"Yes"</formula>
    </cfRule>
  </conditionalFormatting>
  <conditionalFormatting sqref="AX118">
    <cfRule type="cellIs" dxfId="1227" priority="1036" operator="equal">
      <formula>"NC"</formula>
    </cfRule>
  </conditionalFormatting>
  <conditionalFormatting sqref="AY118">
    <cfRule type="cellIs" dxfId="1226" priority="1035" operator="equal">
      <formula>"Yes"</formula>
    </cfRule>
  </conditionalFormatting>
  <conditionalFormatting sqref="AY118">
    <cfRule type="cellIs" dxfId="1225" priority="1034" operator="equal">
      <formula>"NC"</formula>
    </cfRule>
  </conditionalFormatting>
  <conditionalFormatting sqref="AX122">
    <cfRule type="cellIs" dxfId="1224" priority="1033" operator="equal">
      <formula>"Yes"</formula>
    </cfRule>
  </conditionalFormatting>
  <conditionalFormatting sqref="AX122">
    <cfRule type="cellIs" dxfId="1223" priority="1032" operator="equal">
      <formula>"NC"</formula>
    </cfRule>
  </conditionalFormatting>
  <conditionalFormatting sqref="AY122">
    <cfRule type="cellIs" dxfId="1222" priority="1031" operator="equal">
      <formula>"Yes"</formula>
    </cfRule>
  </conditionalFormatting>
  <conditionalFormatting sqref="AY122">
    <cfRule type="cellIs" dxfId="1221" priority="1030" operator="equal">
      <formula>"NC"</formula>
    </cfRule>
  </conditionalFormatting>
  <conditionalFormatting sqref="AX128">
    <cfRule type="cellIs" dxfId="1220" priority="1029" operator="equal">
      <formula>"Yes"</formula>
    </cfRule>
  </conditionalFormatting>
  <conditionalFormatting sqref="AX128">
    <cfRule type="cellIs" dxfId="1219" priority="1028" operator="equal">
      <formula>"NC"</formula>
    </cfRule>
  </conditionalFormatting>
  <conditionalFormatting sqref="AY128">
    <cfRule type="cellIs" dxfId="1218" priority="1027" operator="equal">
      <formula>"Yes"</formula>
    </cfRule>
  </conditionalFormatting>
  <conditionalFormatting sqref="AY128">
    <cfRule type="cellIs" dxfId="1217" priority="1026" operator="equal">
      <formula>"NC"</formula>
    </cfRule>
  </conditionalFormatting>
  <conditionalFormatting sqref="BB128">
    <cfRule type="cellIs" dxfId="1216" priority="1025" operator="equal">
      <formula>"Yes"</formula>
    </cfRule>
  </conditionalFormatting>
  <conditionalFormatting sqref="BB128">
    <cfRule type="cellIs" dxfId="1215" priority="1024" operator="equal">
      <formula>"NC"</formula>
    </cfRule>
  </conditionalFormatting>
  <conditionalFormatting sqref="BC128">
    <cfRule type="cellIs" dxfId="1214" priority="1023" operator="equal">
      <formula>"Yes"</formula>
    </cfRule>
  </conditionalFormatting>
  <conditionalFormatting sqref="BC128">
    <cfRule type="cellIs" dxfId="1213" priority="1022" operator="equal">
      <formula>"NC"</formula>
    </cfRule>
  </conditionalFormatting>
  <conditionalFormatting sqref="BB122">
    <cfRule type="cellIs" dxfId="1212" priority="1021" operator="equal">
      <formula>"Yes"</formula>
    </cfRule>
  </conditionalFormatting>
  <conditionalFormatting sqref="BB122">
    <cfRule type="cellIs" dxfId="1211" priority="1020" operator="equal">
      <formula>"NC"</formula>
    </cfRule>
  </conditionalFormatting>
  <conditionalFormatting sqref="BC122">
    <cfRule type="cellIs" dxfId="1210" priority="1019" operator="equal">
      <formula>"Yes"</formula>
    </cfRule>
  </conditionalFormatting>
  <conditionalFormatting sqref="BC122">
    <cfRule type="cellIs" dxfId="1209" priority="1018" operator="equal">
      <formula>"NC"</formula>
    </cfRule>
  </conditionalFormatting>
  <conditionalFormatting sqref="BF122">
    <cfRule type="cellIs" dxfId="1208" priority="1017" operator="equal">
      <formula>"Yes"</formula>
    </cfRule>
  </conditionalFormatting>
  <conditionalFormatting sqref="BF122">
    <cfRule type="cellIs" dxfId="1207" priority="1016" operator="equal">
      <formula>"NC"</formula>
    </cfRule>
  </conditionalFormatting>
  <conditionalFormatting sqref="BG122">
    <cfRule type="cellIs" dxfId="1206" priority="1015" operator="equal">
      <formula>"Yes"</formula>
    </cfRule>
  </conditionalFormatting>
  <conditionalFormatting sqref="BG122">
    <cfRule type="cellIs" dxfId="1205" priority="1014" operator="equal">
      <formula>"NC"</formula>
    </cfRule>
  </conditionalFormatting>
  <conditionalFormatting sqref="BF128">
    <cfRule type="cellIs" dxfId="1204" priority="1013" operator="equal">
      <formula>"Yes"</formula>
    </cfRule>
  </conditionalFormatting>
  <conditionalFormatting sqref="BF128">
    <cfRule type="cellIs" dxfId="1203" priority="1012" operator="equal">
      <formula>"NC"</formula>
    </cfRule>
  </conditionalFormatting>
  <conditionalFormatting sqref="BG128">
    <cfRule type="cellIs" dxfId="1202" priority="1011" operator="equal">
      <formula>"Yes"</formula>
    </cfRule>
  </conditionalFormatting>
  <conditionalFormatting sqref="BG128">
    <cfRule type="cellIs" dxfId="1201" priority="1010" operator="equal">
      <formula>"NC"</formula>
    </cfRule>
  </conditionalFormatting>
  <conditionalFormatting sqref="BJ128">
    <cfRule type="cellIs" dxfId="1200" priority="1009" operator="equal">
      <formula>"Yes"</formula>
    </cfRule>
  </conditionalFormatting>
  <conditionalFormatting sqref="BJ128">
    <cfRule type="cellIs" dxfId="1199" priority="1008" operator="equal">
      <formula>"NC"</formula>
    </cfRule>
  </conditionalFormatting>
  <conditionalFormatting sqref="BK128">
    <cfRule type="cellIs" dxfId="1198" priority="1007" operator="equal">
      <formula>"Yes"</formula>
    </cfRule>
  </conditionalFormatting>
  <conditionalFormatting sqref="BK128">
    <cfRule type="cellIs" dxfId="1197" priority="1006" operator="equal">
      <formula>"NC"</formula>
    </cfRule>
  </conditionalFormatting>
  <conditionalFormatting sqref="BJ122">
    <cfRule type="cellIs" dxfId="1196" priority="1005" operator="equal">
      <formula>"Yes"</formula>
    </cfRule>
  </conditionalFormatting>
  <conditionalFormatting sqref="BJ122">
    <cfRule type="cellIs" dxfId="1195" priority="1004" operator="equal">
      <formula>"NC"</formula>
    </cfRule>
  </conditionalFormatting>
  <conditionalFormatting sqref="BK122">
    <cfRule type="cellIs" dxfId="1194" priority="1003" operator="equal">
      <formula>"Yes"</formula>
    </cfRule>
  </conditionalFormatting>
  <conditionalFormatting sqref="BK122">
    <cfRule type="cellIs" dxfId="1193" priority="1002" operator="equal">
      <formula>"NC"</formula>
    </cfRule>
  </conditionalFormatting>
  <conditionalFormatting sqref="BN122">
    <cfRule type="cellIs" dxfId="1192" priority="1001" operator="equal">
      <formula>"Yes"</formula>
    </cfRule>
  </conditionalFormatting>
  <conditionalFormatting sqref="BN122">
    <cfRule type="cellIs" dxfId="1191" priority="1000" operator="equal">
      <formula>"NC"</formula>
    </cfRule>
  </conditionalFormatting>
  <conditionalFormatting sqref="BO122">
    <cfRule type="cellIs" dxfId="1190" priority="999" operator="equal">
      <formula>"Yes"</formula>
    </cfRule>
  </conditionalFormatting>
  <conditionalFormatting sqref="BO122">
    <cfRule type="cellIs" dxfId="1189" priority="998" operator="equal">
      <formula>"NC"</formula>
    </cfRule>
  </conditionalFormatting>
  <conditionalFormatting sqref="BN128">
    <cfRule type="cellIs" dxfId="1188" priority="997" operator="equal">
      <formula>"Yes"</formula>
    </cfRule>
  </conditionalFormatting>
  <conditionalFormatting sqref="BN128">
    <cfRule type="cellIs" dxfId="1187" priority="996" operator="equal">
      <formula>"NC"</formula>
    </cfRule>
  </conditionalFormatting>
  <conditionalFormatting sqref="BO128">
    <cfRule type="cellIs" dxfId="1186" priority="995" operator="equal">
      <formula>"Yes"</formula>
    </cfRule>
  </conditionalFormatting>
  <conditionalFormatting sqref="BO128">
    <cfRule type="cellIs" dxfId="1185" priority="994" operator="equal">
      <formula>"NC"</formula>
    </cfRule>
  </conditionalFormatting>
  <conditionalFormatting sqref="BR128">
    <cfRule type="cellIs" dxfId="1184" priority="993" operator="equal">
      <formula>"Yes"</formula>
    </cfRule>
  </conditionalFormatting>
  <conditionalFormatting sqref="BR128">
    <cfRule type="cellIs" dxfId="1183" priority="992" operator="equal">
      <formula>"NC"</formula>
    </cfRule>
  </conditionalFormatting>
  <conditionalFormatting sqref="BS128">
    <cfRule type="cellIs" dxfId="1182" priority="991" operator="equal">
      <formula>"Yes"</formula>
    </cfRule>
  </conditionalFormatting>
  <conditionalFormatting sqref="BS128">
    <cfRule type="cellIs" dxfId="1181" priority="990" operator="equal">
      <formula>"NC"</formula>
    </cfRule>
  </conditionalFormatting>
  <conditionalFormatting sqref="BR122">
    <cfRule type="cellIs" dxfId="1180" priority="989" operator="equal">
      <formula>"Yes"</formula>
    </cfRule>
  </conditionalFormatting>
  <conditionalFormatting sqref="BR122">
    <cfRule type="cellIs" dxfId="1179" priority="988" operator="equal">
      <formula>"NC"</formula>
    </cfRule>
  </conditionalFormatting>
  <conditionalFormatting sqref="BS122">
    <cfRule type="cellIs" dxfId="1178" priority="987" operator="equal">
      <formula>"Yes"</formula>
    </cfRule>
  </conditionalFormatting>
  <conditionalFormatting sqref="BS122">
    <cfRule type="cellIs" dxfId="1177" priority="986" operator="equal">
      <formula>"NC"</formula>
    </cfRule>
  </conditionalFormatting>
  <conditionalFormatting sqref="BR118">
    <cfRule type="cellIs" dxfId="1176" priority="985" operator="equal">
      <formula>"Yes"</formula>
    </cfRule>
  </conditionalFormatting>
  <conditionalFormatting sqref="BR118">
    <cfRule type="cellIs" dxfId="1175" priority="984" operator="equal">
      <formula>"NC"</formula>
    </cfRule>
  </conditionalFormatting>
  <conditionalFormatting sqref="BS118">
    <cfRule type="cellIs" dxfId="1174" priority="983" operator="equal">
      <formula>"Yes"</formula>
    </cfRule>
  </conditionalFormatting>
  <conditionalFormatting sqref="BS118">
    <cfRule type="cellIs" dxfId="1173" priority="982" operator="equal">
      <formula>"NC"</formula>
    </cfRule>
  </conditionalFormatting>
  <conditionalFormatting sqref="BN118">
    <cfRule type="cellIs" dxfId="1172" priority="981" operator="equal">
      <formula>"Yes"</formula>
    </cfRule>
  </conditionalFormatting>
  <conditionalFormatting sqref="BN118">
    <cfRule type="cellIs" dxfId="1171" priority="980" operator="equal">
      <formula>"NC"</formula>
    </cfRule>
  </conditionalFormatting>
  <conditionalFormatting sqref="BO118">
    <cfRule type="cellIs" dxfId="1170" priority="979" operator="equal">
      <formula>"Yes"</formula>
    </cfRule>
  </conditionalFormatting>
  <conditionalFormatting sqref="BO118">
    <cfRule type="cellIs" dxfId="1169" priority="978" operator="equal">
      <formula>"NC"</formula>
    </cfRule>
  </conditionalFormatting>
  <conditionalFormatting sqref="BJ118">
    <cfRule type="cellIs" dxfId="1168" priority="977" operator="equal">
      <formula>"Yes"</formula>
    </cfRule>
  </conditionalFormatting>
  <conditionalFormatting sqref="BJ118">
    <cfRule type="cellIs" dxfId="1167" priority="976" operator="equal">
      <formula>"NC"</formula>
    </cfRule>
  </conditionalFormatting>
  <conditionalFormatting sqref="BK118">
    <cfRule type="cellIs" dxfId="1166" priority="975" operator="equal">
      <formula>"Yes"</formula>
    </cfRule>
  </conditionalFormatting>
  <conditionalFormatting sqref="BK118">
    <cfRule type="cellIs" dxfId="1165" priority="974" operator="equal">
      <formula>"NC"</formula>
    </cfRule>
  </conditionalFormatting>
  <conditionalFormatting sqref="BF118">
    <cfRule type="cellIs" dxfId="1164" priority="973" operator="equal">
      <formula>"Yes"</formula>
    </cfRule>
  </conditionalFormatting>
  <conditionalFormatting sqref="BF118">
    <cfRule type="cellIs" dxfId="1163" priority="972" operator="equal">
      <formula>"NC"</formula>
    </cfRule>
  </conditionalFormatting>
  <conditionalFormatting sqref="BG118">
    <cfRule type="cellIs" dxfId="1162" priority="971" operator="equal">
      <formula>"Yes"</formula>
    </cfRule>
  </conditionalFormatting>
  <conditionalFormatting sqref="BG118">
    <cfRule type="cellIs" dxfId="1161" priority="970" operator="equal">
      <formula>"NC"</formula>
    </cfRule>
  </conditionalFormatting>
  <conditionalFormatting sqref="BB118">
    <cfRule type="cellIs" dxfId="1160" priority="969" operator="equal">
      <formula>"Yes"</formula>
    </cfRule>
  </conditionalFormatting>
  <conditionalFormatting sqref="BB118">
    <cfRule type="cellIs" dxfId="1159" priority="968" operator="equal">
      <formula>"NC"</formula>
    </cfRule>
  </conditionalFormatting>
  <conditionalFormatting sqref="BC118">
    <cfRule type="cellIs" dxfId="1158" priority="967" operator="equal">
      <formula>"Yes"</formula>
    </cfRule>
  </conditionalFormatting>
  <conditionalFormatting sqref="BC118">
    <cfRule type="cellIs" dxfId="1157" priority="966" operator="equal">
      <formula>"NC"</formula>
    </cfRule>
  </conditionalFormatting>
  <conditionalFormatting sqref="BB112">
    <cfRule type="cellIs" dxfId="1156" priority="965" operator="equal">
      <formula>"Yes"</formula>
    </cfRule>
  </conditionalFormatting>
  <conditionalFormatting sqref="BB112">
    <cfRule type="cellIs" dxfId="1155" priority="964" operator="equal">
      <formula>"NC"</formula>
    </cfRule>
  </conditionalFormatting>
  <conditionalFormatting sqref="BC112">
    <cfRule type="cellIs" dxfId="1154" priority="963" operator="equal">
      <formula>"Yes"</formula>
    </cfRule>
  </conditionalFormatting>
  <conditionalFormatting sqref="BC112">
    <cfRule type="cellIs" dxfId="1153" priority="962" operator="equal">
      <formula>"NC"</formula>
    </cfRule>
  </conditionalFormatting>
  <conditionalFormatting sqref="BB108">
    <cfRule type="cellIs" dxfId="1152" priority="961" operator="equal">
      <formula>"Yes"</formula>
    </cfRule>
  </conditionalFormatting>
  <conditionalFormatting sqref="BB108">
    <cfRule type="cellIs" dxfId="1151" priority="960" operator="equal">
      <formula>"NC"</formula>
    </cfRule>
  </conditionalFormatting>
  <conditionalFormatting sqref="BC108">
    <cfRule type="cellIs" dxfId="1150" priority="959" operator="equal">
      <formula>"Yes"</formula>
    </cfRule>
  </conditionalFormatting>
  <conditionalFormatting sqref="BC108">
    <cfRule type="cellIs" dxfId="1149" priority="958" operator="equal">
      <formula>"NC"</formula>
    </cfRule>
  </conditionalFormatting>
  <conditionalFormatting sqref="BF108">
    <cfRule type="cellIs" dxfId="1148" priority="957" operator="equal">
      <formula>"Yes"</formula>
    </cfRule>
  </conditionalFormatting>
  <conditionalFormatting sqref="BF108">
    <cfRule type="cellIs" dxfId="1147" priority="956" operator="equal">
      <formula>"NC"</formula>
    </cfRule>
  </conditionalFormatting>
  <conditionalFormatting sqref="BG108">
    <cfRule type="cellIs" dxfId="1146" priority="955" operator="equal">
      <formula>"Yes"</formula>
    </cfRule>
  </conditionalFormatting>
  <conditionalFormatting sqref="BG108">
    <cfRule type="cellIs" dxfId="1145" priority="954" operator="equal">
      <formula>"NC"</formula>
    </cfRule>
  </conditionalFormatting>
  <conditionalFormatting sqref="BF112">
    <cfRule type="cellIs" dxfId="1144" priority="953" operator="equal">
      <formula>"Yes"</formula>
    </cfRule>
  </conditionalFormatting>
  <conditionalFormatting sqref="BF112">
    <cfRule type="cellIs" dxfId="1143" priority="952" operator="equal">
      <formula>"NC"</formula>
    </cfRule>
  </conditionalFormatting>
  <conditionalFormatting sqref="BG112">
    <cfRule type="cellIs" dxfId="1142" priority="951" operator="equal">
      <formula>"Yes"</formula>
    </cfRule>
  </conditionalFormatting>
  <conditionalFormatting sqref="BG112">
    <cfRule type="cellIs" dxfId="1141" priority="950" operator="equal">
      <formula>"NC"</formula>
    </cfRule>
  </conditionalFormatting>
  <conditionalFormatting sqref="BJ112">
    <cfRule type="cellIs" dxfId="1140" priority="949" operator="equal">
      <formula>"Yes"</formula>
    </cfRule>
  </conditionalFormatting>
  <conditionalFormatting sqref="BJ112">
    <cfRule type="cellIs" dxfId="1139" priority="948" operator="equal">
      <formula>"NC"</formula>
    </cfRule>
  </conditionalFormatting>
  <conditionalFormatting sqref="BK112">
    <cfRule type="cellIs" dxfId="1138" priority="947" operator="equal">
      <formula>"Yes"</formula>
    </cfRule>
  </conditionalFormatting>
  <conditionalFormatting sqref="BK112">
    <cfRule type="cellIs" dxfId="1137" priority="946" operator="equal">
      <formula>"NC"</formula>
    </cfRule>
  </conditionalFormatting>
  <conditionalFormatting sqref="BJ108">
    <cfRule type="cellIs" dxfId="1136" priority="945" operator="equal">
      <formula>"Yes"</formula>
    </cfRule>
  </conditionalFormatting>
  <conditionalFormatting sqref="BJ108">
    <cfRule type="cellIs" dxfId="1135" priority="944" operator="equal">
      <formula>"NC"</formula>
    </cfRule>
  </conditionalFormatting>
  <conditionalFormatting sqref="BK108">
    <cfRule type="cellIs" dxfId="1134" priority="943" operator="equal">
      <formula>"Yes"</formula>
    </cfRule>
  </conditionalFormatting>
  <conditionalFormatting sqref="BK108">
    <cfRule type="cellIs" dxfId="1133" priority="942" operator="equal">
      <formula>"NC"</formula>
    </cfRule>
  </conditionalFormatting>
  <conditionalFormatting sqref="BN108">
    <cfRule type="cellIs" dxfId="1132" priority="941" operator="equal">
      <formula>"Yes"</formula>
    </cfRule>
  </conditionalFormatting>
  <conditionalFormatting sqref="BN108">
    <cfRule type="cellIs" dxfId="1131" priority="940" operator="equal">
      <formula>"NC"</formula>
    </cfRule>
  </conditionalFormatting>
  <conditionalFormatting sqref="BO108">
    <cfRule type="cellIs" dxfId="1130" priority="939" operator="equal">
      <formula>"Yes"</formula>
    </cfRule>
  </conditionalFormatting>
  <conditionalFormatting sqref="BO108">
    <cfRule type="cellIs" dxfId="1129" priority="938" operator="equal">
      <formula>"NC"</formula>
    </cfRule>
  </conditionalFormatting>
  <conditionalFormatting sqref="BN112">
    <cfRule type="cellIs" dxfId="1128" priority="937" operator="equal">
      <formula>"Yes"</formula>
    </cfRule>
  </conditionalFormatting>
  <conditionalFormatting sqref="BN112">
    <cfRule type="cellIs" dxfId="1127" priority="936" operator="equal">
      <formula>"NC"</formula>
    </cfRule>
  </conditionalFormatting>
  <conditionalFormatting sqref="BO112">
    <cfRule type="cellIs" dxfId="1126" priority="935" operator="equal">
      <formula>"Yes"</formula>
    </cfRule>
  </conditionalFormatting>
  <conditionalFormatting sqref="BO112">
    <cfRule type="cellIs" dxfId="1125" priority="934" operator="equal">
      <formula>"NC"</formula>
    </cfRule>
  </conditionalFormatting>
  <conditionalFormatting sqref="BR112">
    <cfRule type="cellIs" dxfId="1124" priority="933" operator="equal">
      <formula>"Yes"</formula>
    </cfRule>
  </conditionalFormatting>
  <conditionalFormatting sqref="BR112">
    <cfRule type="cellIs" dxfId="1123" priority="932" operator="equal">
      <formula>"NC"</formula>
    </cfRule>
  </conditionalFormatting>
  <conditionalFormatting sqref="BS112">
    <cfRule type="cellIs" dxfId="1122" priority="931" operator="equal">
      <formula>"Yes"</formula>
    </cfRule>
  </conditionalFormatting>
  <conditionalFormatting sqref="BS112">
    <cfRule type="cellIs" dxfId="1121" priority="930" operator="equal">
      <formula>"NC"</formula>
    </cfRule>
  </conditionalFormatting>
  <conditionalFormatting sqref="BR108">
    <cfRule type="cellIs" dxfId="1120" priority="927" operator="equal">
      <formula>"Yes"</formula>
    </cfRule>
  </conditionalFormatting>
  <conditionalFormatting sqref="BR108">
    <cfRule type="cellIs" dxfId="1119" priority="926" operator="equal">
      <formula>"NC"</formula>
    </cfRule>
  </conditionalFormatting>
  <conditionalFormatting sqref="BS108">
    <cfRule type="cellIs" dxfId="1118" priority="925" operator="equal">
      <formula>"Yes"</formula>
    </cfRule>
  </conditionalFormatting>
  <conditionalFormatting sqref="BS108">
    <cfRule type="cellIs" dxfId="1117" priority="924" operator="equal">
      <formula>"NC"</formula>
    </cfRule>
  </conditionalFormatting>
  <conditionalFormatting sqref="AD128">
    <cfRule type="cellIs" dxfId="1116" priority="923" operator="equal">
      <formula>"Yes"</formula>
    </cfRule>
  </conditionalFormatting>
  <conditionalFormatting sqref="AD128">
    <cfRule type="cellIs" dxfId="1115" priority="922" operator="equal">
      <formula>"NC"</formula>
    </cfRule>
  </conditionalFormatting>
  <conditionalFormatting sqref="AE128">
    <cfRule type="cellIs" dxfId="1114" priority="921" operator="equal">
      <formula>"Yes"</formula>
    </cfRule>
  </conditionalFormatting>
  <conditionalFormatting sqref="AE128">
    <cfRule type="cellIs" dxfId="1113" priority="920" operator="equal">
      <formula>"NC"</formula>
    </cfRule>
  </conditionalFormatting>
  <conditionalFormatting sqref="AL128">
    <cfRule type="cellIs" dxfId="1112" priority="919" operator="equal">
      <formula>"Yes"</formula>
    </cfRule>
  </conditionalFormatting>
  <conditionalFormatting sqref="AL128">
    <cfRule type="cellIs" dxfId="1111" priority="918" operator="equal">
      <formula>"NC"</formula>
    </cfRule>
  </conditionalFormatting>
  <conditionalFormatting sqref="AM128">
    <cfRule type="cellIs" dxfId="1110" priority="917" operator="equal">
      <formula>"Yes"</formula>
    </cfRule>
  </conditionalFormatting>
  <conditionalFormatting sqref="AM128">
    <cfRule type="cellIs" dxfId="1109" priority="916" operator="equal">
      <formula>"NC"</formula>
    </cfRule>
  </conditionalFormatting>
  <conditionalFormatting sqref="AP128">
    <cfRule type="cellIs" dxfId="1108" priority="915" operator="equal">
      <formula>"Yes"</formula>
    </cfRule>
  </conditionalFormatting>
  <conditionalFormatting sqref="AP128">
    <cfRule type="cellIs" dxfId="1107" priority="914" operator="equal">
      <formula>"NC"</formula>
    </cfRule>
  </conditionalFormatting>
  <conditionalFormatting sqref="AQ128">
    <cfRule type="cellIs" dxfId="1106" priority="913" operator="equal">
      <formula>"Yes"</formula>
    </cfRule>
  </conditionalFormatting>
  <conditionalFormatting sqref="AQ128">
    <cfRule type="cellIs" dxfId="1105" priority="912" operator="equal">
      <formula>"NC"</formula>
    </cfRule>
  </conditionalFormatting>
  <conditionalFormatting sqref="AT128">
    <cfRule type="cellIs" dxfId="1104" priority="911" operator="equal">
      <formula>"Yes"</formula>
    </cfRule>
  </conditionalFormatting>
  <conditionalFormatting sqref="AT128">
    <cfRule type="cellIs" dxfId="1103" priority="910" operator="equal">
      <formula>"NC"</formula>
    </cfRule>
  </conditionalFormatting>
  <conditionalFormatting sqref="AU128">
    <cfRule type="cellIs" dxfId="1102" priority="909" operator="equal">
      <formula>"Yes"</formula>
    </cfRule>
  </conditionalFormatting>
  <conditionalFormatting sqref="AU128">
    <cfRule type="cellIs" dxfId="1101" priority="908" operator="equal">
      <formula>"NC"</formula>
    </cfRule>
  </conditionalFormatting>
  <conditionalFormatting sqref="AT122">
    <cfRule type="cellIs" dxfId="1100" priority="907" operator="equal">
      <formula>"Yes"</formula>
    </cfRule>
  </conditionalFormatting>
  <conditionalFormatting sqref="AT122">
    <cfRule type="cellIs" dxfId="1099" priority="906" operator="equal">
      <formula>"NC"</formula>
    </cfRule>
  </conditionalFormatting>
  <conditionalFormatting sqref="AU122">
    <cfRule type="cellIs" dxfId="1098" priority="905" operator="equal">
      <formula>"Yes"</formula>
    </cfRule>
  </conditionalFormatting>
  <conditionalFormatting sqref="AU122">
    <cfRule type="cellIs" dxfId="1097" priority="904" operator="equal">
      <formula>"NC"</formula>
    </cfRule>
  </conditionalFormatting>
  <conditionalFormatting sqref="AT118">
    <cfRule type="cellIs" dxfId="1096" priority="903" operator="equal">
      <formula>"Yes"</formula>
    </cfRule>
  </conditionalFormatting>
  <conditionalFormatting sqref="AT118">
    <cfRule type="cellIs" dxfId="1095" priority="902" operator="equal">
      <formula>"NC"</formula>
    </cfRule>
  </conditionalFormatting>
  <conditionalFormatting sqref="AU118">
    <cfRule type="cellIs" dxfId="1094" priority="901" operator="equal">
      <formula>"Yes"</formula>
    </cfRule>
  </conditionalFormatting>
  <conditionalFormatting sqref="AU118">
    <cfRule type="cellIs" dxfId="1093" priority="900" operator="equal">
      <formula>"NC"</formula>
    </cfRule>
  </conditionalFormatting>
  <conditionalFormatting sqref="AT112">
    <cfRule type="cellIs" dxfId="1092" priority="899" operator="equal">
      <formula>"Yes"</formula>
    </cfRule>
  </conditionalFormatting>
  <conditionalFormatting sqref="AT112">
    <cfRule type="cellIs" dxfId="1091" priority="898" operator="equal">
      <formula>"NC"</formula>
    </cfRule>
  </conditionalFormatting>
  <conditionalFormatting sqref="AU112">
    <cfRule type="cellIs" dxfId="1090" priority="897" operator="equal">
      <formula>"Yes"</formula>
    </cfRule>
  </conditionalFormatting>
  <conditionalFormatting sqref="AU112">
    <cfRule type="cellIs" dxfId="1089" priority="896" operator="equal">
      <formula>"NC"</formula>
    </cfRule>
  </conditionalFormatting>
  <conditionalFormatting sqref="AT108">
    <cfRule type="cellIs" dxfId="1088" priority="895" operator="equal">
      <formula>"Yes"</formula>
    </cfRule>
  </conditionalFormatting>
  <conditionalFormatting sqref="AT108">
    <cfRule type="cellIs" dxfId="1087" priority="894" operator="equal">
      <formula>"NC"</formula>
    </cfRule>
  </conditionalFormatting>
  <conditionalFormatting sqref="AU108">
    <cfRule type="cellIs" dxfId="1086" priority="893" operator="equal">
      <formula>"Yes"</formula>
    </cfRule>
  </conditionalFormatting>
  <conditionalFormatting sqref="AU108">
    <cfRule type="cellIs" dxfId="1085" priority="892" operator="equal">
      <formula>"NC"</formula>
    </cfRule>
  </conditionalFormatting>
  <conditionalFormatting sqref="AT98">
    <cfRule type="cellIs" dxfId="1084" priority="891" operator="equal">
      <formula>"Yes"</formula>
    </cfRule>
  </conditionalFormatting>
  <conditionalFormatting sqref="AT98">
    <cfRule type="cellIs" dxfId="1083" priority="890" operator="equal">
      <formula>"NC"</formula>
    </cfRule>
  </conditionalFormatting>
  <conditionalFormatting sqref="AU98">
    <cfRule type="cellIs" dxfId="1082" priority="889" operator="equal">
      <formula>"Yes"</formula>
    </cfRule>
  </conditionalFormatting>
  <conditionalFormatting sqref="AU98">
    <cfRule type="cellIs" dxfId="1081" priority="888" operator="equal">
      <formula>"NC"</formula>
    </cfRule>
  </conditionalFormatting>
  <conditionalFormatting sqref="AP108">
    <cfRule type="cellIs" dxfId="1080" priority="887" operator="equal">
      <formula>"Yes"</formula>
    </cfRule>
  </conditionalFormatting>
  <conditionalFormatting sqref="AP108">
    <cfRule type="cellIs" dxfId="1079" priority="886" operator="equal">
      <formula>"NC"</formula>
    </cfRule>
  </conditionalFormatting>
  <conditionalFormatting sqref="AQ108">
    <cfRule type="cellIs" dxfId="1078" priority="885" operator="equal">
      <formula>"Yes"</formula>
    </cfRule>
  </conditionalFormatting>
  <conditionalFormatting sqref="AQ108">
    <cfRule type="cellIs" dxfId="1077" priority="884" operator="equal">
      <formula>"NC"</formula>
    </cfRule>
  </conditionalFormatting>
  <conditionalFormatting sqref="AP112">
    <cfRule type="cellIs" dxfId="1076" priority="883" operator="equal">
      <formula>"Yes"</formula>
    </cfRule>
  </conditionalFormatting>
  <conditionalFormatting sqref="AP112">
    <cfRule type="cellIs" dxfId="1075" priority="882" operator="equal">
      <formula>"NC"</formula>
    </cfRule>
  </conditionalFormatting>
  <conditionalFormatting sqref="AQ112">
    <cfRule type="cellIs" dxfId="1074" priority="881" operator="equal">
      <formula>"Yes"</formula>
    </cfRule>
  </conditionalFormatting>
  <conditionalFormatting sqref="AQ112">
    <cfRule type="cellIs" dxfId="1073" priority="880" operator="equal">
      <formula>"NC"</formula>
    </cfRule>
  </conditionalFormatting>
  <conditionalFormatting sqref="AP118">
    <cfRule type="cellIs" dxfId="1072" priority="879" operator="equal">
      <formula>"Yes"</formula>
    </cfRule>
  </conditionalFormatting>
  <conditionalFormatting sqref="AP118">
    <cfRule type="cellIs" dxfId="1071" priority="878" operator="equal">
      <formula>"NC"</formula>
    </cfRule>
  </conditionalFormatting>
  <conditionalFormatting sqref="AQ118">
    <cfRule type="cellIs" dxfId="1070" priority="877" operator="equal">
      <formula>"Yes"</formula>
    </cfRule>
  </conditionalFormatting>
  <conditionalFormatting sqref="AQ118">
    <cfRule type="cellIs" dxfId="1069" priority="876" operator="equal">
      <formula>"NC"</formula>
    </cfRule>
  </conditionalFormatting>
  <conditionalFormatting sqref="AP122">
    <cfRule type="cellIs" dxfId="1068" priority="875" operator="equal">
      <formula>"Yes"</formula>
    </cfRule>
  </conditionalFormatting>
  <conditionalFormatting sqref="AP122">
    <cfRule type="cellIs" dxfId="1067" priority="874" operator="equal">
      <formula>"NC"</formula>
    </cfRule>
  </conditionalFormatting>
  <conditionalFormatting sqref="AQ122">
    <cfRule type="cellIs" dxfId="1066" priority="873" operator="equal">
      <formula>"Yes"</formula>
    </cfRule>
  </conditionalFormatting>
  <conditionalFormatting sqref="AQ122">
    <cfRule type="cellIs" dxfId="1065" priority="872" operator="equal">
      <formula>"NC"</formula>
    </cfRule>
  </conditionalFormatting>
  <conditionalFormatting sqref="AL122">
    <cfRule type="cellIs" dxfId="1064" priority="871" operator="equal">
      <formula>"Yes"</formula>
    </cfRule>
  </conditionalFormatting>
  <conditionalFormatting sqref="AL122">
    <cfRule type="cellIs" dxfId="1063" priority="870" operator="equal">
      <formula>"NC"</formula>
    </cfRule>
  </conditionalFormatting>
  <conditionalFormatting sqref="AM122">
    <cfRule type="cellIs" dxfId="1062" priority="869" operator="equal">
      <formula>"Yes"</formula>
    </cfRule>
  </conditionalFormatting>
  <conditionalFormatting sqref="AM122">
    <cfRule type="cellIs" dxfId="1061" priority="868" operator="equal">
      <formula>"NC"</formula>
    </cfRule>
  </conditionalFormatting>
  <conditionalFormatting sqref="AL118">
    <cfRule type="cellIs" dxfId="1060" priority="867" operator="equal">
      <formula>"Yes"</formula>
    </cfRule>
  </conditionalFormatting>
  <conditionalFormatting sqref="AL118">
    <cfRule type="cellIs" dxfId="1059" priority="866" operator="equal">
      <formula>"NC"</formula>
    </cfRule>
  </conditionalFormatting>
  <conditionalFormatting sqref="AM118">
    <cfRule type="cellIs" dxfId="1058" priority="865" operator="equal">
      <formula>"Yes"</formula>
    </cfRule>
  </conditionalFormatting>
  <conditionalFormatting sqref="AM118">
    <cfRule type="cellIs" dxfId="1057" priority="864" operator="equal">
      <formula>"NC"</formula>
    </cfRule>
  </conditionalFormatting>
  <conditionalFormatting sqref="AL112">
    <cfRule type="cellIs" dxfId="1056" priority="863" operator="equal">
      <formula>"Yes"</formula>
    </cfRule>
  </conditionalFormatting>
  <conditionalFormatting sqref="AL112">
    <cfRule type="cellIs" dxfId="1055" priority="862" operator="equal">
      <formula>"NC"</formula>
    </cfRule>
  </conditionalFormatting>
  <conditionalFormatting sqref="AM112">
    <cfRule type="cellIs" dxfId="1054" priority="861" operator="equal">
      <formula>"Yes"</formula>
    </cfRule>
  </conditionalFormatting>
  <conditionalFormatting sqref="AM112">
    <cfRule type="cellIs" dxfId="1053" priority="860" operator="equal">
      <formula>"NC"</formula>
    </cfRule>
  </conditionalFormatting>
  <conditionalFormatting sqref="AL108">
    <cfRule type="cellIs" dxfId="1052" priority="859" operator="equal">
      <formula>"Yes"</formula>
    </cfRule>
  </conditionalFormatting>
  <conditionalFormatting sqref="AL108">
    <cfRule type="cellIs" dxfId="1051" priority="858" operator="equal">
      <formula>"NC"</formula>
    </cfRule>
  </conditionalFormatting>
  <conditionalFormatting sqref="AM108">
    <cfRule type="cellIs" dxfId="1050" priority="857" operator="equal">
      <formula>"Yes"</formula>
    </cfRule>
  </conditionalFormatting>
  <conditionalFormatting sqref="AM108">
    <cfRule type="cellIs" dxfId="1049" priority="856" operator="equal">
      <formula>"NC"</formula>
    </cfRule>
  </conditionalFormatting>
  <conditionalFormatting sqref="AD108">
    <cfRule type="cellIs" dxfId="1048" priority="855" operator="equal">
      <formula>"Yes"</formula>
    </cfRule>
  </conditionalFormatting>
  <conditionalFormatting sqref="AD108">
    <cfRule type="cellIs" dxfId="1047" priority="854" operator="equal">
      <formula>"NC"</formula>
    </cfRule>
  </conditionalFormatting>
  <conditionalFormatting sqref="AE108">
    <cfRule type="cellIs" dxfId="1046" priority="853" operator="equal">
      <formula>"Yes"</formula>
    </cfRule>
  </conditionalFormatting>
  <conditionalFormatting sqref="AE108">
    <cfRule type="cellIs" dxfId="1045" priority="852" operator="equal">
      <formula>"NC"</formula>
    </cfRule>
  </conditionalFormatting>
  <conditionalFormatting sqref="AD98">
    <cfRule type="cellIs" dxfId="1044" priority="851" operator="equal">
      <formula>"Yes"</formula>
    </cfRule>
  </conditionalFormatting>
  <conditionalFormatting sqref="AD98">
    <cfRule type="cellIs" dxfId="1043" priority="850" operator="equal">
      <formula>"NC"</formula>
    </cfRule>
  </conditionalFormatting>
  <conditionalFormatting sqref="AE98">
    <cfRule type="cellIs" dxfId="1042" priority="849" operator="equal">
      <formula>"Yes"</formula>
    </cfRule>
  </conditionalFormatting>
  <conditionalFormatting sqref="AE98">
    <cfRule type="cellIs" dxfId="1041" priority="848" operator="equal">
      <formula>"NC"</formula>
    </cfRule>
  </conditionalFormatting>
  <conditionalFormatting sqref="AD112">
    <cfRule type="cellIs" dxfId="1040" priority="847" operator="equal">
      <formula>"Yes"</formula>
    </cfRule>
  </conditionalFormatting>
  <conditionalFormatting sqref="AD112">
    <cfRule type="cellIs" dxfId="1039" priority="846" operator="equal">
      <formula>"NC"</formula>
    </cfRule>
  </conditionalFormatting>
  <conditionalFormatting sqref="AE112">
    <cfRule type="cellIs" dxfId="1038" priority="845" operator="equal">
      <formula>"Yes"</formula>
    </cfRule>
  </conditionalFormatting>
  <conditionalFormatting sqref="AE112">
    <cfRule type="cellIs" dxfId="1037" priority="844" operator="equal">
      <formula>"NC"</formula>
    </cfRule>
  </conditionalFormatting>
  <conditionalFormatting sqref="AD118">
    <cfRule type="cellIs" dxfId="1036" priority="843" operator="equal">
      <formula>"Yes"</formula>
    </cfRule>
  </conditionalFormatting>
  <conditionalFormatting sqref="AD118">
    <cfRule type="cellIs" dxfId="1035" priority="842" operator="equal">
      <formula>"NC"</formula>
    </cfRule>
  </conditionalFormatting>
  <conditionalFormatting sqref="AE118">
    <cfRule type="cellIs" dxfId="1034" priority="841" operator="equal">
      <formula>"Yes"</formula>
    </cfRule>
  </conditionalFormatting>
  <conditionalFormatting sqref="AE118">
    <cfRule type="cellIs" dxfId="1033" priority="840" operator="equal">
      <formula>"NC"</formula>
    </cfRule>
  </conditionalFormatting>
  <conditionalFormatting sqref="AD122">
    <cfRule type="cellIs" dxfId="1032" priority="839" operator="equal">
      <formula>"Yes"</formula>
    </cfRule>
  </conditionalFormatting>
  <conditionalFormatting sqref="AD122">
    <cfRule type="cellIs" dxfId="1031" priority="838" operator="equal">
      <formula>"NC"</formula>
    </cfRule>
  </conditionalFormatting>
  <conditionalFormatting sqref="AE122">
    <cfRule type="cellIs" dxfId="1030" priority="837" operator="equal">
      <formula>"Yes"</formula>
    </cfRule>
  </conditionalFormatting>
  <conditionalFormatting sqref="AE122">
    <cfRule type="cellIs" dxfId="1029" priority="836" operator="equal">
      <formula>"NC"</formula>
    </cfRule>
  </conditionalFormatting>
  <conditionalFormatting sqref="BC98">
    <cfRule type="cellIs" dxfId="1028" priority="764" operator="equal">
      <formula>"Yes"</formula>
    </cfRule>
  </conditionalFormatting>
  <conditionalFormatting sqref="BC98">
    <cfRule type="cellIs" dxfId="1027" priority="763" operator="equal">
      <formula>"NC"</formula>
    </cfRule>
  </conditionalFormatting>
  <conditionalFormatting sqref="Z95">
    <cfRule type="cellIs" dxfId="1026" priority="831" operator="equal">
      <formula>"Yes"</formula>
    </cfRule>
  </conditionalFormatting>
  <conditionalFormatting sqref="Z95">
    <cfRule type="cellIs" dxfId="1025" priority="830" operator="equal">
      <formula>"NC"</formula>
    </cfRule>
  </conditionalFormatting>
  <conditionalFormatting sqref="AA95">
    <cfRule type="cellIs" dxfId="1024" priority="829" operator="equal">
      <formula>"Yes"</formula>
    </cfRule>
  </conditionalFormatting>
  <conditionalFormatting sqref="AA95">
    <cfRule type="cellIs" dxfId="1023" priority="828" operator="equal">
      <formula>"NC"</formula>
    </cfRule>
  </conditionalFormatting>
  <conditionalFormatting sqref="AB95:AC95">
    <cfRule type="cellIs" dxfId="1022" priority="827" operator="equal">
      <formula>"NC"</formula>
    </cfRule>
  </conditionalFormatting>
  <conditionalFormatting sqref="Z91">
    <cfRule type="cellIs" dxfId="1021" priority="826" operator="equal">
      <formula>"Yes"</formula>
    </cfRule>
  </conditionalFormatting>
  <conditionalFormatting sqref="Z91">
    <cfRule type="cellIs" dxfId="1020" priority="825" operator="equal">
      <formula>"NC"</formula>
    </cfRule>
  </conditionalFormatting>
  <conditionalFormatting sqref="AA91">
    <cfRule type="cellIs" dxfId="1019" priority="824" operator="equal">
      <formula>"Yes"</formula>
    </cfRule>
  </conditionalFormatting>
  <conditionalFormatting sqref="AA91">
    <cfRule type="cellIs" dxfId="1018" priority="823" operator="equal">
      <formula>"NC"</formula>
    </cfRule>
  </conditionalFormatting>
  <conditionalFormatting sqref="AD91">
    <cfRule type="cellIs" dxfId="1017" priority="822" operator="equal">
      <formula>"Yes"</formula>
    </cfRule>
  </conditionalFormatting>
  <conditionalFormatting sqref="AD91">
    <cfRule type="cellIs" dxfId="1016" priority="821" operator="equal">
      <formula>"NC"</formula>
    </cfRule>
  </conditionalFormatting>
  <conditionalFormatting sqref="AE91">
    <cfRule type="cellIs" dxfId="1015" priority="820" operator="equal">
      <formula>"Yes"</formula>
    </cfRule>
  </conditionalFormatting>
  <conditionalFormatting sqref="AE91">
    <cfRule type="cellIs" dxfId="1014" priority="819" operator="equal">
      <formula>"NC"</formula>
    </cfRule>
  </conditionalFormatting>
  <conditionalFormatting sqref="AD95">
    <cfRule type="cellIs" dxfId="1013" priority="818" operator="equal">
      <formula>"Yes"</formula>
    </cfRule>
  </conditionalFormatting>
  <conditionalFormatting sqref="AD95">
    <cfRule type="cellIs" dxfId="1012" priority="817" operator="equal">
      <formula>"NC"</formula>
    </cfRule>
  </conditionalFormatting>
  <conditionalFormatting sqref="AE95">
    <cfRule type="cellIs" dxfId="1011" priority="816" operator="equal">
      <formula>"Yes"</formula>
    </cfRule>
  </conditionalFormatting>
  <conditionalFormatting sqref="AE95">
    <cfRule type="cellIs" dxfId="1010" priority="815" operator="equal">
      <formula>"NC"</formula>
    </cfRule>
  </conditionalFormatting>
  <conditionalFormatting sqref="AL98">
    <cfRule type="cellIs" dxfId="1009" priority="814" operator="equal">
      <formula>"Yes"</formula>
    </cfRule>
  </conditionalFormatting>
  <conditionalFormatting sqref="AL98">
    <cfRule type="cellIs" dxfId="1008" priority="813" operator="equal">
      <formula>"NC"</formula>
    </cfRule>
  </conditionalFormatting>
  <conditionalFormatting sqref="AM98">
    <cfRule type="cellIs" dxfId="1007" priority="812" operator="equal">
      <formula>"Yes"</formula>
    </cfRule>
  </conditionalFormatting>
  <conditionalFormatting sqref="AM98">
    <cfRule type="cellIs" dxfId="1006" priority="811" operator="equal">
      <formula>"NC"</formula>
    </cfRule>
  </conditionalFormatting>
  <conditionalFormatting sqref="AL95">
    <cfRule type="cellIs" dxfId="1005" priority="810" operator="equal">
      <formula>"Yes"</formula>
    </cfRule>
  </conditionalFormatting>
  <conditionalFormatting sqref="AL95">
    <cfRule type="cellIs" dxfId="1004" priority="809" operator="equal">
      <formula>"NC"</formula>
    </cfRule>
  </conditionalFormatting>
  <conditionalFormatting sqref="AM95">
    <cfRule type="cellIs" dxfId="1003" priority="808" operator="equal">
      <formula>"Yes"</formula>
    </cfRule>
  </conditionalFormatting>
  <conditionalFormatting sqref="AM95">
    <cfRule type="cellIs" dxfId="1002" priority="807" operator="equal">
      <formula>"NC"</formula>
    </cfRule>
  </conditionalFormatting>
  <conditionalFormatting sqref="AL91">
    <cfRule type="cellIs" dxfId="1001" priority="806" operator="equal">
      <formula>"Yes"</formula>
    </cfRule>
  </conditionalFormatting>
  <conditionalFormatting sqref="AL91">
    <cfRule type="cellIs" dxfId="1000" priority="805" operator="equal">
      <formula>"NC"</formula>
    </cfRule>
  </conditionalFormatting>
  <conditionalFormatting sqref="AM91">
    <cfRule type="cellIs" dxfId="999" priority="804" operator="equal">
      <formula>"Yes"</formula>
    </cfRule>
  </conditionalFormatting>
  <conditionalFormatting sqref="AM91">
    <cfRule type="cellIs" dxfId="998" priority="803" operator="equal">
      <formula>"NC"</formula>
    </cfRule>
  </conditionalFormatting>
  <conditionalFormatting sqref="AP91">
    <cfRule type="cellIs" dxfId="997" priority="802" operator="equal">
      <formula>"Yes"</formula>
    </cfRule>
  </conditionalFormatting>
  <conditionalFormatting sqref="AP91">
    <cfRule type="cellIs" dxfId="996" priority="801" operator="equal">
      <formula>"NC"</formula>
    </cfRule>
  </conditionalFormatting>
  <conditionalFormatting sqref="AQ91">
    <cfRule type="cellIs" dxfId="995" priority="800" operator="equal">
      <formula>"Yes"</formula>
    </cfRule>
  </conditionalFormatting>
  <conditionalFormatting sqref="AQ91">
    <cfRule type="cellIs" dxfId="994" priority="799" operator="equal">
      <formula>"NC"</formula>
    </cfRule>
  </conditionalFormatting>
  <conditionalFormatting sqref="AT91">
    <cfRule type="cellIs" dxfId="993" priority="798" operator="equal">
      <formula>"Yes"</formula>
    </cfRule>
  </conditionalFormatting>
  <conditionalFormatting sqref="AT91">
    <cfRule type="cellIs" dxfId="992" priority="797" operator="equal">
      <formula>"NC"</formula>
    </cfRule>
  </conditionalFormatting>
  <conditionalFormatting sqref="AU91">
    <cfRule type="cellIs" dxfId="991" priority="796" operator="equal">
      <formula>"Yes"</formula>
    </cfRule>
  </conditionalFormatting>
  <conditionalFormatting sqref="AU91">
    <cfRule type="cellIs" dxfId="990" priority="795" operator="equal">
      <formula>"NC"</formula>
    </cfRule>
  </conditionalFormatting>
  <conditionalFormatting sqref="AX91">
    <cfRule type="cellIs" dxfId="989" priority="794" operator="equal">
      <formula>"Yes"</formula>
    </cfRule>
  </conditionalFormatting>
  <conditionalFormatting sqref="AX91">
    <cfRule type="cellIs" dxfId="988" priority="793" operator="equal">
      <formula>"NC"</formula>
    </cfRule>
  </conditionalFormatting>
  <conditionalFormatting sqref="AY91">
    <cfRule type="cellIs" dxfId="987" priority="792" operator="equal">
      <formula>"Yes"</formula>
    </cfRule>
  </conditionalFormatting>
  <conditionalFormatting sqref="AY91">
    <cfRule type="cellIs" dxfId="986" priority="791" operator="equal">
      <formula>"NC"</formula>
    </cfRule>
  </conditionalFormatting>
  <conditionalFormatting sqref="AX88">
    <cfRule type="cellIs" dxfId="985" priority="790" operator="equal">
      <formula>"Yes"</formula>
    </cfRule>
  </conditionalFormatting>
  <conditionalFormatting sqref="AX88">
    <cfRule type="cellIs" dxfId="984" priority="789" operator="equal">
      <formula>"NC"</formula>
    </cfRule>
  </conditionalFormatting>
  <conditionalFormatting sqref="AY88">
    <cfRule type="cellIs" dxfId="983" priority="788" operator="equal">
      <formula>"Yes"</formula>
    </cfRule>
  </conditionalFormatting>
  <conditionalFormatting sqref="AY88">
    <cfRule type="cellIs" dxfId="982" priority="787" operator="equal">
      <formula>"NC"</formula>
    </cfRule>
  </conditionalFormatting>
  <conditionalFormatting sqref="BB88">
    <cfRule type="cellIs" dxfId="981" priority="778" operator="equal">
      <formula>"Yes"</formula>
    </cfRule>
  </conditionalFormatting>
  <conditionalFormatting sqref="BB88">
    <cfRule type="cellIs" dxfId="980" priority="777" operator="equal">
      <formula>"NC"</formula>
    </cfRule>
  </conditionalFormatting>
  <conditionalFormatting sqref="BC88">
    <cfRule type="cellIs" dxfId="979" priority="776" operator="equal">
      <formula>"Yes"</formula>
    </cfRule>
  </conditionalFormatting>
  <conditionalFormatting sqref="BC88">
    <cfRule type="cellIs" dxfId="978" priority="775" operator="equal">
      <formula>"NC"</formula>
    </cfRule>
  </conditionalFormatting>
  <conditionalFormatting sqref="BB91">
    <cfRule type="cellIs" dxfId="977" priority="774" operator="equal">
      <formula>"Yes"</formula>
    </cfRule>
  </conditionalFormatting>
  <conditionalFormatting sqref="BB91">
    <cfRule type="cellIs" dxfId="976" priority="773" operator="equal">
      <formula>"NC"</formula>
    </cfRule>
  </conditionalFormatting>
  <conditionalFormatting sqref="BC91">
    <cfRule type="cellIs" dxfId="975" priority="772" operator="equal">
      <formula>"Yes"</formula>
    </cfRule>
  </conditionalFormatting>
  <conditionalFormatting sqref="BC91">
    <cfRule type="cellIs" dxfId="974" priority="771" operator="equal">
      <formula>"NC"</formula>
    </cfRule>
  </conditionalFormatting>
  <conditionalFormatting sqref="BB95">
    <cfRule type="cellIs" dxfId="973" priority="770" operator="equal">
      <formula>"Yes"</formula>
    </cfRule>
  </conditionalFormatting>
  <conditionalFormatting sqref="BB95">
    <cfRule type="cellIs" dxfId="972" priority="769" operator="equal">
      <formula>"NC"</formula>
    </cfRule>
  </conditionalFormatting>
  <conditionalFormatting sqref="BC95">
    <cfRule type="cellIs" dxfId="971" priority="768" operator="equal">
      <formula>"Yes"</formula>
    </cfRule>
  </conditionalFormatting>
  <conditionalFormatting sqref="BC95">
    <cfRule type="cellIs" dxfId="970" priority="767" operator="equal">
      <formula>"NC"</formula>
    </cfRule>
  </conditionalFormatting>
  <conditionalFormatting sqref="BB98">
    <cfRule type="cellIs" dxfId="969" priority="766" operator="equal">
      <formula>"Yes"</formula>
    </cfRule>
  </conditionalFormatting>
  <conditionalFormatting sqref="BB98">
    <cfRule type="cellIs" dxfId="968" priority="765" operator="equal">
      <formula>"NC"</formula>
    </cfRule>
  </conditionalFormatting>
  <conditionalFormatting sqref="AY98">
    <cfRule type="cellIs" dxfId="967" priority="754" operator="equal">
      <formula>"NC"</formula>
    </cfRule>
  </conditionalFormatting>
  <conditionalFormatting sqref="AX98">
    <cfRule type="cellIs" dxfId="966" priority="757" operator="equal">
      <formula>"Yes"</formula>
    </cfRule>
  </conditionalFormatting>
  <conditionalFormatting sqref="AX98">
    <cfRule type="cellIs" dxfId="965" priority="756" operator="equal">
      <formula>"NC"</formula>
    </cfRule>
  </conditionalFormatting>
  <conditionalFormatting sqref="AY98">
    <cfRule type="cellIs" dxfId="964" priority="755" operator="equal">
      <formula>"Yes"</formula>
    </cfRule>
  </conditionalFormatting>
  <conditionalFormatting sqref="AP98">
    <cfRule type="cellIs" dxfId="963" priority="753" operator="equal">
      <formula>"Yes"</formula>
    </cfRule>
  </conditionalFormatting>
  <conditionalFormatting sqref="AP98">
    <cfRule type="cellIs" dxfId="962" priority="752" operator="equal">
      <formula>"NC"</formula>
    </cfRule>
  </conditionalFormatting>
  <conditionalFormatting sqref="AQ98">
    <cfRule type="cellIs" dxfId="961" priority="751" operator="equal">
      <formula>"Yes"</formula>
    </cfRule>
  </conditionalFormatting>
  <conditionalFormatting sqref="AQ98">
    <cfRule type="cellIs" dxfId="960" priority="750" operator="equal">
      <formula>"NC"</formula>
    </cfRule>
  </conditionalFormatting>
  <conditionalFormatting sqref="AP95">
    <cfRule type="cellIs" dxfId="959" priority="749" operator="equal">
      <formula>"Yes"</formula>
    </cfRule>
  </conditionalFormatting>
  <conditionalFormatting sqref="AP95">
    <cfRule type="cellIs" dxfId="958" priority="748" operator="equal">
      <formula>"NC"</formula>
    </cfRule>
  </conditionalFormatting>
  <conditionalFormatting sqref="AQ95">
    <cfRule type="cellIs" dxfId="957" priority="747" operator="equal">
      <formula>"Yes"</formula>
    </cfRule>
  </conditionalFormatting>
  <conditionalFormatting sqref="AQ95">
    <cfRule type="cellIs" dxfId="956" priority="746" operator="equal">
      <formula>"NC"</formula>
    </cfRule>
  </conditionalFormatting>
  <conditionalFormatting sqref="AT95">
    <cfRule type="cellIs" dxfId="955" priority="745" operator="equal">
      <formula>"Yes"</formula>
    </cfRule>
  </conditionalFormatting>
  <conditionalFormatting sqref="AT95">
    <cfRule type="cellIs" dxfId="954" priority="744" operator="equal">
      <formula>"NC"</formula>
    </cfRule>
  </conditionalFormatting>
  <conditionalFormatting sqref="AU95">
    <cfRule type="cellIs" dxfId="953" priority="743" operator="equal">
      <formula>"Yes"</formula>
    </cfRule>
  </conditionalFormatting>
  <conditionalFormatting sqref="AU95">
    <cfRule type="cellIs" dxfId="952" priority="742" operator="equal">
      <formula>"NC"</formula>
    </cfRule>
  </conditionalFormatting>
  <conditionalFormatting sqref="AX95">
    <cfRule type="cellIs" dxfId="951" priority="741" operator="equal">
      <formula>"Yes"</formula>
    </cfRule>
  </conditionalFormatting>
  <conditionalFormatting sqref="AX95">
    <cfRule type="cellIs" dxfId="950" priority="740" operator="equal">
      <formula>"NC"</formula>
    </cfRule>
  </conditionalFormatting>
  <conditionalFormatting sqref="AY95">
    <cfRule type="cellIs" dxfId="949" priority="739" operator="equal">
      <formula>"Yes"</formula>
    </cfRule>
  </conditionalFormatting>
  <conditionalFormatting sqref="AY95">
    <cfRule type="cellIs" dxfId="948" priority="738" operator="equal">
      <formula>"NC"</formula>
    </cfRule>
  </conditionalFormatting>
  <conditionalFormatting sqref="BF98">
    <cfRule type="cellIs" dxfId="947" priority="737" operator="equal">
      <formula>"Yes"</formula>
    </cfRule>
  </conditionalFormatting>
  <conditionalFormatting sqref="BF98">
    <cfRule type="cellIs" dxfId="946" priority="736" operator="equal">
      <formula>"NC"</formula>
    </cfRule>
  </conditionalFormatting>
  <conditionalFormatting sqref="BG98">
    <cfRule type="cellIs" dxfId="945" priority="735" operator="equal">
      <formula>"Yes"</formula>
    </cfRule>
  </conditionalFormatting>
  <conditionalFormatting sqref="BG98">
    <cfRule type="cellIs" dxfId="944" priority="734" operator="equal">
      <formula>"NC"</formula>
    </cfRule>
  </conditionalFormatting>
  <conditionalFormatting sqref="BF95">
    <cfRule type="cellIs" dxfId="943" priority="733" operator="equal">
      <formula>"Yes"</formula>
    </cfRule>
  </conditionalFormatting>
  <conditionalFormatting sqref="BF95">
    <cfRule type="cellIs" dxfId="942" priority="732" operator="equal">
      <formula>"NC"</formula>
    </cfRule>
  </conditionalFormatting>
  <conditionalFormatting sqref="BG95">
    <cfRule type="cellIs" dxfId="941" priority="731" operator="equal">
      <formula>"Yes"</formula>
    </cfRule>
  </conditionalFormatting>
  <conditionalFormatting sqref="BG95">
    <cfRule type="cellIs" dxfId="940" priority="730" operator="equal">
      <formula>"NC"</formula>
    </cfRule>
  </conditionalFormatting>
  <conditionalFormatting sqref="BF91">
    <cfRule type="cellIs" dxfId="939" priority="729" operator="equal">
      <formula>"Yes"</formula>
    </cfRule>
  </conditionalFormatting>
  <conditionalFormatting sqref="BF91">
    <cfRule type="cellIs" dxfId="938" priority="728" operator="equal">
      <formula>"NC"</formula>
    </cfRule>
  </conditionalFormatting>
  <conditionalFormatting sqref="BG91">
    <cfRule type="cellIs" dxfId="937" priority="727" operator="equal">
      <formula>"Yes"</formula>
    </cfRule>
  </conditionalFormatting>
  <conditionalFormatting sqref="BG91">
    <cfRule type="cellIs" dxfId="936" priority="726" operator="equal">
      <formula>"NC"</formula>
    </cfRule>
  </conditionalFormatting>
  <conditionalFormatting sqref="BF88">
    <cfRule type="cellIs" dxfId="935" priority="725" operator="equal">
      <formula>"Yes"</formula>
    </cfRule>
  </conditionalFormatting>
  <conditionalFormatting sqref="BF88">
    <cfRule type="cellIs" dxfId="934" priority="724" operator="equal">
      <formula>"NC"</formula>
    </cfRule>
  </conditionalFormatting>
  <conditionalFormatting sqref="BG88">
    <cfRule type="cellIs" dxfId="933" priority="723" operator="equal">
      <formula>"Yes"</formula>
    </cfRule>
  </conditionalFormatting>
  <conditionalFormatting sqref="BG88">
    <cfRule type="cellIs" dxfId="932" priority="722" operator="equal">
      <formula>"NC"</formula>
    </cfRule>
  </conditionalFormatting>
  <conditionalFormatting sqref="BF84">
    <cfRule type="cellIs" dxfId="931" priority="705" operator="equal">
      <formula>"Yes"</formula>
    </cfRule>
  </conditionalFormatting>
  <conditionalFormatting sqref="BF84">
    <cfRule type="cellIs" dxfId="930" priority="704" operator="equal">
      <formula>"NC"</formula>
    </cfRule>
  </conditionalFormatting>
  <conditionalFormatting sqref="BG84">
    <cfRule type="cellIs" dxfId="929" priority="703" operator="equal">
      <formula>"Yes"</formula>
    </cfRule>
  </conditionalFormatting>
  <conditionalFormatting sqref="BG84">
    <cfRule type="cellIs" dxfId="928" priority="702" operator="equal">
      <formula>"NC"</formula>
    </cfRule>
  </conditionalFormatting>
  <conditionalFormatting sqref="BF79">
    <cfRule type="cellIs" dxfId="927" priority="701" operator="equal">
      <formula>"Yes"</formula>
    </cfRule>
  </conditionalFormatting>
  <conditionalFormatting sqref="BF79">
    <cfRule type="cellIs" dxfId="926" priority="700" operator="equal">
      <formula>"NC"</formula>
    </cfRule>
  </conditionalFormatting>
  <conditionalFormatting sqref="BG79">
    <cfRule type="cellIs" dxfId="925" priority="699" operator="equal">
      <formula>"Yes"</formula>
    </cfRule>
  </conditionalFormatting>
  <conditionalFormatting sqref="BG79">
    <cfRule type="cellIs" dxfId="924" priority="698" operator="equal">
      <formula>"NC"</formula>
    </cfRule>
  </conditionalFormatting>
  <conditionalFormatting sqref="BB79">
    <cfRule type="cellIs" dxfId="923" priority="697" operator="equal">
      <formula>"Yes"</formula>
    </cfRule>
  </conditionalFormatting>
  <conditionalFormatting sqref="BB79">
    <cfRule type="cellIs" dxfId="922" priority="696" operator="equal">
      <formula>"NC"</formula>
    </cfRule>
  </conditionalFormatting>
  <conditionalFormatting sqref="BC79">
    <cfRule type="cellIs" dxfId="921" priority="695" operator="equal">
      <formula>"Yes"</formula>
    </cfRule>
  </conditionalFormatting>
  <conditionalFormatting sqref="BC79">
    <cfRule type="cellIs" dxfId="920" priority="694" operator="equal">
      <formula>"NC"</formula>
    </cfRule>
  </conditionalFormatting>
  <conditionalFormatting sqref="BB84">
    <cfRule type="cellIs" dxfId="919" priority="693" operator="equal">
      <formula>"Yes"</formula>
    </cfRule>
  </conditionalFormatting>
  <conditionalFormatting sqref="BB84">
    <cfRule type="cellIs" dxfId="918" priority="692" operator="equal">
      <formula>"NC"</formula>
    </cfRule>
  </conditionalFormatting>
  <conditionalFormatting sqref="BC84">
    <cfRule type="cellIs" dxfId="917" priority="691" operator="equal">
      <formula>"Yes"</formula>
    </cfRule>
  </conditionalFormatting>
  <conditionalFormatting sqref="BC84">
    <cfRule type="cellIs" dxfId="916" priority="690" operator="equal">
      <formula>"NC"</formula>
    </cfRule>
  </conditionalFormatting>
  <conditionalFormatting sqref="AX84">
    <cfRule type="cellIs" dxfId="915" priority="689" operator="equal">
      <formula>"Yes"</formula>
    </cfRule>
  </conditionalFormatting>
  <conditionalFormatting sqref="AX84">
    <cfRule type="cellIs" dxfId="914" priority="688" operator="equal">
      <formula>"NC"</formula>
    </cfRule>
  </conditionalFormatting>
  <conditionalFormatting sqref="AY84">
    <cfRule type="cellIs" dxfId="913" priority="687" operator="equal">
      <formula>"Yes"</formula>
    </cfRule>
  </conditionalFormatting>
  <conditionalFormatting sqref="AY84">
    <cfRule type="cellIs" dxfId="912" priority="686" operator="equal">
      <formula>"NC"</formula>
    </cfRule>
  </conditionalFormatting>
  <conditionalFormatting sqref="BF75">
    <cfRule type="cellIs" dxfId="911" priority="685" operator="equal">
      <formula>"Yes"</formula>
    </cfRule>
  </conditionalFormatting>
  <conditionalFormatting sqref="BF75">
    <cfRule type="cellIs" dxfId="910" priority="684" operator="equal">
      <formula>"NC"</formula>
    </cfRule>
  </conditionalFormatting>
  <conditionalFormatting sqref="BG75">
    <cfRule type="cellIs" dxfId="909" priority="683" operator="equal">
      <formula>"Yes"</formula>
    </cfRule>
  </conditionalFormatting>
  <conditionalFormatting sqref="BG75">
    <cfRule type="cellIs" dxfId="908" priority="682" operator="equal">
      <formula>"NC"</formula>
    </cfRule>
  </conditionalFormatting>
  <conditionalFormatting sqref="BB75">
    <cfRule type="cellIs" dxfId="907" priority="681" operator="equal">
      <formula>"Yes"</formula>
    </cfRule>
  </conditionalFormatting>
  <conditionalFormatting sqref="BB75">
    <cfRule type="cellIs" dxfId="906" priority="680" operator="equal">
      <formula>"NC"</formula>
    </cfRule>
  </conditionalFormatting>
  <conditionalFormatting sqref="BC75">
    <cfRule type="cellIs" dxfId="905" priority="679" operator="equal">
      <formula>"Yes"</formula>
    </cfRule>
  </conditionalFormatting>
  <conditionalFormatting sqref="BC75">
    <cfRule type="cellIs" dxfId="904" priority="678" operator="equal">
      <formula>"NC"</formula>
    </cfRule>
  </conditionalFormatting>
  <conditionalFormatting sqref="BB72">
    <cfRule type="cellIs" dxfId="903" priority="677" operator="equal">
      <formula>"Yes"</formula>
    </cfRule>
  </conditionalFormatting>
  <conditionalFormatting sqref="BB72">
    <cfRule type="cellIs" dxfId="902" priority="676" operator="equal">
      <formula>"NC"</formula>
    </cfRule>
  </conditionalFormatting>
  <conditionalFormatting sqref="BC72">
    <cfRule type="cellIs" dxfId="901" priority="675" operator="equal">
      <formula>"Yes"</formula>
    </cfRule>
  </conditionalFormatting>
  <conditionalFormatting sqref="BC72">
    <cfRule type="cellIs" dxfId="900" priority="674" operator="equal">
      <formula>"NC"</formula>
    </cfRule>
  </conditionalFormatting>
  <conditionalFormatting sqref="BF72">
    <cfRule type="cellIs" dxfId="899" priority="673" operator="equal">
      <formula>"Yes"</formula>
    </cfRule>
  </conditionalFormatting>
  <conditionalFormatting sqref="BF72">
    <cfRule type="cellIs" dxfId="898" priority="672" operator="equal">
      <formula>"NC"</formula>
    </cfRule>
  </conditionalFormatting>
  <conditionalFormatting sqref="BG72">
    <cfRule type="cellIs" dxfId="897" priority="671" operator="equal">
      <formula>"Yes"</formula>
    </cfRule>
  </conditionalFormatting>
  <conditionalFormatting sqref="BG72">
    <cfRule type="cellIs" dxfId="896" priority="670" operator="equal">
      <formula>"NC"</formula>
    </cfRule>
  </conditionalFormatting>
  <conditionalFormatting sqref="BF62">
    <cfRule type="cellIs" dxfId="895" priority="669" operator="equal">
      <formula>"Yes"</formula>
    </cfRule>
  </conditionalFormatting>
  <conditionalFormatting sqref="BF62">
    <cfRule type="cellIs" dxfId="894" priority="668" operator="equal">
      <formula>"NC"</formula>
    </cfRule>
  </conditionalFormatting>
  <conditionalFormatting sqref="BG62">
    <cfRule type="cellIs" dxfId="893" priority="667" operator="equal">
      <formula>"Yes"</formula>
    </cfRule>
  </conditionalFormatting>
  <conditionalFormatting sqref="BG62">
    <cfRule type="cellIs" dxfId="892" priority="666" operator="equal">
      <formula>"NC"</formula>
    </cfRule>
  </conditionalFormatting>
  <conditionalFormatting sqref="BB62">
    <cfRule type="cellIs" dxfId="891" priority="665" operator="equal">
      <formula>"Yes"</formula>
    </cfRule>
  </conditionalFormatting>
  <conditionalFormatting sqref="BB62">
    <cfRule type="cellIs" dxfId="890" priority="664" operator="equal">
      <formula>"NC"</formula>
    </cfRule>
  </conditionalFormatting>
  <conditionalFormatting sqref="BC62">
    <cfRule type="cellIs" dxfId="889" priority="663" operator="equal">
      <formula>"Yes"</formula>
    </cfRule>
  </conditionalFormatting>
  <conditionalFormatting sqref="BC62">
    <cfRule type="cellIs" dxfId="888" priority="662" operator="equal">
      <formula>"NC"</formula>
    </cfRule>
  </conditionalFormatting>
  <conditionalFormatting sqref="BB60">
    <cfRule type="cellIs" dxfId="887" priority="661" operator="equal">
      <formula>"Yes"</formula>
    </cfRule>
  </conditionalFormatting>
  <conditionalFormatting sqref="BB60">
    <cfRule type="cellIs" dxfId="886" priority="660" operator="equal">
      <formula>"NC"</formula>
    </cfRule>
  </conditionalFormatting>
  <conditionalFormatting sqref="BC60">
    <cfRule type="cellIs" dxfId="885" priority="659" operator="equal">
      <formula>"Yes"</formula>
    </cfRule>
  </conditionalFormatting>
  <conditionalFormatting sqref="BC60">
    <cfRule type="cellIs" dxfId="884" priority="658" operator="equal">
      <formula>"NC"</formula>
    </cfRule>
  </conditionalFormatting>
  <conditionalFormatting sqref="BB49">
    <cfRule type="cellIs" dxfId="883" priority="657" operator="equal">
      <formula>"Yes"</formula>
    </cfRule>
  </conditionalFormatting>
  <conditionalFormatting sqref="BB49">
    <cfRule type="cellIs" dxfId="882" priority="656" operator="equal">
      <formula>"NC"</formula>
    </cfRule>
  </conditionalFormatting>
  <conditionalFormatting sqref="BC49">
    <cfRule type="cellIs" dxfId="881" priority="655" operator="equal">
      <formula>"Yes"</formula>
    </cfRule>
  </conditionalFormatting>
  <conditionalFormatting sqref="BC49">
    <cfRule type="cellIs" dxfId="880" priority="654" operator="equal">
      <formula>"NC"</formula>
    </cfRule>
  </conditionalFormatting>
  <conditionalFormatting sqref="BF49">
    <cfRule type="cellIs" dxfId="879" priority="653" operator="equal">
      <formula>"Yes"</formula>
    </cfRule>
  </conditionalFormatting>
  <conditionalFormatting sqref="BF49">
    <cfRule type="cellIs" dxfId="878" priority="652" operator="equal">
      <formula>"NC"</formula>
    </cfRule>
  </conditionalFormatting>
  <conditionalFormatting sqref="BG49">
    <cfRule type="cellIs" dxfId="877" priority="651" operator="equal">
      <formula>"Yes"</formula>
    </cfRule>
  </conditionalFormatting>
  <conditionalFormatting sqref="BG49">
    <cfRule type="cellIs" dxfId="876" priority="650" operator="equal">
      <formula>"NC"</formula>
    </cfRule>
  </conditionalFormatting>
  <conditionalFormatting sqref="BF60">
    <cfRule type="cellIs" dxfId="875" priority="649" operator="equal">
      <formula>"Yes"</formula>
    </cfRule>
  </conditionalFormatting>
  <conditionalFormatting sqref="BF60">
    <cfRule type="cellIs" dxfId="874" priority="648" operator="equal">
      <formula>"NC"</formula>
    </cfRule>
  </conditionalFormatting>
  <conditionalFormatting sqref="BG60">
    <cfRule type="cellIs" dxfId="873" priority="647" operator="equal">
      <formula>"Yes"</formula>
    </cfRule>
  </conditionalFormatting>
  <conditionalFormatting sqref="BG60">
    <cfRule type="cellIs" dxfId="872" priority="646" operator="equal">
      <formula>"NC"</formula>
    </cfRule>
  </conditionalFormatting>
  <conditionalFormatting sqref="BB44">
    <cfRule type="cellIs" dxfId="871" priority="645" operator="equal">
      <formula>"Yes"</formula>
    </cfRule>
  </conditionalFormatting>
  <conditionalFormatting sqref="BB44">
    <cfRule type="cellIs" dxfId="870" priority="644" operator="equal">
      <formula>"NC"</formula>
    </cfRule>
  </conditionalFormatting>
  <conditionalFormatting sqref="BC44">
    <cfRule type="cellIs" dxfId="869" priority="643" operator="equal">
      <formula>"Yes"</formula>
    </cfRule>
  </conditionalFormatting>
  <conditionalFormatting sqref="BC44">
    <cfRule type="cellIs" dxfId="868" priority="642" operator="equal">
      <formula>"NC"</formula>
    </cfRule>
  </conditionalFormatting>
  <conditionalFormatting sqref="BF44">
    <cfRule type="cellIs" dxfId="867" priority="641" operator="equal">
      <formula>"Yes"</formula>
    </cfRule>
  </conditionalFormatting>
  <conditionalFormatting sqref="BF44">
    <cfRule type="cellIs" dxfId="866" priority="640" operator="equal">
      <formula>"NC"</formula>
    </cfRule>
  </conditionalFormatting>
  <conditionalFormatting sqref="BG44">
    <cfRule type="cellIs" dxfId="865" priority="639" operator="equal">
      <formula>"Yes"</formula>
    </cfRule>
  </conditionalFormatting>
  <conditionalFormatting sqref="BG44">
    <cfRule type="cellIs" dxfId="864" priority="638" operator="equal">
      <formula>"NC"</formula>
    </cfRule>
  </conditionalFormatting>
  <conditionalFormatting sqref="BJ44">
    <cfRule type="cellIs" dxfId="863" priority="637" operator="equal">
      <formula>"Yes"</formula>
    </cfRule>
  </conditionalFormatting>
  <conditionalFormatting sqref="BJ44">
    <cfRule type="cellIs" dxfId="862" priority="636" operator="equal">
      <formula>"NC"</formula>
    </cfRule>
  </conditionalFormatting>
  <conditionalFormatting sqref="BK44">
    <cfRule type="cellIs" dxfId="861" priority="635" operator="equal">
      <formula>"Yes"</formula>
    </cfRule>
  </conditionalFormatting>
  <conditionalFormatting sqref="BK44">
    <cfRule type="cellIs" dxfId="860" priority="634" operator="equal">
      <formula>"NC"</formula>
    </cfRule>
  </conditionalFormatting>
  <conditionalFormatting sqref="BN44">
    <cfRule type="cellIs" dxfId="859" priority="633" operator="equal">
      <formula>"Yes"</formula>
    </cfRule>
  </conditionalFormatting>
  <conditionalFormatting sqref="BN44">
    <cfRule type="cellIs" dxfId="858" priority="632" operator="equal">
      <formula>"NC"</formula>
    </cfRule>
  </conditionalFormatting>
  <conditionalFormatting sqref="BO44">
    <cfRule type="cellIs" dxfId="857" priority="631" operator="equal">
      <formula>"Yes"</formula>
    </cfRule>
  </conditionalFormatting>
  <conditionalFormatting sqref="BO44">
    <cfRule type="cellIs" dxfId="856" priority="630" operator="equal">
      <formula>"NC"</formula>
    </cfRule>
  </conditionalFormatting>
  <conditionalFormatting sqref="E18:E23">
    <cfRule type="cellIs" dxfId="855" priority="629" operator="equal">
      <formula>"NC"</formula>
    </cfRule>
  </conditionalFormatting>
  <conditionalFormatting sqref="E25:E33">
    <cfRule type="cellIs" dxfId="854" priority="628" operator="equal">
      <formula>"NC"</formula>
    </cfRule>
  </conditionalFormatting>
  <conditionalFormatting sqref="E36:E40">
    <cfRule type="cellIs" dxfId="853" priority="627" operator="equal">
      <formula>"NC"</formula>
    </cfRule>
  </conditionalFormatting>
  <conditionalFormatting sqref="E42:E43">
    <cfRule type="cellIs" dxfId="852" priority="626" operator="equal">
      <formula>"NC"</formula>
    </cfRule>
  </conditionalFormatting>
  <conditionalFormatting sqref="E45:E48">
    <cfRule type="cellIs" dxfId="851" priority="625" operator="equal">
      <formula>"NC"</formula>
    </cfRule>
  </conditionalFormatting>
  <conditionalFormatting sqref="E50:E59">
    <cfRule type="cellIs" dxfId="850" priority="624" operator="equal">
      <formula>"NC"</formula>
    </cfRule>
  </conditionalFormatting>
  <conditionalFormatting sqref="E61">
    <cfRule type="cellIs" dxfId="849" priority="623" operator="equal">
      <formula>"NC"</formula>
    </cfRule>
  </conditionalFormatting>
  <conditionalFormatting sqref="E63:E66">
    <cfRule type="cellIs" dxfId="848" priority="622" operator="equal">
      <formula>"NC"</formula>
    </cfRule>
  </conditionalFormatting>
  <conditionalFormatting sqref="E73:E74">
    <cfRule type="cellIs" dxfId="847" priority="620" operator="equal">
      <formula>"NC"</formula>
    </cfRule>
  </conditionalFormatting>
  <conditionalFormatting sqref="E76:E78">
    <cfRule type="cellIs" dxfId="846" priority="619" operator="equal">
      <formula>"NC"</formula>
    </cfRule>
  </conditionalFormatting>
  <conditionalFormatting sqref="E80:E82">
    <cfRule type="cellIs" dxfId="845" priority="618" operator="equal">
      <formula>"NC"</formula>
    </cfRule>
  </conditionalFormatting>
  <conditionalFormatting sqref="E85:E87">
    <cfRule type="cellIs" dxfId="844" priority="617" operator="equal">
      <formula>"NC"</formula>
    </cfRule>
  </conditionalFormatting>
  <conditionalFormatting sqref="E89:E90">
    <cfRule type="cellIs" dxfId="843" priority="614" operator="equal">
      <formula>"NC"</formula>
    </cfRule>
  </conditionalFormatting>
  <conditionalFormatting sqref="E92">
    <cfRule type="cellIs" dxfId="842" priority="613" operator="equal">
      <formula>"NC"</formula>
    </cfRule>
  </conditionalFormatting>
  <conditionalFormatting sqref="E96">
    <cfRule type="cellIs" dxfId="841" priority="612" operator="equal">
      <formula>"NC"</formula>
    </cfRule>
  </conditionalFormatting>
  <conditionalFormatting sqref="E99:E107">
    <cfRule type="cellIs" dxfId="840" priority="611" operator="equal">
      <formula>"NC"</formula>
    </cfRule>
  </conditionalFormatting>
  <conditionalFormatting sqref="E109:E111">
    <cfRule type="cellIs" dxfId="839" priority="610" operator="equal">
      <formula>"NC"</formula>
    </cfRule>
  </conditionalFormatting>
  <conditionalFormatting sqref="AX108">
    <cfRule type="cellIs" dxfId="838" priority="609" operator="equal">
      <formula>"Yes"</formula>
    </cfRule>
  </conditionalFormatting>
  <conditionalFormatting sqref="AX108">
    <cfRule type="cellIs" dxfId="837" priority="608" operator="equal">
      <formula>"NC"</formula>
    </cfRule>
  </conditionalFormatting>
  <conditionalFormatting sqref="AY108">
    <cfRule type="cellIs" dxfId="836" priority="607" operator="equal">
      <formula>"Yes"</formula>
    </cfRule>
  </conditionalFormatting>
  <conditionalFormatting sqref="AY108">
    <cfRule type="cellIs" dxfId="835" priority="606" operator="equal">
      <formula>"NC"</formula>
    </cfRule>
  </conditionalFormatting>
  <conditionalFormatting sqref="DR83:XFD83 D83">
    <cfRule type="cellIs" dxfId="834" priority="426" operator="equal">
      <formula>"NC"</formula>
    </cfRule>
  </conditionalFormatting>
  <conditionalFormatting sqref="A83">
    <cfRule type="cellIs" dxfId="833" priority="425" operator="equal">
      <formula>"NC"</formula>
    </cfRule>
  </conditionalFormatting>
  <conditionalFormatting sqref="H83:I83">
    <cfRule type="cellIs" dxfId="832" priority="424" operator="equal">
      <formula>"NC"</formula>
    </cfRule>
  </conditionalFormatting>
  <conditionalFormatting sqref="G83">
    <cfRule type="cellIs" dxfId="831" priority="423" operator="equal">
      <formula>"NC"</formula>
    </cfRule>
  </conditionalFormatting>
  <conditionalFormatting sqref="L83:M83">
    <cfRule type="cellIs" dxfId="830" priority="421" operator="equal">
      <formula>"NC"</formula>
    </cfRule>
  </conditionalFormatting>
  <conditionalFormatting sqref="K83">
    <cfRule type="cellIs" dxfId="829" priority="420" operator="equal">
      <formula>"NC"</formula>
    </cfRule>
  </conditionalFormatting>
  <conditionalFormatting sqref="J83">
    <cfRule type="cellIs" dxfId="828" priority="419" operator="equal">
      <formula>"NC"</formula>
    </cfRule>
  </conditionalFormatting>
  <conditionalFormatting sqref="N83:O83">
    <cfRule type="cellIs" dxfId="827" priority="418" operator="equal">
      <formula>"NC"</formula>
    </cfRule>
  </conditionalFormatting>
  <conditionalFormatting sqref="P83:Q83">
    <cfRule type="cellIs" dxfId="826" priority="417" operator="equal">
      <formula>"NC"</formula>
    </cfRule>
  </conditionalFormatting>
  <conditionalFormatting sqref="R83:S83">
    <cfRule type="cellIs" dxfId="825" priority="416" operator="equal">
      <formula>"NC"</formula>
    </cfRule>
  </conditionalFormatting>
  <conditionalFormatting sqref="T83:U83">
    <cfRule type="cellIs" dxfId="824" priority="415" operator="equal">
      <formula>"NC"</formula>
    </cfRule>
  </conditionalFormatting>
  <conditionalFormatting sqref="V83:W83">
    <cfRule type="cellIs" dxfId="823" priority="414" operator="equal">
      <formula>"NC"</formula>
    </cfRule>
  </conditionalFormatting>
  <conditionalFormatting sqref="X83:Y83">
    <cfRule type="cellIs" dxfId="822" priority="413" operator="equal">
      <formula>"NC"</formula>
    </cfRule>
  </conditionalFormatting>
  <conditionalFormatting sqref="Z83:AA83">
    <cfRule type="cellIs" dxfId="821" priority="412" operator="equal">
      <formula>"NC"</formula>
    </cfRule>
  </conditionalFormatting>
  <conditionalFormatting sqref="AB83:AC83">
    <cfRule type="cellIs" dxfId="820" priority="411" operator="equal">
      <formula>"NC"</formula>
    </cfRule>
  </conditionalFormatting>
  <conditionalFormatting sqref="AD83:AE83">
    <cfRule type="cellIs" dxfId="819" priority="410" operator="equal">
      <formula>"NC"</formula>
    </cfRule>
  </conditionalFormatting>
  <conditionalFormatting sqref="AF83:AG83">
    <cfRule type="cellIs" dxfId="818" priority="409" operator="equal">
      <formula>"NC"</formula>
    </cfRule>
  </conditionalFormatting>
  <conditionalFormatting sqref="AL83:AM83">
    <cfRule type="cellIs" dxfId="817" priority="408" operator="equal">
      <formula>"NC"</formula>
    </cfRule>
  </conditionalFormatting>
  <conditionalFormatting sqref="AN83:AO83">
    <cfRule type="cellIs" dxfId="816" priority="407" operator="equal">
      <formula>"NC"</formula>
    </cfRule>
  </conditionalFormatting>
  <conditionalFormatting sqref="AP83:AQ83">
    <cfRule type="cellIs" dxfId="815" priority="406" operator="equal">
      <formula>"NC"</formula>
    </cfRule>
  </conditionalFormatting>
  <conditionalFormatting sqref="AR83:AS83">
    <cfRule type="cellIs" dxfId="814" priority="405" operator="equal">
      <formula>"NC"</formula>
    </cfRule>
  </conditionalFormatting>
  <conditionalFormatting sqref="AT83:AU83">
    <cfRule type="cellIs" dxfId="813" priority="404" operator="equal">
      <formula>"NC"</formula>
    </cfRule>
  </conditionalFormatting>
  <conditionalFormatting sqref="AV83:AW83">
    <cfRule type="cellIs" dxfId="812" priority="403" operator="equal">
      <formula>"NC"</formula>
    </cfRule>
  </conditionalFormatting>
  <conditionalFormatting sqref="AX83:AY83">
    <cfRule type="cellIs" dxfId="811" priority="402" operator="equal">
      <formula>"NC"</formula>
    </cfRule>
  </conditionalFormatting>
  <conditionalFormatting sqref="AZ83:BA83">
    <cfRule type="cellIs" dxfId="810" priority="401" operator="equal">
      <formula>"NC"</formula>
    </cfRule>
  </conditionalFormatting>
  <conditionalFormatting sqref="BB83:BC83">
    <cfRule type="cellIs" dxfId="809" priority="400" operator="equal">
      <formula>"NC"</formula>
    </cfRule>
  </conditionalFormatting>
  <conditionalFormatting sqref="BD83:BE83">
    <cfRule type="cellIs" dxfId="808" priority="399" operator="equal">
      <formula>"NC"</formula>
    </cfRule>
  </conditionalFormatting>
  <conditionalFormatting sqref="BF83:BG83">
    <cfRule type="cellIs" dxfId="807" priority="398" operator="equal">
      <formula>"NC"</formula>
    </cfRule>
  </conditionalFormatting>
  <conditionalFormatting sqref="BH83:BI83">
    <cfRule type="cellIs" dxfId="806" priority="397" operator="equal">
      <formula>"NC"</formula>
    </cfRule>
  </conditionalFormatting>
  <conditionalFormatting sqref="BJ83:BK83">
    <cfRule type="cellIs" dxfId="805" priority="396" operator="equal">
      <formula>"NC"</formula>
    </cfRule>
  </conditionalFormatting>
  <conditionalFormatting sqref="BL83:BM83">
    <cfRule type="cellIs" dxfId="804" priority="395" operator="equal">
      <formula>"NC"</formula>
    </cfRule>
  </conditionalFormatting>
  <conditionalFormatting sqref="BN83:BO83">
    <cfRule type="cellIs" dxfId="803" priority="394" operator="equal">
      <formula>"NC"</formula>
    </cfRule>
  </conditionalFormatting>
  <conditionalFormatting sqref="BP83:BQ83">
    <cfRule type="cellIs" dxfId="802" priority="393" operator="equal">
      <formula>"NC"</formula>
    </cfRule>
  </conditionalFormatting>
  <conditionalFormatting sqref="BR83:BS83">
    <cfRule type="cellIs" dxfId="801" priority="392" operator="equal">
      <formula>"NC"</formula>
    </cfRule>
  </conditionalFormatting>
  <conditionalFormatting sqref="BT83:BU83">
    <cfRule type="cellIs" dxfId="800" priority="391" operator="equal">
      <formula>"NC"</formula>
    </cfRule>
  </conditionalFormatting>
  <conditionalFormatting sqref="BV83:BW83">
    <cfRule type="cellIs" dxfId="799" priority="390" operator="equal">
      <formula>"NC"</formula>
    </cfRule>
  </conditionalFormatting>
  <conditionalFormatting sqref="BX83:BY83">
    <cfRule type="cellIs" dxfId="798" priority="389" operator="equal">
      <formula>"NC"</formula>
    </cfRule>
  </conditionalFormatting>
  <conditionalFormatting sqref="BZ83:CA83">
    <cfRule type="cellIs" dxfId="797" priority="388" operator="equal">
      <formula>"NC"</formula>
    </cfRule>
  </conditionalFormatting>
  <conditionalFormatting sqref="CB83:CC83">
    <cfRule type="cellIs" dxfId="796" priority="387" operator="equal">
      <formula>"NC"</formula>
    </cfRule>
  </conditionalFormatting>
  <conditionalFormatting sqref="CH83:CI83">
    <cfRule type="cellIs" dxfId="795" priority="386" operator="equal">
      <formula>"NC"</formula>
    </cfRule>
  </conditionalFormatting>
  <conditionalFormatting sqref="CJ83:CK83">
    <cfRule type="cellIs" dxfId="794" priority="385" operator="equal">
      <formula>"NC"</formula>
    </cfRule>
  </conditionalFormatting>
  <conditionalFormatting sqref="CL83:CM83">
    <cfRule type="cellIs" dxfId="793" priority="384" operator="equal">
      <formula>"NC"</formula>
    </cfRule>
  </conditionalFormatting>
  <conditionalFormatting sqref="CN83:CO83">
    <cfRule type="cellIs" dxfId="792" priority="383" operator="equal">
      <formula>"NC"</formula>
    </cfRule>
  </conditionalFormatting>
  <conditionalFormatting sqref="CP83:CQ83">
    <cfRule type="cellIs" dxfId="791" priority="382" operator="equal">
      <formula>"NC"</formula>
    </cfRule>
  </conditionalFormatting>
  <conditionalFormatting sqref="CR83:CS83">
    <cfRule type="cellIs" dxfId="790" priority="381" operator="equal">
      <formula>"NC"</formula>
    </cfRule>
  </conditionalFormatting>
  <conditionalFormatting sqref="CT83:CU83">
    <cfRule type="cellIs" dxfId="789" priority="380" operator="equal">
      <formula>"NC"</formula>
    </cfRule>
  </conditionalFormatting>
  <conditionalFormatting sqref="CV83:CW83">
    <cfRule type="cellIs" dxfId="788" priority="379" operator="equal">
      <formula>"NC"</formula>
    </cfRule>
  </conditionalFormatting>
  <conditionalFormatting sqref="CX83:CY83">
    <cfRule type="cellIs" dxfId="787" priority="378" operator="equal">
      <formula>"NC"</formula>
    </cfRule>
  </conditionalFormatting>
  <conditionalFormatting sqref="CZ83:DA83">
    <cfRule type="cellIs" dxfId="786" priority="377" operator="equal">
      <formula>"NC"</formula>
    </cfRule>
  </conditionalFormatting>
  <conditionalFormatting sqref="DB83:DC83">
    <cfRule type="cellIs" dxfId="785" priority="376" operator="equal">
      <formula>"NC"</formula>
    </cfRule>
  </conditionalFormatting>
  <conditionalFormatting sqref="DD83:DE83">
    <cfRule type="cellIs" dxfId="784" priority="375" operator="equal">
      <formula>"NC"</formula>
    </cfRule>
  </conditionalFormatting>
  <conditionalFormatting sqref="DF83:DG83">
    <cfRule type="cellIs" dxfId="783" priority="374" operator="equal">
      <formula>"NC"</formula>
    </cfRule>
  </conditionalFormatting>
  <conditionalFormatting sqref="DH83:DI83">
    <cfRule type="cellIs" dxfId="782" priority="373" operator="equal">
      <formula>"NC"</formula>
    </cfRule>
  </conditionalFormatting>
  <conditionalFormatting sqref="DJ83:DK83">
    <cfRule type="cellIs" dxfId="781" priority="372" operator="equal">
      <formula>"NC"</formula>
    </cfRule>
  </conditionalFormatting>
  <conditionalFormatting sqref="DL83:DM83">
    <cfRule type="cellIs" dxfId="780" priority="371" operator="equal">
      <formula>"NC"</formula>
    </cfRule>
  </conditionalFormatting>
  <conditionalFormatting sqref="DN83:DO83">
    <cfRule type="cellIs" dxfId="779" priority="370" operator="equal">
      <formula>"NC"</formula>
    </cfRule>
  </conditionalFormatting>
  <conditionalFormatting sqref="DP83:DQ83">
    <cfRule type="cellIs" dxfId="778" priority="369" operator="equal">
      <formula>"NC"</formula>
    </cfRule>
  </conditionalFormatting>
  <conditionalFormatting sqref="E83">
    <cfRule type="cellIs" dxfId="777" priority="368" operator="equal">
      <formula>"NC"</formula>
    </cfRule>
  </conditionalFormatting>
  <conditionalFormatting sqref="F83">
    <cfRule type="cellIs" dxfId="776" priority="422" operator="equal">
      <formula>"NC"</formula>
    </cfRule>
  </conditionalFormatting>
  <conditionalFormatting sqref="C93">
    <cfRule type="cellIs" dxfId="775" priority="367" operator="equal">
      <formula>"Yes"</formula>
    </cfRule>
  </conditionalFormatting>
  <conditionalFormatting sqref="DR93:XFD93 A93 C93:D93">
    <cfRule type="cellIs" dxfId="774" priority="366" operator="equal">
      <formula>"NC"</formula>
    </cfRule>
  </conditionalFormatting>
  <conditionalFormatting sqref="H93:I93">
    <cfRule type="cellIs" dxfId="773" priority="365" operator="equal">
      <formula>"NC"</formula>
    </cfRule>
  </conditionalFormatting>
  <conditionalFormatting sqref="G93">
    <cfRule type="cellIs" dxfId="772" priority="364" operator="equal">
      <formula>"NC"</formula>
    </cfRule>
  </conditionalFormatting>
  <conditionalFormatting sqref="F93">
    <cfRule type="cellIs" dxfId="771" priority="363" operator="equal">
      <formula>"NC"</formula>
    </cfRule>
  </conditionalFormatting>
  <conditionalFormatting sqref="L93:M93">
    <cfRule type="cellIs" dxfId="770" priority="362" operator="equal">
      <formula>"NC"</formula>
    </cfRule>
  </conditionalFormatting>
  <conditionalFormatting sqref="K93">
    <cfRule type="cellIs" dxfId="769" priority="361" operator="equal">
      <formula>"NC"</formula>
    </cfRule>
  </conditionalFormatting>
  <conditionalFormatting sqref="J93">
    <cfRule type="cellIs" dxfId="768" priority="360" operator="equal">
      <formula>"NC"</formula>
    </cfRule>
  </conditionalFormatting>
  <conditionalFormatting sqref="N93:O93">
    <cfRule type="cellIs" dxfId="767" priority="359" operator="equal">
      <formula>"NC"</formula>
    </cfRule>
  </conditionalFormatting>
  <conditionalFormatting sqref="P93:Q93">
    <cfRule type="cellIs" dxfId="766" priority="358" operator="equal">
      <formula>"NC"</formula>
    </cfRule>
  </conditionalFormatting>
  <conditionalFormatting sqref="R93:S93">
    <cfRule type="cellIs" dxfId="765" priority="357" operator="equal">
      <formula>"NC"</formula>
    </cfRule>
  </conditionalFormatting>
  <conditionalFormatting sqref="T93:U93">
    <cfRule type="cellIs" dxfId="764" priority="356" operator="equal">
      <formula>"NC"</formula>
    </cfRule>
  </conditionalFormatting>
  <conditionalFormatting sqref="V93:W93">
    <cfRule type="cellIs" dxfId="763" priority="355" operator="equal">
      <formula>"NC"</formula>
    </cfRule>
  </conditionalFormatting>
  <conditionalFormatting sqref="X93:Y93">
    <cfRule type="cellIs" dxfId="762" priority="354" operator="equal">
      <formula>"NC"</formula>
    </cfRule>
  </conditionalFormatting>
  <conditionalFormatting sqref="Z93:AA93">
    <cfRule type="cellIs" dxfId="761" priority="353" operator="equal">
      <formula>"NC"</formula>
    </cfRule>
  </conditionalFormatting>
  <conditionalFormatting sqref="AB93:AC93">
    <cfRule type="cellIs" dxfId="760" priority="352" operator="equal">
      <formula>"NC"</formula>
    </cfRule>
  </conditionalFormatting>
  <conditionalFormatting sqref="AD93:AE93">
    <cfRule type="cellIs" dxfId="759" priority="351" operator="equal">
      <formula>"NC"</formula>
    </cfRule>
  </conditionalFormatting>
  <conditionalFormatting sqref="AF93:AG93">
    <cfRule type="cellIs" dxfId="758" priority="350" operator="equal">
      <formula>"NC"</formula>
    </cfRule>
  </conditionalFormatting>
  <conditionalFormatting sqref="AL93:AM93">
    <cfRule type="cellIs" dxfId="757" priority="349" operator="equal">
      <formula>"NC"</formula>
    </cfRule>
  </conditionalFormatting>
  <conditionalFormatting sqref="AN93:AO93">
    <cfRule type="cellIs" dxfId="756" priority="348" operator="equal">
      <formula>"NC"</formula>
    </cfRule>
  </conditionalFormatting>
  <conditionalFormatting sqref="AP93:AQ93">
    <cfRule type="cellIs" dxfId="755" priority="347" operator="equal">
      <formula>"NC"</formula>
    </cfRule>
  </conditionalFormatting>
  <conditionalFormatting sqref="AR93:AS93">
    <cfRule type="cellIs" dxfId="754" priority="346" operator="equal">
      <formula>"NC"</formula>
    </cfRule>
  </conditionalFormatting>
  <conditionalFormatting sqref="AT93:AU93">
    <cfRule type="cellIs" dxfId="753" priority="345" operator="equal">
      <formula>"NC"</formula>
    </cfRule>
  </conditionalFormatting>
  <conditionalFormatting sqref="AV93:AW93">
    <cfRule type="cellIs" dxfId="752" priority="344" operator="equal">
      <formula>"NC"</formula>
    </cfRule>
  </conditionalFormatting>
  <conditionalFormatting sqref="AX93:AY93">
    <cfRule type="cellIs" dxfId="751" priority="343" operator="equal">
      <formula>"NC"</formula>
    </cfRule>
  </conditionalFormatting>
  <conditionalFormatting sqref="AZ93:BA93">
    <cfRule type="cellIs" dxfId="750" priority="342" operator="equal">
      <formula>"NC"</formula>
    </cfRule>
  </conditionalFormatting>
  <conditionalFormatting sqref="BB93:BC93">
    <cfRule type="cellIs" dxfId="749" priority="341" operator="equal">
      <formula>"NC"</formula>
    </cfRule>
  </conditionalFormatting>
  <conditionalFormatting sqref="BD93:BE93">
    <cfRule type="cellIs" dxfId="748" priority="340" operator="equal">
      <formula>"NC"</formula>
    </cfRule>
  </conditionalFormatting>
  <conditionalFormatting sqref="BF93:BG93">
    <cfRule type="cellIs" dxfId="747" priority="339" operator="equal">
      <formula>"NC"</formula>
    </cfRule>
  </conditionalFormatting>
  <conditionalFormatting sqref="BH93:BI93">
    <cfRule type="cellIs" dxfId="746" priority="338" operator="equal">
      <formula>"NC"</formula>
    </cfRule>
  </conditionalFormatting>
  <conditionalFormatting sqref="BJ93:BK93">
    <cfRule type="cellIs" dxfId="745" priority="337" operator="equal">
      <formula>"NC"</formula>
    </cfRule>
  </conditionalFormatting>
  <conditionalFormatting sqref="BL93:BM93">
    <cfRule type="cellIs" dxfId="744" priority="336" operator="equal">
      <formula>"NC"</formula>
    </cfRule>
  </conditionalFormatting>
  <conditionalFormatting sqref="BN93:BO93">
    <cfRule type="cellIs" dxfId="743" priority="335" operator="equal">
      <formula>"NC"</formula>
    </cfRule>
  </conditionalFormatting>
  <conditionalFormatting sqref="BP93:BQ93">
    <cfRule type="cellIs" dxfId="742" priority="334" operator="equal">
      <formula>"NC"</formula>
    </cfRule>
  </conditionalFormatting>
  <conditionalFormatting sqref="BR93:BS93">
    <cfRule type="cellIs" dxfId="741" priority="333" operator="equal">
      <formula>"NC"</formula>
    </cfRule>
  </conditionalFormatting>
  <conditionalFormatting sqref="BT93:BU93">
    <cfRule type="cellIs" dxfId="740" priority="332" operator="equal">
      <formula>"NC"</formula>
    </cfRule>
  </conditionalFormatting>
  <conditionalFormatting sqref="BV93:BW93">
    <cfRule type="cellIs" dxfId="739" priority="331" operator="equal">
      <formula>"NC"</formula>
    </cfRule>
  </conditionalFormatting>
  <conditionalFormatting sqref="BX93:BY93">
    <cfRule type="cellIs" dxfId="738" priority="330" operator="equal">
      <formula>"NC"</formula>
    </cfRule>
  </conditionalFormatting>
  <conditionalFormatting sqref="BZ93:CA93">
    <cfRule type="cellIs" dxfId="737" priority="329" operator="equal">
      <formula>"NC"</formula>
    </cfRule>
  </conditionalFormatting>
  <conditionalFormatting sqref="CB93:CC93">
    <cfRule type="cellIs" dxfId="736" priority="328" operator="equal">
      <formula>"NC"</formula>
    </cfRule>
  </conditionalFormatting>
  <conditionalFormatting sqref="CH93:CI93">
    <cfRule type="cellIs" dxfId="735" priority="327" operator="equal">
      <formula>"NC"</formula>
    </cfRule>
  </conditionalFormatting>
  <conditionalFormatting sqref="CJ93:CK93">
    <cfRule type="cellIs" dxfId="734" priority="326" operator="equal">
      <formula>"NC"</formula>
    </cfRule>
  </conditionalFormatting>
  <conditionalFormatting sqref="CL93:CM93">
    <cfRule type="cellIs" dxfId="733" priority="325" operator="equal">
      <formula>"NC"</formula>
    </cfRule>
  </conditionalFormatting>
  <conditionalFormatting sqref="CN93:CO93">
    <cfRule type="cellIs" dxfId="732" priority="324" operator="equal">
      <formula>"NC"</formula>
    </cfRule>
  </conditionalFormatting>
  <conditionalFormatting sqref="CP93:CQ93">
    <cfRule type="cellIs" dxfId="731" priority="323" operator="equal">
      <formula>"NC"</formula>
    </cfRule>
  </conditionalFormatting>
  <conditionalFormatting sqref="CR93:CS93">
    <cfRule type="cellIs" dxfId="730" priority="322" operator="equal">
      <formula>"NC"</formula>
    </cfRule>
  </conditionalFormatting>
  <conditionalFormatting sqref="CT93:CU93">
    <cfRule type="cellIs" dxfId="729" priority="321" operator="equal">
      <formula>"NC"</formula>
    </cfRule>
  </conditionalFormatting>
  <conditionalFormatting sqref="CV93:CW93">
    <cfRule type="cellIs" dxfId="728" priority="320" operator="equal">
      <formula>"NC"</formula>
    </cfRule>
  </conditionalFormatting>
  <conditionalFormatting sqref="CX93:CY93">
    <cfRule type="cellIs" dxfId="727" priority="319" operator="equal">
      <formula>"NC"</formula>
    </cfRule>
  </conditionalFormatting>
  <conditionalFormatting sqref="CZ93:DA93">
    <cfRule type="cellIs" dxfId="726" priority="318" operator="equal">
      <formula>"NC"</formula>
    </cfRule>
  </conditionalFormatting>
  <conditionalFormatting sqref="DB93:DC93">
    <cfRule type="cellIs" dxfId="725" priority="317" operator="equal">
      <formula>"NC"</formula>
    </cfRule>
  </conditionalFormatting>
  <conditionalFormatting sqref="DD93:DE93">
    <cfRule type="cellIs" dxfId="724" priority="316" operator="equal">
      <formula>"NC"</formula>
    </cfRule>
  </conditionalFormatting>
  <conditionalFormatting sqref="DF93:DG93">
    <cfRule type="cellIs" dxfId="723" priority="315" operator="equal">
      <formula>"NC"</formula>
    </cfRule>
  </conditionalFormatting>
  <conditionalFormatting sqref="DH93:DI93">
    <cfRule type="cellIs" dxfId="722" priority="314" operator="equal">
      <formula>"NC"</formula>
    </cfRule>
  </conditionalFormatting>
  <conditionalFormatting sqref="DJ93:DK93">
    <cfRule type="cellIs" dxfId="721" priority="313" operator="equal">
      <formula>"NC"</formula>
    </cfRule>
  </conditionalFormatting>
  <conditionalFormatting sqref="DL93:DM93">
    <cfRule type="cellIs" dxfId="720" priority="312" operator="equal">
      <formula>"NC"</formula>
    </cfRule>
  </conditionalFormatting>
  <conditionalFormatting sqref="DN93:DO93">
    <cfRule type="cellIs" dxfId="719" priority="311" operator="equal">
      <formula>"NC"</formula>
    </cfRule>
  </conditionalFormatting>
  <conditionalFormatting sqref="DP93:DQ93">
    <cfRule type="cellIs" dxfId="718" priority="310" operator="equal">
      <formula>"NC"</formula>
    </cfRule>
  </conditionalFormatting>
  <conditionalFormatting sqref="E93">
    <cfRule type="cellIs" dxfId="717" priority="309" operator="equal">
      <formula>"NC"</formula>
    </cfRule>
  </conditionalFormatting>
  <conditionalFormatting sqref="C94">
    <cfRule type="cellIs" dxfId="716" priority="308" operator="equal">
      <formula>"Yes"</formula>
    </cfRule>
  </conditionalFormatting>
  <conditionalFormatting sqref="DR94:XFD94 A94 C94:D94">
    <cfRule type="cellIs" dxfId="715" priority="307" operator="equal">
      <formula>"NC"</formula>
    </cfRule>
  </conditionalFormatting>
  <conditionalFormatting sqref="H94:I94">
    <cfRule type="cellIs" dxfId="714" priority="306" operator="equal">
      <formula>"NC"</formula>
    </cfRule>
  </conditionalFormatting>
  <conditionalFormatting sqref="G94">
    <cfRule type="cellIs" dxfId="713" priority="305" operator="equal">
      <formula>"NC"</formula>
    </cfRule>
  </conditionalFormatting>
  <conditionalFormatting sqref="F94">
    <cfRule type="cellIs" dxfId="712" priority="304" operator="equal">
      <formula>"NC"</formula>
    </cfRule>
  </conditionalFormatting>
  <conditionalFormatting sqref="L94:M94">
    <cfRule type="cellIs" dxfId="711" priority="303" operator="equal">
      <formula>"NC"</formula>
    </cfRule>
  </conditionalFormatting>
  <conditionalFormatting sqref="K94">
    <cfRule type="cellIs" dxfId="710" priority="302" operator="equal">
      <formula>"NC"</formula>
    </cfRule>
  </conditionalFormatting>
  <conditionalFormatting sqref="J94">
    <cfRule type="cellIs" dxfId="709" priority="301" operator="equal">
      <formula>"NC"</formula>
    </cfRule>
  </conditionalFormatting>
  <conditionalFormatting sqref="N94:O94">
    <cfRule type="cellIs" dxfId="708" priority="300" operator="equal">
      <formula>"NC"</formula>
    </cfRule>
  </conditionalFormatting>
  <conditionalFormatting sqref="P94:Q94">
    <cfRule type="cellIs" dxfId="707" priority="299" operator="equal">
      <formula>"NC"</formula>
    </cfRule>
  </conditionalFormatting>
  <conditionalFormatting sqref="R94:S94">
    <cfRule type="cellIs" dxfId="706" priority="298" operator="equal">
      <formula>"NC"</formula>
    </cfRule>
  </conditionalFormatting>
  <conditionalFormatting sqref="T94:U94">
    <cfRule type="cellIs" dxfId="705" priority="297" operator="equal">
      <formula>"NC"</formula>
    </cfRule>
  </conditionalFormatting>
  <conditionalFormatting sqref="V94:W94">
    <cfRule type="cellIs" dxfId="704" priority="296" operator="equal">
      <formula>"NC"</formula>
    </cfRule>
  </conditionalFormatting>
  <conditionalFormatting sqref="X94:Y94">
    <cfRule type="cellIs" dxfId="703" priority="295" operator="equal">
      <formula>"NC"</formula>
    </cfRule>
  </conditionalFormatting>
  <conditionalFormatting sqref="Z94:AA94">
    <cfRule type="cellIs" dxfId="702" priority="294" operator="equal">
      <formula>"NC"</formula>
    </cfRule>
  </conditionalFormatting>
  <conditionalFormatting sqref="AB94:AC94">
    <cfRule type="cellIs" dxfId="701" priority="293" operator="equal">
      <formula>"NC"</formula>
    </cfRule>
  </conditionalFormatting>
  <conditionalFormatting sqref="AD94:AE94">
    <cfRule type="cellIs" dxfId="700" priority="292" operator="equal">
      <formula>"NC"</formula>
    </cfRule>
  </conditionalFormatting>
  <conditionalFormatting sqref="AF94:AG94">
    <cfRule type="cellIs" dxfId="699" priority="291" operator="equal">
      <formula>"NC"</formula>
    </cfRule>
  </conditionalFormatting>
  <conditionalFormatting sqref="AL94:AM94">
    <cfRule type="cellIs" dxfId="698" priority="290" operator="equal">
      <formula>"NC"</formula>
    </cfRule>
  </conditionalFormatting>
  <conditionalFormatting sqref="AN94:AO94">
    <cfRule type="cellIs" dxfId="697" priority="289" operator="equal">
      <formula>"NC"</formula>
    </cfRule>
  </conditionalFormatting>
  <conditionalFormatting sqref="AP94:AQ94">
    <cfRule type="cellIs" dxfId="696" priority="288" operator="equal">
      <formula>"NC"</formula>
    </cfRule>
  </conditionalFormatting>
  <conditionalFormatting sqref="AR94:AS94">
    <cfRule type="cellIs" dxfId="695" priority="287" operator="equal">
      <formula>"NC"</formula>
    </cfRule>
  </conditionalFormatting>
  <conditionalFormatting sqref="AT94:AU94">
    <cfRule type="cellIs" dxfId="694" priority="286" operator="equal">
      <formula>"NC"</formula>
    </cfRule>
  </conditionalFormatting>
  <conditionalFormatting sqref="AV94:AW94">
    <cfRule type="cellIs" dxfId="693" priority="285" operator="equal">
      <formula>"NC"</formula>
    </cfRule>
  </conditionalFormatting>
  <conditionalFormatting sqref="AX94:AY94">
    <cfRule type="cellIs" dxfId="692" priority="284" operator="equal">
      <formula>"NC"</formula>
    </cfRule>
  </conditionalFormatting>
  <conditionalFormatting sqref="AZ94:BA94">
    <cfRule type="cellIs" dxfId="691" priority="283" operator="equal">
      <formula>"NC"</formula>
    </cfRule>
  </conditionalFormatting>
  <conditionalFormatting sqref="BB94:BC94">
    <cfRule type="cellIs" dxfId="690" priority="282" operator="equal">
      <formula>"NC"</formula>
    </cfRule>
  </conditionalFormatting>
  <conditionalFormatting sqref="BD94:BE94">
    <cfRule type="cellIs" dxfId="689" priority="281" operator="equal">
      <formula>"NC"</formula>
    </cfRule>
  </conditionalFormatting>
  <conditionalFormatting sqref="BF94:BG94">
    <cfRule type="cellIs" dxfId="688" priority="280" operator="equal">
      <formula>"NC"</formula>
    </cfRule>
  </conditionalFormatting>
  <conditionalFormatting sqref="BH94:BI94">
    <cfRule type="cellIs" dxfId="687" priority="279" operator="equal">
      <formula>"NC"</formula>
    </cfRule>
  </conditionalFormatting>
  <conditionalFormatting sqref="BJ94:BK94">
    <cfRule type="cellIs" dxfId="686" priority="278" operator="equal">
      <formula>"NC"</formula>
    </cfRule>
  </conditionalFormatting>
  <conditionalFormatting sqref="BL94:BM94">
    <cfRule type="cellIs" dxfId="685" priority="277" operator="equal">
      <formula>"NC"</formula>
    </cfRule>
  </conditionalFormatting>
  <conditionalFormatting sqref="BN94:BO94">
    <cfRule type="cellIs" dxfId="684" priority="276" operator="equal">
      <formula>"NC"</formula>
    </cfRule>
  </conditionalFormatting>
  <conditionalFormatting sqref="BP94:BQ94">
    <cfRule type="cellIs" dxfId="683" priority="275" operator="equal">
      <formula>"NC"</formula>
    </cfRule>
  </conditionalFormatting>
  <conditionalFormatting sqref="BR94:BS94">
    <cfRule type="cellIs" dxfId="682" priority="274" operator="equal">
      <formula>"NC"</formula>
    </cfRule>
  </conditionalFormatting>
  <conditionalFormatting sqref="BT94:BU94">
    <cfRule type="cellIs" dxfId="681" priority="273" operator="equal">
      <formula>"NC"</formula>
    </cfRule>
  </conditionalFormatting>
  <conditionalFormatting sqref="BV94:BW94">
    <cfRule type="cellIs" dxfId="680" priority="272" operator="equal">
      <formula>"NC"</formula>
    </cfRule>
  </conditionalFormatting>
  <conditionalFormatting sqref="BX94:BY94">
    <cfRule type="cellIs" dxfId="679" priority="271" operator="equal">
      <formula>"NC"</formula>
    </cfRule>
  </conditionalFormatting>
  <conditionalFormatting sqref="BZ94:CA94">
    <cfRule type="cellIs" dxfId="678" priority="270" operator="equal">
      <formula>"NC"</formula>
    </cfRule>
  </conditionalFormatting>
  <conditionalFormatting sqref="CB94:CC94">
    <cfRule type="cellIs" dxfId="677" priority="269" operator="equal">
      <formula>"NC"</formula>
    </cfRule>
  </conditionalFormatting>
  <conditionalFormatting sqref="CH94:CI94">
    <cfRule type="cellIs" dxfId="676" priority="268" operator="equal">
      <formula>"NC"</formula>
    </cfRule>
  </conditionalFormatting>
  <conditionalFormatting sqref="CJ94:CK94">
    <cfRule type="cellIs" dxfId="675" priority="267" operator="equal">
      <formula>"NC"</formula>
    </cfRule>
  </conditionalFormatting>
  <conditionalFormatting sqref="CL94:CM94">
    <cfRule type="cellIs" dxfId="674" priority="266" operator="equal">
      <formula>"NC"</formula>
    </cfRule>
  </conditionalFormatting>
  <conditionalFormatting sqref="CN94:CO94">
    <cfRule type="cellIs" dxfId="673" priority="265" operator="equal">
      <formula>"NC"</formula>
    </cfRule>
  </conditionalFormatting>
  <conditionalFormatting sqref="CP94:CQ94">
    <cfRule type="cellIs" dxfId="672" priority="264" operator="equal">
      <formula>"NC"</formula>
    </cfRule>
  </conditionalFormatting>
  <conditionalFormatting sqref="CR94:CS94">
    <cfRule type="cellIs" dxfId="671" priority="263" operator="equal">
      <formula>"NC"</formula>
    </cfRule>
  </conditionalFormatting>
  <conditionalFormatting sqref="CT94:CU94">
    <cfRule type="cellIs" dxfId="670" priority="262" operator="equal">
      <formula>"NC"</formula>
    </cfRule>
  </conditionalFormatting>
  <conditionalFormatting sqref="CV94:CW94">
    <cfRule type="cellIs" dxfId="669" priority="261" operator="equal">
      <formula>"NC"</formula>
    </cfRule>
  </conditionalFormatting>
  <conditionalFormatting sqref="CX94:CY94">
    <cfRule type="cellIs" dxfId="668" priority="260" operator="equal">
      <formula>"NC"</formula>
    </cfRule>
  </conditionalFormatting>
  <conditionalFormatting sqref="CZ94:DA94">
    <cfRule type="cellIs" dxfId="667" priority="259" operator="equal">
      <formula>"NC"</formula>
    </cfRule>
  </conditionalFormatting>
  <conditionalFormatting sqref="DB94:DC94">
    <cfRule type="cellIs" dxfId="666" priority="258" operator="equal">
      <formula>"NC"</formula>
    </cfRule>
  </conditionalFormatting>
  <conditionalFormatting sqref="DD94:DE94">
    <cfRule type="cellIs" dxfId="665" priority="257" operator="equal">
      <formula>"NC"</formula>
    </cfRule>
  </conditionalFormatting>
  <conditionalFormatting sqref="DF94:DG94">
    <cfRule type="cellIs" dxfId="664" priority="256" operator="equal">
      <formula>"NC"</formula>
    </cfRule>
  </conditionalFormatting>
  <conditionalFormatting sqref="DH94:DI94">
    <cfRule type="cellIs" dxfId="663" priority="255" operator="equal">
      <formula>"NC"</formula>
    </cfRule>
  </conditionalFormatting>
  <conditionalFormatting sqref="DJ94:DK94">
    <cfRule type="cellIs" dxfId="662" priority="254" operator="equal">
      <formula>"NC"</formula>
    </cfRule>
  </conditionalFormatting>
  <conditionalFormatting sqref="DL94:DM94">
    <cfRule type="cellIs" dxfId="661" priority="253" operator="equal">
      <formula>"NC"</formula>
    </cfRule>
  </conditionalFormatting>
  <conditionalFormatting sqref="DN94:DO94">
    <cfRule type="cellIs" dxfId="660" priority="252" operator="equal">
      <formula>"NC"</formula>
    </cfRule>
  </conditionalFormatting>
  <conditionalFormatting sqref="DP94:DQ94">
    <cfRule type="cellIs" dxfId="659" priority="251" operator="equal">
      <formula>"NC"</formula>
    </cfRule>
  </conditionalFormatting>
  <conditionalFormatting sqref="E94">
    <cfRule type="cellIs" dxfId="658" priority="250" operator="equal">
      <formula>"NC"</formula>
    </cfRule>
  </conditionalFormatting>
  <conditionalFormatting sqref="BB68">
    <cfRule type="cellIs" dxfId="657" priority="249" operator="equal">
      <formula>"Yes"</formula>
    </cfRule>
  </conditionalFormatting>
  <conditionalFormatting sqref="BB68">
    <cfRule type="cellIs" dxfId="656" priority="248" operator="equal">
      <formula>"NC"</formula>
    </cfRule>
  </conditionalFormatting>
  <conditionalFormatting sqref="BC68">
    <cfRule type="cellIs" dxfId="655" priority="247" operator="equal">
      <formula>"Yes"</formula>
    </cfRule>
  </conditionalFormatting>
  <conditionalFormatting sqref="BC68">
    <cfRule type="cellIs" dxfId="654" priority="246" operator="equal">
      <formula>"NC"</formula>
    </cfRule>
  </conditionalFormatting>
  <conditionalFormatting sqref="BF68">
    <cfRule type="cellIs" dxfId="653" priority="245" operator="equal">
      <formula>"Yes"</formula>
    </cfRule>
  </conditionalFormatting>
  <conditionalFormatting sqref="BF68">
    <cfRule type="cellIs" dxfId="652" priority="244" operator="equal">
      <formula>"NC"</formula>
    </cfRule>
  </conditionalFormatting>
  <conditionalFormatting sqref="BG68">
    <cfRule type="cellIs" dxfId="651" priority="243" operator="equal">
      <formula>"Yes"</formula>
    </cfRule>
  </conditionalFormatting>
  <conditionalFormatting sqref="BG68">
    <cfRule type="cellIs" dxfId="650" priority="242" operator="equal">
      <formula>"NC"</formula>
    </cfRule>
  </conditionalFormatting>
  <conditionalFormatting sqref="CD3">
    <cfRule type="cellIs" dxfId="649" priority="241" operator="equal">
      <formula>"NC"</formula>
    </cfRule>
  </conditionalFormatting>
  <conditionalFormatting sqref="CF8">
    <cfRule type="cellIs" dxfId="648" priority="238" operator="equal">
      <formula>"NC"</formula>
    </cfRule>
  </conditionalFormatting>
  <conditionalFormatting sqref="CG8">
    <cfRule type="cellIs" dxfId="647" priority="237" operator="equal">
      <formula>"NC"</formula>
    </cfRule>
  </conditionalFormatting>
  <conditionalFormatting sqref="CE67:CG67">
    <cfRule type="cellIs" dxfId="646" priority="236" operator="equal">
      <formula>"Yes"</formula>
    </cfRule>
  </conditionalFormatting>
  <conditionalFormatting sqref="CE67:CG67 CE69:CG71">
    <cfRule type="cellIs" dxfId="645" priority="235" operator="equal">
      <formula>"NC"</formula>
    </cfRule>
  </conditionalFormatting>
  <conditionalFormatting sqref="CD17:CG17">
    <cfRule type="cellIs" dxfId="644" priority="231" operator="equal">
      <formula>"NC"</formula>
    </cfRule>
  </conditionalFormatting>
  <conditionalFormatting sqref="CD17:CG17">
    <cfRule type="cellIs" dxfId="643" priority="232" operator="equal">
      <formula>"Yes"</formula>
    </cfRule>
  </conditionalFormatting>
  <conditionalFormatting sqref="CE24:CG24">
    <cfRule type="cellIs" dxfId="642" priority="234" operator="equal">
      <formula>"Yes"</formula>
    </cfRule>
  </conditionalFormatting>
  <conditionalFormatting sqref="CE24:CG24">
    <cfRule type="cellIs" dxfId="641" priority="233" operator="equal">
      <formula>"NC"</formula>
    </cfRule>
  </conditionalFormatting>
  <conditionalFormatting sqref="CE35:CG35">
    <cfRule type="cellIs" dxfId="640" priority="230" operator="equal">
      <formula>"Yes"</formula>
    </cfRule>
  </conditionalFormatting>
  <conditionalFormatting sqref="CE35:CG35">
    <cfRule type="cellIs" dxfId="639" priority="229" operator="equal">
      <formula>"NC"</formula>
    </cfRule>
  </conditionalFormatting>
  <conditionalFormatting sqref="CE41:CG41">
    <cfRule type="cellIs" dxfId="638" priority="228" operator="equal">
      <formula>"Yes"</formula>
    </cfRule>
  </conditionalFormatting>
  <conditionalFormatting sqref="CE41:CG41">
    <cfRule type="cellIs" dxfId="637" priority="227" operator="equal">
      <formula>"NC"</formula>
    </cfRule>
  </conditionalFormatting>
  <conditionalFormatting sqref="CE97:CG97">
    <cfRule type="cellIs" dxfId="636" priority="226" operator="equal">
      <formula>"NC"</formula>
    </cfRule>
  </conditionalFormatting>
  <conditionalFormatting sqref="CF98:CG98">
    <cfRule type="cellIs" dxfId="635" priority="225" operator="equal">
      <formula>"NC"</formula>
    </cfRule>
  </conditionalFormatting>
  <conditionalFormatting sqref="CF108:CG108">
    <cfRule type="cellIs" dxfId="634" priority="224" operator="equal">
      <formula>"NC"</formula>
    </cfRule>
  </conditionalFormatting>
  <conditionalFormatting sqref="CF95:CG95">
    <cfRule type="cellIs" dxfId="633" priority="223" operator="equal">
      <formula>"NC"</formula>
    </cfRule>
  </conditionalFormatting>
  <conditionalFormatting sqref="CF91:CG91">
    <cfRule type="cellIs" dxfId="632" priority="222" operator="equal">
      <formula>"NC"</formula>
    </cfRule>
  </conditionalFormatting>
  <conditionalFormatting sqref="CF88:CG88">
    <cfRule type="cellIs" dxfId="631" priority="221" operator="equal">
      <formula>"NC"</formula>
    </cfRule>
  </conditionalFormatting>
  <conditionalFormatting sqref="CF84:CG84">
    <cfRule type="cellIs" dxfId="630" priority="220" operator="equal">
      <formula>"NC"</formula>
    </cfRule>
  </conditionalFormatting>
  <conditionalFormatting sqref="CG79">
    <cfRule type="cellIs" dxfId="629" priority="218" operator="equal">
      <formula>"NC"</formula>
    </cfRule>
  </conditionalFormatting>
  <conditionalFormatting sqref="CF79">
    <cfRule type="cellIs" dxfId="628" priority="219" operator="equal">
      <formula>"NC"</formula>
    </cfRule>
  </conditionalFormatting>
  <conditionalFormatting sqref="CF75">
    <cfRule type="cellIs" dxfId="627" priority="217" operator="equal">
      <formula>"NC"</formula>
    </cfRule>
  </conditionalFormatting>
  <conditionalFormatting sqref="CG75">
    <cfRule type="cellIs" dxfId="626" priority="216" operator="equal">
      <formula>"NC"</formula>
    </cfRule>
  </conditionalFormatting>
  <conditionalFormatting sqref="CF68:CG68">
    <cfRule type="cellIs" dxfId="625" priority="215" operator="equal">
      <formula>"NC"</formula>
    </cfRule>
  </conditionalFormatting>
  <conditionalFormatting sqref="CF128">
    <cfRule type="cellIs" dxfId="624" priority="212" operator="equal">
      <formula>"NC"</formula>
    </cfRule>
  </conditionalFormatting>
  <conditionalFormatting sqref="CG128">
    <cfRule type="cellIs" dxfId="623" priority="211" operator="equal">
      <formula>"NC"</formula>
    </cfRule>
  </conditionalFormatting>
  <conditionalFormatting sqref="CF118:CG118">
    <cfRule type="cellIs" dxfId="622" priority="214" operator="equal">
      <formula>"NC"</formula>
    </cfRule>
  </conditionalFormatting>
  <conditionalFormatting sqref="CF122:CG122">
    <cfRule type="cellIs" dxfId="621" priority="213" operator="equal">
      <formula>"NC"</formula>
    </cfRule>
  </conditionalFormatting>
  <conditionalFormatting sqref="CF72:CG72">
    <cfRule type="cellIs" dxfId="620" priority="210" operator="equal">
      <formula>"NC"</formula>
    </cfRule>
  </conditionalFormatting>
  <conditionalFormatting sqref="CF112:CG112">
    <cfRule type="cellIs" dxfId="619" priority="209" operator="equal">
      <formula>"NC"</formula>
    </cfRule>
  </conditionalFormatting>
  <conditionalFormatting sqref="CG44">
    <cfRule type="cellIs" dxfId="618" priority="207" operator="equal">
      <formula>"NC"</formula>
    </cfRule>
  </conditionalFormatting>
  <conditionalFormatting sqref="CF44">
    <cfRule type="cellIs" dxfId="617" priority="208" operator="equal">
      <formula>"NC"</formula>
    </cfRule>
  </conditionalFormatting>
  <conditionalFormatting sqref="CF49">
    <cfRule type="cellIs" dxfId="616" priority="206" operator="equal">
      <formula>"NC"</formula>
    </cfRule>
  </conditionalFormatting>
  <conditionalFormatting sqref="CG49">
    <cfRule type="cellIs" dxfId="615" priority="205" operator="equal">
      <formula>"NC"</formula>
    </cfRule>
  </conditionalFormatting>
  <conditionalFormatting sqref="CF60">
    <cfRule type="cellIs" dxfId="614" priority="204" operator="equal">
      <formula>"NC"</formula>
    </cfRule>
  </conditionalFormatting>
  <conditionalFormatting sqref="CG60">
    <cfRule type="cellIs" dxfId="613" priority="203" operator="equal">
      <formula>"NC"</formula>
    </cfRule>
  </conditionalFormatting>
  <conditionalFormatting sqref="CF62">
    <cfRule type="cellIs" dxfId="612" priority="202" operator="equal">
      <formula>"NC"</formula>
    </cfRule>
  </conditionalFormatting>
  <conditionalFormatting sqref="CG62">
    <cfRule type="cellIs" dxfId="611" priority="201" operator="equal">
      <formula>"NC"</formula>
    </cfRule>
  </conditionalFormatting>
  <conditionalFormatting sqref="CD96:CE96 CD69:CD71 CD61:CE61 CD18:CE23 CD25:CE33 CD36:CE40 CD42:CE43 CD45:CE48 CD50:CE59 CD63:CE66 CD73:CE74 CD76:CE78 CD80:CE83 CD85:CE87 CD89:CE90 CD92:CE94 CD99:CE107 CD109:CE111 CD113:CE117 CD119:CE121 CD123:CE127 CD129:CE130">
    <cfRule type="cellIs" dxfId="610" priority="200" operator="equal">
      <formula>"NC"</formula>
    </cfRule>
  </conditionalFormatting>
  <conditionalFormatting sqref="CF18:CG18">
    <cfRule type="cellIs" dxfId="609" priority="199" operator="equal">
      <formula>"NC"</formula>
    </cfRule>
  </conditionalFormatting>
  <conditionalFormatting sqref="CF19:CG23 CF25:CG33">
    <cfRule type="cellIs" dxfId="608" priority="198" operator="equal">
      <formula>"NC"</formula>
    </cfRule>
  </conditionalFormatting>
  <conditionalFormatting sqref="CF34">
    <cfRule type="cellIs" dxfId="607" priority="197" operator="equal">
      <formula>"NC"</formula>
    </cfRule>
  </conditionalFormatting>
  <conditionalFormatting sqref="CG34">
    <cfRule type="cellIs" dxfId="606" priority="196" operator="equal">
      <formula>"NC"</formula>
    </cfRule>
  </conditionalFormatting>
  <conditionalFormatting sqref="CF36:CG36">
    <cfRule type="cellIs" dxfId="605" priority="195" operator="equal">
      <formula>"NC"</formula>
    </cfRule>
  </conditionalFormatting>
  <conditionalFormatting sqref="CF37:CG40 CF42:CG43">
    <cfRule type="cellIs" dxfId="604" priority="194" operator="equal">
      <formula>"NC"</formula>
    </cfRule>
  </conditionalFormatting>
  <conditionalFormatting sqref="CF45:CG48">
    <cfRule type="cellIs" dxfId="603" priority="193" operator="equal">
      <formula>"NC"</formula>
    </cfRule>
  </conditionalFormatting>
  <conditionalFormatting sqref="CF50:CG59">
    <cfRule type="cellIs" dxfId="602" priority="192" operator="equal">
      <formula>"NC"</formula>
    </cfRule>
  </conditionalFormatting>
  <conditionalFormatting sqref="CF61:CG61">
    <cfRule type="cellIs" dxfId="601" priority="191" operator="equal">
      <formula>"NC"</formula>
    </cfRule>
  </conditionalFormatting>
  <conditionalFormatting sqref="CF63:CG66">
    <cfRule type="cellIs" dxfId="600" priority="190" operator="equal">
      <formula>"NC"</formula>
    </cfRule>
  </conditionalFormatting>
  <conditionalFormatting sqref="CF73:CG74">
    <cfRule type="cellIs" dxfId="599" priority="189" operator="equal">
      <formula>"NC"</formula>
    </cfRule>
  </conditionalFormatting>
  <conditionalFormatting sqref="CF76:CG78">
    <cfRule type="cellIs" dxfId="598" priority="188" operator="equal">
      <formula>"NC"</formula>
    </cfRule>
  </conditionalFormatting>
  <conditionalFormatting sqref="CF80:CG82">
    <cfRule type="cellIs" dxfId="597" priority="187" operator="equal">
      <formula>"NC"</formula>
    </cfRule>
  </conditionalFormatting>
  <conditionalFormatting sqref="CF85:CG87">
    <cfRule type="cellIs" dxfId="596" priority="186" operator="equal">
      <formula>"NC"</formula>
    </cfRule>
  </conditionalFormatting>
  <conditionalFormatting sqref="CF89:CG90">
    <cfRule type="cellIs" dxfId="595" priority="185" operator="equal">
      <formula>"NC"</formula>
    </cfRule>
  </conditionalFormatting>
  <conditionalFormatting sqref="CF92:CG92">
    <cfRule type="cellIs" dxfId="594" priority="184" operator="equal">
      <formula>"NC"</formula>
    </cfRule>
  </conditionalFormatting>
  <conditionalFormatting sqref="CF96:CG96">
    <cfRule type="cellIs" dxfId="593" priority="183" operator="equal">
      <formula>"NC"</formula>
    </cfRule>
  </conditionalFormatting>
  <conditionalFormatting sqref="CF99:CG104">
    <cfRule type="cellIs" dxfId="592" priority="182" operator="equal">
      <formula>"NC"</formula>
    </cfRule>
  </conditionalFormatting>
  <conditionalFormatting sqref="CF105:CG107">
    <cfRule type="cellIs" dxfId="591" priority="181" operator="equal">
      <formula>"NC"</formula>
    </cfRule>
  </conditionalFormatting>
  <conditionalFormatting sqref="CF109:CG111">
    <cfRule type="cellIs" dxfId="590" priority="180" operator="equal">
      <formula>"NC"</formula>
    </cfRule>
  </conditionalFormatting>
  <conditionalFormatting sqref="CF113:CG117">
    <cfRule type="cellIs" dxfId="589" priority="179" operator="equal">
      <formula>"NC"</formula>
    </cfRule>
  </conditionalFormatting>
  <conditionalFormatting sqref="CF119:CG121">
    <cfRule type="cellIs" dxfId="588" priority="178" operator="equal">
      <formula>"NC"</formula>
    </cfRule>
  </conditionalFormatting>
  <conditionalFormatting sqref="CF123:CG127">
    <cfRule type="cellIs" dxfId="587" priority="177" operator="equal">
      <formula>"NC"</formula>
    </cfRule>
  </conditionalFormatting>
  <conditionalFormatting sqref="CF129:CG130">
    <cfRule type="cellIs" dxfId="586" priority="176" operator="equal">
      <formula>"NC"</formula>
    </cfRule>
  </conditionalFormatting>
  <conditionalFormatting sqref="CF83:CG83">
    <cfRule type="cellIs" dxfId="585" priority="174" operator="equal">
      <formula>"NC"</formula>
    </cfRule>
  </conditionalFormatting>
  <conditionalFormatting sqref="CF93:CG93">
    <cfRule type="cellIs" dxfId="584" priority="172" operator="equal">
      <formula>"NC"</formula>
    </cfRule>
  </conditionalFormatting>
  <conditionalFormatting sqref="CF94:CG94">
    <cfRule type="cellIs" dxfId="583" priority="170" operator="equal">
      <formula>"NC"</formula>
    </cfRule>
  </conditionalFormatting>
  <conditionalFormatting sqref="CD10:CG16">
    <cfRule type="cellIs" dxfId="582" priority="169" operator="equal">
      <formula>"NC"</formula>
    </cfRule>
  </conditionalFormatting>
  <conditionalFormatting sqref="CD35">
    <cfRule type="cellIs" dxfId="581" priority="168" operator="equal">
      <formula>"Yes"</formula>
    </cfRule>
  </conditionalFormatting>
  <conditionalFormatting sqref="CD35">
    <cfRule type="cellIs" dxfId="580" priority="167" operator="equal">
      <formula>"NC"</formula>
    </cfRule>
  </conditionalFormatting>
  <conditionalFormatting sqref="CD41">
    <cfRule type="cellIs" dxfId="579" priority="166" operator="equal">
      <formula>"Yes"</formula>
    </cfRule>
  </conditionalFormatting>
  <conditionalFormatting sqref="CD41">
    <cfRule type="cellIs" dxfId="578" priority="165" operator="equal">
      <formula>"NC"</formula>
    </cfRule>
  </conditionalFormatting>
  <conditionalFormatting sqref="CD24">
    <cfRule type="cellIs" dxfId="577" priority="164" operator="equal">
      <formula>"Yes"</formula>
    </cfRule>
  </conditionalFormatting>
  <conditionalFormatting sqref="CD24">
    <cfRule type="cellIs" dxfId="576" priority="163" operator="equal">
      <formula>"NC"</formula>
    </cfRule>
  </conditionalFormatting>
  <conditionalFormatting sqref="AH2:AK2 AH67:AK67">
    <cfRule type="cellIs" dxfId="575" priority="162" operator="equal">
      <formula>"Yes"</formula>
    </cfRule>
  </conditionalFormatting>
  <conditionalFormatting sqref="AH2:AK2 AH7:AI7 AH133:AK133 AH69:AH71 AJ69:AK71 AH67:AK67">
    <cfRule type="cellIs" dxfId="574" priority="161" operator="equal">
      <formula>"NC"</formula>
    </cfRule>
  </conditionalFormatting>
  <conditionalFormatting sqref="AH134:AK135">
    <cfRule type="cellIs" dxfId="573" priority="156" operator="equal">
      <formula>"NC"</formula>
    </cfRule>
  </conditionalFormatting>
  <conditionalFormatting sqref="AK7 AK136:AK1048576">
    <cfRule type="cellIs" dxfId="572" priority="157" operator="equal">
      <formula>"NC"</formula>
    </cfRule>
  </conditionalFormatting>
  <conditionalFormatting sqref="AI136:AI1048576 AH1:AK1">
    <cfRule type="cellIs" dxfId="571" priority="160" operator="equal">
      <formula>"NC"</formula>
    </cfRule>
  </conditionalFormatting>
  <conditionalFormatting sqref="AH136:AH1048576">
    <cfRule type="cellIs" dxfId="570" priority="159" operator="equal">
      <formula>"NC"</formula>
    </cfRule>
  </conditionalFormatting>
  <conditionalFormatting sqref="AJ7 AJ136:AJ1048576">
    <cfRule type="cellIs" dxfId="569" priority="158" operator="equal">
      <formula>"NC"</formula>
    </cfRule>
  </conditionalFormatting>
  <conditionalFormatting sqref="AH131:AH132">
    <cfRule type="cellIs" dxfId="568" priority="155" operator="equal">
      <formula>"NC"</formula>
    </cfRule>
  </conditionalFormatting>
  <conditionalFormatting sqref="AI131:AI132">
    <cfRule type="cellIs" dxfId="567" priority="154" operator="equal">
      <formula>"NC"</formula>
    </cfRule>
  </conditionalFormatting>
  <conditionalFormatting sqref="AJ131:AJ132">
    <cfRule type="cellIs" dxfId="566" priority="153" operator="equal">
      <formula>"NC"</formula>
    </cfRule>
  </conditionalFormatting>
  <conditionalFormatting sqref="AK131:AK132">
    <cfRule type="cellIs" dxfId="565" priority="152" operator="equal">
      <formula>"NC"</formula>
    </cfRule>
  </conditionalFormatting>
  <conditionalFormatting sqref="AH6:AK6">
    <cfRule type="cellIs" dxfId="564" priority="151" operator="equal">
      <formula>"NC"</formula>
    </cfRule>
  </conditionalFormatting>
  <conditionalFormatting sqref="AH5:AK5">
    <cfRule type="cellIs" dxfId="563" priority="150" operator="equal">
      <formula>"NC"</formula>
    </cfRule>
  </conditionalFormatting>
  <conditionalFormatting sqref="AH3">
    <cfRule type="cellIs" dxfId="562" priority="149" operator="equal">
      <formula>"NC"</formula>
    </cfRule>
  </conditionalFormatting>
  <conditionalFormatting sqref="AH17:AK17">
    <cfRule type="cellIs" dxfId="561" priority="145" operator="equal">
      <formula>"NC"</formula>
    </cfRule>
  </conditionalFormatting>
  <conditionalFormatting sqref="AH17:AK17">
    <cfRule type="cellIs" dxfId="560" priority="146" operator="equal">
      <formula>"Yes"</formula>
    </cfRule>
  </conditionalFormatting>
  <conditionalFormatting sqref="AH24:AK24">
    <cfRule type="cellIs" dxfId="559" priority="148" operator="equal">
      <formula>"Yes"</formula>
    </cfRule>
  </conditionalFormatting>
  <conditionalFormatting sqref="AH24:AK24">
    <cfRule type="cellIs" dxfId="558" priority="147" operator="equal">
      <formula>"NC"</formula>
    </cfRule>
  </conditionalFormatting>
  <conditionalFormatting sqref="AH35:AK35">
    <cfRule type="cellIs" dxfId="557" priority="144" operator="equal">
      <formula>"Yes"</formula>
    </cfRule>
  </conditionalFormatting>
  <conditionalFormatting sqref="AH35:AK35">
    <cfRule type="cellIs" dxfId="556" priority="143" operator="equal">
      <formula>"NC"</formula>
    </cfRule>
  </conditionalFormatting>
  <conditionalFormatting sqref="AH41:AK41">
    <cfRule type="cellIs" dxfId="555" priority="142" operator="equal">
      <formula>"Yes"</formula>
    </cfRule>
  </conditionalFormatting>
  <conditionalFormatting sqref="AH41:AK41">
    <cfRule type="cellIs" dxfId="554" priority="141" operator="equal">
      <formula>"NC"</formula>
    </cfRule>
  </conditionalFormatting>
  <conditionalFormatting sqref="AH97:AK97">
    <cfRule type="cellIs" dxfId="553" priority="140" operator="equal">
      <formula>"NC"</formula>
    </cfRule>
  </conditionalFormatting>
  <conditionalFormatting sqref="AJ98:AK98">
    <cfRule type="cellIs" dxfId="552" priority="139" operator="equal">
      <formula>"NC"</formula>
    </cfRule>
  </conditionalFormatting>
  <conditionalFormatting sqref="AJ91:AK91">
    <cfRule type="cellIs" dxfId="551" priority="136" operator="equal">
      <formula>"NC"</formula>
    </cfRule>
  </conditionalFormatting>
  <conditionalFormatting sqref="AJ108:AK108">
    <cfRule type="cellIs" dxfId="550" priority="138" operator="equal">
      <formula>"NC"</formula>
    </cfRule>
  </conditionalFormatting>
  <conditionalFormatting sqref="AJ95:AK95">
    <cfRule type="cellIs" dxfId="549" priority="137" operator="equal">
      <formula>"NC"</formula>
    </cfRule>
  </conditionalFormatting>
  <conditionalFormatting sqref="AJ88:AK88">
    <cfRule type="cellIs" dxfId="548" priority="135" operator="equal">
      <formula>"NC"</formula>
    </cfRule>
  </conditionalFormatting>
  <conditionalFormatting sqref="AJ84:AK84">
    <cfRule type="cellIs" dxfId="547" priority="134" operator="equal">
      <formula>"NC"</formula>
    </cfRule>
  </conditionalFormatting>
  <conditionalFormatting sqref="AK79">
    <cfRule type="cellIs" dxfId="546" priority="132" operator="equal">
      <formula>"NC"</formula>
    </cfRule>
  </conditionalFormatting>
  <conditionalFormatting sqref="AJ79">
    <cfRule type="cellIs" dxfId="545" priority="133" operator="equal">
      <formula>"NC"</formula>
    </cfRule>
  </conditionalFormatting>
  <conditionalFormatting sqref="AJ75">
    <cfRule type="cellIs" dxfId="544" priority="131" operator="equal">
      <formula>"NC"</formula>
    </cfRule>
  </conditionalFormatting>
  <conditionalFormatting sqref="AK75">
    <cfRule type="cellIs" dxfId="543" priority="130" operator="equal">
      <formula>"NC"</formula>
    </cfRule>
  </conditionalFormatting>
  <conditionalFormatting sqref="AJ68">
    <cfRule type="cellIs" dxfId="542" priority="129" operator="equal">
      <formula>"NC"</formula>
    </cfRule>
  </conditionalFormatting>
  <conditionalFormatting sqref="AK68">
    <cfRule type="cellIs" dxfId="541" priority="128" operator="equal">
      <formula>"NC"</formula>
    </cfRule>
  </conditionalFormatting>
  <conditionalFormatting sqref="AJ128">
    <cfRule type="cellIs" dxfId="540" priority="125" operator="equal">
      <formula>"NC"</formula>
    </cfRule>
  </conditionalFormatting>
  <conditionalFormatting sqref="AK128">
    <cfRule type="cellIs" dxfId="539" priority="124" operator="equal">
      <formula>"NC"</formula>
    </cfRule>
  </conditionalFormatting>
  <conditionalFormatting sqref="AJ118:AK118">
    <cfRule type="cellIs" dxfId="538" priority="127" operator="equal">
      <formula>"NC"</formula>
    </cfRule>
  </conditionalFormatting>
  <conditionalFormatting sqref="AJ122:AK122">
    <cfRule type="cellIs" dxfId="537" priority="126" operator="equal">
      <formula>"NC"</formula>
    </cfRule>
  </conditionalFormatting>
  <conditionalFormatting sqref="AJ72:AK72">
    <cfRule type="cellIs" dxfId="536" priority="123" operator="equal">
      <formula>"NC"</formula>
    </cfRule>
  </conditionalFormatting>
  <conditionalFormatting sqref="AJ112:AK112">
    <cfRule type="cellIs" dxfId="535" priority="122" operator="equal">
      <formula>"NC"</formula>
    </cfRule>
  </conditionalFormatting>
  <conditionalFormatting sqref="AK44">
    <cfRule type="cellIs" dxfId="534" priority="120" operator="equal">
      <formula>"NC"</formula>
    </cfRule>
  </conditionalFormatting>
  <conditionalFormatting sqref="AJ44">
    <cfRule type="cellIs" dxfId="533" priority="121" operator="equal">
      <formula>"NC"</formula>
    </cfRule>
  </conditionalFormatting>
  <conditionalFormatting sqref="AJ49">
    <cfRule type="cellIs" dxfId="532" priority="119" operator="equal">
      <formula>"NC"</formula>
    </cfRule>
  </conditionalFormatting>
  <conditionalFormatting sqref="AK49">
    <cfRule type="cellIs" dxfId="531" priority="118" operator="equal">
      <formula>"NC"</formula>
    </cfRule>
  </conditionalFormatting>
  <conditionalFormatting sqref="AJ60">
    <cfRule type="cellIs" dxfId="530" priority="117" operator="equal">
      <formula>"NC"</formula>
    </cfRule>
  </conditionalFormatting>
  <conditionalFormatting sqref="AK60">
    <cfRule type="cellIs" dxfId="529" priority="116" operator="equal">
      <formula>"NC"</formula>
    </cfRule>
  </conditionalFormatting>
  <conditionalFormatting sqref="AJ62">
    <cfRule type="cellIs" dxfId="528" priority="115" operator="equal">
      <formula>"NC"</formula>
    </cfRule>
  </conditionalFormatting>
  <conditionalFormatting sqref="AK62">
    <cfRule type="cellIs" dxfId="527" priority="114" operator="equal">
      <formula>"NC"</formula>
    </cfRule>
  </conditionalFormatting>
  <conditionalFormatting sqref="AH10:AK16 AH18:AI23 AH123:AI127 AH129:AI130 AH119:AI121 AH113:AI117 AH109:AI111 AH99:AI107 AH96:AI96 AH92:AI94 AH89:AI90 AH85:AI87 AH80:AI83 AH76:AI78 AH73:AI74 AI69:AI71 AH63:AI66 AH61:AI61 AH50:AI59 AH45:AI48 AH42:AI43 AH36:AI40 AH25:AI33">
    <cfRule type="cellIs" dxfId="526" priority="113" operator="equal">
      <formula>"NC"</formula>
    </cfRule>
  </conditionalFormatting>
  <conditionalFormatting sqref="AH9:AK9">
    <cfRule type="cellIs" dxfId="525" priority="112" operator="equal">
      <formula>"Yes"</formula>
    </cfRule>
  </conditionalFormatting>
  <conditionalFormatting sqref="AH9:AK9">
    <cfRule type="cellIs" dxfId="524" priority="111" operator="equal">
      <formula>"NC"</formula>
    </cfRule>
  </conditionalFormatting>
  <conditionalFormatting sqref="AH8:AI8">
    <cfRule type="cellIs" dxfId="523" priority="110" operator="equal">
      <formula>"Yes"</formula>
    </cfRule>
  </conditionalFormatting>
  <conditionalFormatting sqref="AH8:AI8">
    <cfRule type="cellIs" dxfId="522" priority="109" operator="equal">
      <formula>"NC"</formula>
    </cfRule>
  </conditionalFormatting>
  <conditionalFormatting sqref="AJ8">
    <cfRule type="cellIs" dxfId="521" priority="108" operator="equal">
      <formula>"NC"</formula>
    </cfRule>
  </conditionalFormatting>
  <conditionalFormatting sqref="AK8">
    <cfRule type="cellIs" dxfId="520" priority="107" operator="equal">
      <formula>"NC"</formula>
    </cfRule>
  </conditionalFormatting>
  <conditionalFormatting sqref="AJ18:AK18">
    <cfRule type="cellIs" dxfId="519" priority="106" operator="equal">
      <formula>"NC"</formula>
    </cfRule>
  </conditionalFormatting>
  <conditionalFormatting sqref="AJ19:AK23 AJ25:AK33">
    <cfRule type="cellIs" dxfId="518" priority="105" operator="equal">
      <formula>"NC"</formula>
    </cfRule>
  </conditionalFormatting>
  <conditionalFormatting sqref="AJ34">
    <cfRule type="cellIs" dxfId="517" priority="104" operator="equal">
      <formula>"NC"</formula>
    </cfRule>
  </conditionalFormatting>
  <conditionalFormatting sqref="AK34">
    <cfRule type="cellIs" dxfId="516" priority="103" operator="equal">
      <formula>"NC"</formula>
    </cfRule>
  </conditionalFormatting>
  <conditionalFormatting sqref="AJ36:AK36">
    <cfRule type="cellIs" dxfId="515" priority="102" operator="equal">
      <formula>"NC"</formula>
    </cfRule>
  </conditionalFormatting>
  <conditionalFormatting sqref="AJ37:AK40 AJ42:AK43">
    <cfRule type="cellIs" dxfId="514" priority="101" operator="equal">
      <formula>"NC"</formula>
    </cfRule>
  </conditionalFormatting>
  <conditionalFormatting sqref="AJ45:AK48">
    <cfRule type="cellIs" dxfId="513" priority="100" operator="equal">
      <formula>"NC"</formula>
    </cfRule>
  </conditionalFormatting>
  <conditionalFormatting sqref="AJ50:AK59">
    <cfRule type="cellIs" dxfId="512" priority="99" operator="equal">
      <formula>"NC"</formula>
    </cfRule>
  </conditionalFormatting>
  <conditionalFormatting sqref="AJ61:AK61">
    <cfRule type="cellIs" dxfId="511" priority="98" operator="equal">
      <formula>"NC"</formula>
    </cfRule>
  </conditionalFormatting>
  <conditionalFormatting sqref="AJ63:AK66">
    <cfRule type="cellIs" dxfId="510" priority="97" operator="equal">
      <formula>"NC"</formula>
    </cfRule>
  </conditionalFormatting>
  <conditionalFormatting sqref="AJ73:AK74">
    <cfRule type="cellIs" dxfId="509" priority="96" operator="equal">
      <formula>"NC"</formula>
    </cfRule>
  </conditionalFormatting>
  <conditionalFormatting sqref="AJ76:AK78">
    <cfRule type="cellIs" dxfId="508" priority="95" operator="equal">
      <formula>"NC"</formula>
    </cfRule>
  </conditionalFormatting>
  <conditionalFormatting sqref="AJ80:AK82">
    <cfRule type="cellIs" dxfId="507" priority="94" operator="equal">
      <formula>"NC"</formula>
    </cfRule>
  </conditionalFormatting>
  <conditionalFormatting sqref="AJ85:AK87">
    <cfRule type="cellIs" dxfId="506" priority="93" operator="equal">
      <formula>"NC"</formula>
    </cfRule>
  </conditionalFormatting>
  <conditionalFormatting sqref="AJ89:AK90">
    <cfRule type="cellIs" dxfId="505" priority="92" operator="equal">
      <formula>"NC"</formula>
    </cfRule>
  </conditionalFormatting>
  <conditionalFormatting sqref="AJ92:AK92">
    <cfRule type="cellIs" dxfId="504" priority="91" operator="equal">
      <formula>"NC"</formula>
    </cfRule>
  </conditionalFormatting>
  <conditionalFormatting sqref="AJ96:AK96">
    <cfRule type="cellIs" dxfId="503" priority="90" operator="equal">
      <formula>"NC"</formula>
    </cfRule>
  </conditionalFormatting>
  <conditionalFormatting sqref="AJ99:AK104">
    <cfRule type="cellIs" dxfId="502" priority="89" operator="equal">
      <formula>"NC"</formula>
    </cfRule>
  </conditionalFormatting>
  <conditionalFormatting sqref="AJ105:AK107">
    <cfRule type="cellIs" dxfId="501" priority="88" operator="equal">
      <formula>"NC"</formula>
    </cfRule>
  </conditionalFormatting>
  <conditionalFormatting sqref="AJ109:AK111">
    <cfRule type="cellIs" dxfId="500" priority="87" operator="equal">
      <formula>"NC"</formula>
    </cfRule>
  </conditionalFormatting>
  <conditionalFormatting sqref="AJ113:AK117">
    <cfRule type="cellIs" dxfId="499" priority="86" operator="equal">
      <formula>"NC"</formula>
    </cfRule>
  </conditionalFormatting>
  <conditionalFormatting sqref="AJ119:AK121">
    <cfRule type="cellIs" dxfId="498" priority="85" operator="equal">
      <formula>"NC"</formula>
    </cfRule>
  </conditionalFormatting>
  <conditionalFormatting sqref="AJ123:AK127">
    <cfRule type="cellIs" dxfId="497" priority="84" operator="equal">
      <formula>"NC"</formula>
    </cfRule>
  </conditionalFormatting>
  <conditionalFormatting sqref="AJ129:AK130">
    <cfRule type="cellIs" dxfId="496" priority="83" operator="equal">
      <formula>"NC"</formula>
    </cfRule>
  </conditionalFormatting>
  <conditionalFormatting sqref="AH34:AI34">
    <cfRule type="cellIs" dxfId="495" priority="82" operator="equal">
      <formula>"Yes"</formula>
    </cfRule>
  </conditionalFormatting>
  <conditionalFormatting sqref="AH34:AI34">
    <cfRule type="cellIs" dxfId="494" priority="81" operator="equal">
      <formula>"NC"</formula>
    </cfRule>
  </conditionalFormatting>
  <conditionalFormatting sqref="AH44:AI44">
    <cfRule type="cellIs" dxfId="493" priority="78" operator="equal">
      <formula>"Yes"</formula>
    </cfRule>
  </conditionalFormatting>
  <conditionalFormatting sqref="AH44:AI44">
    <cfRule type="cellIs" dxfId="492" priority="77" operator="equal">
      <formula>"NC"</formula>
    </cfRule>
  </conditionalFormatting>
  <conditionalFormatting sqref="AH49:AI49">
    <cfRule type="cellIs" dxfId="491" priority="74" operator="equal">
      <formula>"Yes"</formula>
    </cfRule>
  </conditionalFormatting>
  <conditionalFormatting sqref="AH49:AI49">
    <cfRule type="cellIs" dxfId="490" priority="73" operator="equal">
      <formula>"NC"</formula>
    </cfRule>
  </conditionalFormatting>
  <conditionalFormatting sqref="AH60:AI60">
    <cfRule type="cellIs" dxfId="489" priority="70" operator="equal">
      <formula>"Yes"</formula>
    </cfRule>
  </conditionalFormatting>
  <conditionalFormatting sqref="AH60:AI60">
    <cfRule type="cellIs" dxfId="488" priority="69" operator="equal">
      <formula>"NC"</formula>
    </cfRule>
  </conditionalFormatting>
  <conditionalFormatting sqref="AH62:AI62">
    <cfRule type="cellIs" dxfId="487" priority="66" operator="equal">
      <formula>"Yes"</formula>
    </cfRule>
  </conditionalFormatting>
  <conditionalFormatting sqref="AH62:AI62">
    <cfRule type="cellIs" dxfId="486" priority="65" operator="equal">
      <formula>"NC"</formula>
    </cfRule>
  </conditionalFormatting>
  <conditionalFormatting sqref="AH68:AI68">
    <cfRule type="cellIs" dxfId="485" priority="62" operator="equal">
      <formula>"Yes"</formula>
    </cfRule>
  </conditionalFormatting>
  <conditionalFormatting sqref="AH68:AI68">
    <cfRule type="cellIs" dxfId="484" priority="61" operator="equal">
      <formula>"NC"</formula>
    </cfRule>
  </conditionalFormatting>
  <conditionalFormatting sqref="AH72:AI72">
    <cfRule type="cellIs" dxfId="483" priority="58" operator="equal">
      <formula>"Yes"</formula>
    </cfRule>
  </conditionalFormatting>
  <conditionalFormatting sqref="AH72:AI72">
    <cfRule type="cellIs" dxfId="482" priority="57" operator="equal">
      <formula>"NC"</formula>
    </cfRule>
  </conditionalFormatting>
  <conditionalFormatting sqref="AH75:AI75">
    <cfRule type="cellIs" dxfId="481" priority="54" operator="equal">
      <formula>"Yes"</formula>
    </cfRule>
  </conditionalFormatting>
  <conditionalFormatting sqref="AH75:AI75">
    <cfRule type="cellIs" dxfId="480" priority="53" operator="equal">
      <formula>"NC"</formula>
    </cfRule>
  </conditionalFormatting>
  <conditionalFormatting sqref="AH88:AI88">
    <cfRule type="cellIs" dxfId="479" priority="50" operator="equal">
      <formula>"Yes"</formula>
    </cfRule>
  </conditionalFormatting>
  <conditionalFormatting sqref="AH88:AI88">
    <cfRule type="cellIs" dxfId="478" priority="49" operator="equal">
      <formula>"NC"</formula>
    </cfRule>
  </conditionalFormatting>
  <conditionalFormatting sqref="AH84:AI84">
    <cfRule type="cellIs" dxfId="477" priority="46" operator="equal">
      <formula>"Yes"</formula>
    </cfRule>
  </conditionalFormatting>
  <conditionalFormatting sqref="AH84:AI84">
    <cfRule type="cellIs" dxfId="476" priority="45" operator="equal">
      <formula>"NC"</formula>
    </cfRule>
  </conditionalFormatting>
  <conditionalFormatting sqref="AH79:AI79">
    <cfRule type="cellIs" dxfId="475" priority="42" operator="equal">
      <formula>"Yes"</formula>
    </cfRule>
  </conditionalFormatting>
  <conditionalFormatting sqref="AH79:AI79">
    <cfRule type="cellIs" dxfId="474" priority="41" operator="equal">
      <formula>"NC"</formula>
    </cfRule>
  </conditionalFormatting>
  <conditionalFormatting sqref="AH128:AI128">
    <cfRule type="cellIs" dxfId="473" priority="38" operator="equal">
      <formula>"Yes"</formula>
    </cfRule>
  </conditionalFormatting>
  <conditionalFormatting sqref="AH128:AI128">
    <cfRule type="cellIs" dxfId="472" priority="37" operator="equal">
      <formula>"NC"</formula>
    </cfRule>
  </conditionalFormatting>
  <conditionalFormatting sqref="AH108:AI108">
    <cfRule type="cellIs" dxfId="471" priority="34" operator="equal">
      <formula>"Yes"</formula>
    </cfRule>
  </conditionalFormatting>
  <conditionalFormatting sqref="AH108:AI108">
    <cfRule type="cellIs" dxfId="470" priority="33" operator="equal">
      <formula>"NC"</formula>
    </cfRule>
  </conditionalFormatting>
  <conditionalFormatting sqref="AH98:AI98">
    <cfRule type="cellIs" dxfId="469" priority="30" operator="equal">
      <formula>"Yes"</formula>
    </cfRule>
  </conditionalFormatting>
  <conditionalFormatting sqref="AH98:AI98">
    <cfRule type="cellIs" dxfId="468" priority="29" operator="equal">
      <formula>"NC"</formula>
    </cfRule>
  </conditionalFormatting>
  <conditionalFormatting sqref="AH112:AI112">
    <cfRule type="cellIs" dxfId="467" priority="26" operator="equal">
      <formula>"Yes"</formula>
    </cfRule>
  </conditionalFormatting>
  <conditionalFormatting sqref="AH112:AI112">
    <cfRule type="cellIs" dxfId="466" priority="25" operator="equal">
      <formula>"NC"</formula>
    </cfRule>
  </conditionalFormatting>
  <conditionalFormatting sqref="AH118:AI118">
    <cfRule type="cellIs" dxfId="465" priority="22" operator="equal">
      <formula>"Yes"</formula>
    </cfRule>
  </conditionalFormatting>
  <conditionalFormatting sqref="AH118:AI118">
    <cfRule type="cellIs" dxfId="464" priority="21" operator="equal">
      <formula>"NC"</formula>
    </cfRule>
  </conditionalFormatting>
  <conditionalFormatting sqref="AH122:AI122">
    <cfRule type="cellIs" dxfId="463" priority="18" operator="equal">
      <formula>"Yes"</formula>
    </cfRule>
  </conditionalFormatting>
  <conditionalFormatting sqref="AH122:AI122">
    <cfRule type="cellIs" dxfId="462" priority="17" operator="equal">
      <formula>"NC"</formula>
    </cfRule>
  </conditionalFormatting>
  <conditionalFormatting sqref="AH91:AI91">
    <cfRule type="cellIs" dxfId="461" priority="14" operator="equal">
      <formula>"Yes"</formula>
    </cfRule>
  </conditionalFormatting>
  <conditionalFormatting sqref="AH91:AI91">
    <cfRule type="cellIs" dxfId="460" priority="13" operator="equal">
      <formula>"NC"</formula>
    </cfRule>
  </conditionalFormatting>
  <conditionalFormatting sqref="AH95:AI95">
    <cfRule type="cellIs" dxfId="459" priority="10" operator="equal">
      <formula>"Yes"</formula>
    </cfRule>
  </conditionalFormatting>
  <conditionalFormatting sqref="AH95:AI95">
    <cfRule type="cellIs" dxfId="458" priority="9" operator="equal">
      <formula>"NC"</formula>
    </cfRule>
  </conditionalFormatting>
  <conditionalFormatting sqref="AJ83:AK83">
    <cfRule type="cellIs" dxfId="457" priority="5" operator="equal">
      <formula>"NC"</formula>
    </cfRule>
  </conditionalFormatting>
  <conditionalFormatting sqref="AJ93:AK93">
    <cfRule type="cellIs" dxfId="456" priority="3" operator="equal">
      <formula>"NC"</formula>
    </cfRule>
  </conditionalFormatting>
  <conditionalFormatting sqref="AJ94:AK94">
    <cfRule type="cellIs" dxfId="455" priority="1" operator="equal">
      <formula>"NC"</formula>
    </cfRule>
  </conditionalFormatting>
  <pageMargins left="0.7" right="0.7" top="0.75" bottom="0.75" header="0.3" footer="0.3"/>
  <pageSetup paperSize="8" scale="35" orientation="landscape"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B3BC38"/>
  </sheetPr>
  <dimension ref="A1:AH1048513"/>
  <sheetViews>
    <sheetView zoomScale="80" zoomScaleNormal="80" workbookViewId="0">
      <pane xSplit="3" ySplit="3" topLeftCell="J4" activePane="bottomRight" state="frozen"/>
      <selection pane="topRight" activeCell="D1" sqref="D1"/>
      <selection pane="bottomLeft" activeCell="A4" sqref="A4"/>
      <selection pane="bottomRight"/>
    </sheetView>
  </sheetViews>
  <sheetFormatPr defaultColWidth="11.42578125" defaultRowHeight="15" x14ac:dyDescent="0.25"/>
  <cols>
    <col min="1" max="2" width="1.85546875" customWidth="1"/>
    <col min="3" max="3" width="18.7109375" customWidth="1"/>
    <col min="4" max="4" width="42.42578125" bestFit="1" customWidth="1"/>
    <col min="5" max="33" width="8.28515625" customWidth="1"/>
    <col min="34" max="34" width="8.28515625" bestFit="1" customWidth="1"/>
  </cols>
  <sheetData>
    <row r="1" spans="1:34" ht="18.75" x14ac:dyDescent="0.25">
      <c r="A1" s="126"/>
      <c r="B1" s="140" t="s">
        <v>329</v>
      </c>
      <c r="C1" s="140"/>
      <c r="D1" s="141"/>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row>
    <row r="2" spans="1:34" ht="19.5" thickBot="1" x14ac:dyDescent="0.3">
      <c r="A2" s="146"/>
      <c r="B2" s="147"/>
      <c r="C2" s="147"/>
      <c r="D2" s="148"/>
      <c r="E2" s="146">
        <v>7</v>
      </c>
      <c r="F2" s="146">
        <f>E2+4</f>
        <v>11</v>
      </c>
      <c r="G2" s="146">
        <f>F2+4</f>
        <v>15</v>
      </c>
      <c r="H2" s="146">
        <f t="shared" ref="H2:L2" si="0">G2+4</f>
        <v>19</v>
      </c>
      <c r="I2" s="146">
        <f t="shared" si="0"/>
        <v>23</v>
      </c>
      <c r="J2" s="146">
        <f t="shared" si="0"/>
        <v>27</v>
      </c>
      <c r="K2" s="146">
        <f t="shared" si="0"/>
        <v>31</v>
      </c>
      <c r="L2" s="146">
        <f t="shared" si="0"/>
        <v>35</v>
      </c>
      <c r="M2" s="146">
        <f t="shared" ref="M2" si="1">L2+4</f>
        <v>39</v>
      </c>
      <c r="N2" s="146">
        <f t="shared" ref="N2" si="2">M2+4</f>
        <v>43</v>
      </c>
      <c r="O2" s="146">
        <f t="shared" ref="O2" si="3">N2+4</f>
        <v>47</v>
      </c>
      <c r="P2" s="146">
        <f t="shared" ref="P2" si="4">O2+4</f>
        <v>51</v>
      </c>
      <c r="Q2" s="146">
        <f t="shared" ref="Q2" si="5">P2+4</f>
        <v>55</v>
      </c>
      <c r="R2" s="146">
        <f t="shared" ref="R2" si="6">Q2+4</f>
        <v>59</v>
      </c>
      <c r="S2" s="146">
        <f t="shared" ref="S2" si="7">R2+4</f>
        <v>63</v>
      </c>
      <c r="T2" s="146">
        <f t="shared" ref="T2" si="8">S2+4</f>
        <v>67</v>
      </c>
      <c r="U2" s="146">
        <f t="shared" ref="U2" si="9">T2+4</f>
        <v>71</v>
      </c>
      <c r="V2" s="146">
        <f t="shared" ref="V2" si="10">U2+4</f>
        <v>75</v>
      </c>
      <c r="W2" s="146">
        <f t="shared" ref="W2" si="11">V2+4</f>
        <v>79</v>
      </c>
      <c r="X2" s="146">
        <f t="shared" ref="X2" si="12">W2+4</f>
        <v>83</v>
      </c>
      <c r="Y2" s="146">
        <f t="shared" ref="Y2" si="13">X2+4</f>
        <v>87</v>
      </c>
      <c r="Z2" s="146">
        <f t="shared" ref="Z2" si="14">Y2+4</f>
        <v>91</v>
      </c>
      <c r="AA2" s="146">
        <f t="shared" ref="AA2" si="15">Z2+4</f>
        <v>95</v>
      </c>
      <c r="AB2" s="146">
        <f t="shared" ref="AB2" si="16">AA2+4</f>
        <v>99</v>
      </c>
      <c r="AC2" s="146">
        <f t="shared" ref="AC2" si="17">AB2+4</f>
        <v>103</v>
      </c>
      <c r="AD2" s="146">
        <f t="shared" ref="AD2" si="18">AC2+4</f>
        <v>107</v>
      </c>
      <c r="AE2" s="146">
        <f t="shared" ref="AE2" si="19">AD2+4</f>
        <v>111</v>
      </c>
      <c r="AF2" s="146">
        <f t="shared" ref="AF2" si="20">AE2+4</f>
        <v>115</v>
      </c>
      <c r="AG2" s="146">
        <f t="shared" ref="AG2" si="21">AF2+4</f>
        <v>119</v>
      </c>
      <c r="AH2" s="146"/>
    </row>
    <row r="3" spans="1:34" ht="84" customHeight="1" thickBot="1" x14ac:dyDescent="0.3">
      <c r="C3" s="240"/>
      <c r="D3" s="247" t="s">
        <v>111</v>
      </c>
      <c r="E3" s="221" t="str">
        <f>'04_IT-Tools'!D4</f>
        <v>ArchivesSpace</v>
      </c>
      <c r="F3" s="221" t="str">
        <f>'04_IT-Tools'!D5</f>
        <v>AtoM</v>
      </c>
      <c r="G3" s="221" t="str">
        <f>'04_IT-Tools'!D6</f>
        <v>Cuadra Star/Archives</v>
      </c>
      <c r="H3" s="221" t="str">
        <f>'04_IT-Tools'!D7</f>
        <v>Eloquent Archives</v>
      </c>
      <c r="I3" s="221" t="str">
        <f>'04_IT-Tools'!D8</f>
        <v>Axiell CALM</v>
      </c>
      <c r="J3" s="221" t="str">
        <f>'04_IT-Tools'!D9</f>
        <v>scopeArchiv</v>
      </c>
      <c r="K3" s="221" t="str">
        <f>'04_IT-Tools'!D10</f>
        <v>Archidoc</v>
      </c>
      <c r="L3" s="221" t="str">
        <f>'04_IT-Tools'!D11</f>
        <v>Archeevo</v>
      </c>
      <c r="M3" s="221" t="str">
        <f>'04_IT-Tools'!D12</f>
        <v>Preservica ArchivesSpace Connector</v>
      </c>
      <c r="N3" s="221" t="str">
        <f>'04_IT-Tools'!D13</f>
        <v>Preservica Axiell CALM Connector</v>
      </c>
      <c r="O3" s="221" t="str">
        <f>'04_IT-Tools'!D14</f>
        <v>ArchivesSpace – AtoM – Archivematica Connector</v>
      </c>
      <c r="P3" s="221" t="str">
        <f>'04_IT-Tools'!D15</f>
        <v>E-ARK Extraction Tools</v>
      </c>
      <c r="Q3" s="221" t="str">
        <f>'04_IT-Tools'!D16</f>
        <v>E-ARK Access tools</v>
      </c>
      <c r="R3" s="221" t="str">
        <f>'04_IT-Tools'!D17</f>
        <v>Archivematica (DIP provider)</v>
      </c>
      <c r="S3" s="221" t="str">
        <f>'04_IT-Tools'!D18</f>
        <v>Preservica OAI-PMH API</v>
      </c>
      <c r="T3" s="221" t="str">
        <f>'04_IT-Tools'!D19</f>
        <v>AtoM OAI-PMH plugin</v>
      </c>
      <c r="U3" s="221" t="str">
        <f>'04_IT-Tools'!D20</f>
        <v>AMLAD</v>
      </c>
      <c r="V3" s="221" t="str">
        <f>'04_IT-Tools'!D21</f>
        <v>Archivematica</v>
      </c>
      <c r="W3" s="221" t="str">
        <f>'04_IT-Tools'!D22</f>
        <v>Preservica</v>
      </c>
      <c r="X3" s="221" t="str">
        <f>'04_IT-Tools'!D23</f>
        <v>RODA</v>
      </c>
      <c r="Y3" s="221" t="str">
        <f>'04_IT-Tools'!D24</f>
        <v>CONTENTdm</v>
      </c>
      <c r="Z3" s="221" t="str">
        <f>'04_IT-Tools'!D25</f>
        <v>Omeka</v>
      </c>
      <c r="AA3" s="221" t="str">
        <f>'04_IT-Tools'!D26</f>
        <v>Neatline</v>
      </c>
      <c r="AB3" s="221" t="str">
        <f>'04_IT-Tools'!D27</f>
        <v>HPE-Control Point</v>
      </c>
      <c r="AC3" s="221" t="str">
        <f>'04_IT-Tools'!D28</f>
        <v>IBM Watson</v>
      </c>
      <c r="AD3" s="221" t="str">
        <f>'04_IT-Tools'!D29</f>
        <v>Moriarty</v>
      </c>
      <c r="AE3" s="221" t="str">
        <f>'04_IT-Tools'!D30</f>
        <v>SAS</v>
      </c>
      <c r="AF3" s="221" t="str">
        <f>'04_IT-Tools'!D31</f>
        <v>Blancoo</v>
      </c>
      <c r="AG3" s="221" t="str">
        <f>'04_IT-Tools'!D32</f>
        <v>Redact-it</v>
      </c>
      <c r="AH3" s="236" t="s">
        <v>66</v>
      </c>
    </row>
    <row r="4" spans="1:34" ht="15" customHeight="1" thickTop="1" x14ac:dyDescent="0.25">
      <c r="C4" s="341" t="s">
        <v>109</v>
      </c>
      <c r="D4" s="229" t="s">
        <v>324</v>
      </c>
      <c r="E4" s="222"/>
      <c r="F4" s="232"/>
      <c r="G4" s="223"/>
      <c r="H4" s="223"/>
      <c r="I4" s="223"/>
      <c r="J4" s="223"/>
      <c r="K4" s="223"/>
      <c r="L4" s="223"/>
      <c r="M4" s="223"/>
      <c r="N4" s="223"/>
      <c r="O4" s="223"/>
      <c r="P4" s="223"/>
      <c r="Q4" s="224"/>
      <c r="R4" s="224"/>
      <c r="S4" s="224"/>
      <c r="T4" s="224"/>
      <c r="U4" s="224"/>
      <c r="V4" s="224"/>
      <c r="W4" s="224"/>
      <c r="X4" s="224"/>
      <c r="Y4" s="224"/>
      <c r="Z4" s="224"/>
      <c r="AA4" s="224"/>
      <c r="AB4" s="224"/>
      <c r="AC4" s="224"/>
      <c r="AD4" s="224"/>
      <c r="AE4" s="224"/>
      <c r="AF4" s="224"/>
      <c r="AG4" s="224"/>
      <c r="AH4" s="225"/>
    </row>
    <row r="5" spans="1:34" ht="15" customHeight="1" x14ac:dyDescent="0.25">
      <c r="C5" s="342"/>
      <c r="D5" s="230" t="s">
        <v>257</v>
      </c>
      <c r="E5" s="218">
        <f>IFERROR(VLOOKUP($D5,'05_Ponderation'!$B:$DQ,$E$2,FALSE),"TBC")</f>
        <v>0.3954545454545455</v>
      </c>
      <c r="F5" s="212">
        <f>IFERROR(VLOOKUP($D5,'05_Ponderation'!$B:$DQ,$F$2,FALSE),"TBC")</f>
        <v>0.69999999999999973</v>
      </c>
      <c r="G5" s="211">
        <f>IFERROR(VLOOKUP($D5,'05_Ponderation'!$B:$DQ,$G2,FALSE),"TBC")</f>
        <v>0.45454545454545464</v>
      </c>
      <c r="H5" s="211">
        <f>IFERROR(VLOOKUP($D5,'05_Ponderation'!$B:$DQ,$H2,FALSE),"TBC")</f>
        <v>0.45454545454545464</v>
      </c>
      <c r="I5" s="211">
        <f>IFERROR(VLOOKUP($D5,'05_Ponderation'!$B:$DQ,$I$2,FALSE),"TBC")</f>
        <v>0.69999999999999973</v>
      </c>
      <c r="J5" s="211">
        <f>IFERROR(VLOOKUP($D5,'05_Ponderation'!$B:$DQ,$J$2,FALSE),"TBC")</f>
        <v>0.45454545454545464</v>
      </c>
      <c r="K5" s="211">
        <f>IFERROR(VLOOKUP($D5,'05_Ponderation'!$B:$DQ,$K$2,FALSE),"TBC")</f>
        <v>0.19090909090909086</v>
      </c>
      <c r="L5" s="211">
        <f>IFERROR(VLOOKUP($D5,'05_Ponderation'!$B:$DQ,$K$2,FALSE),"TBC")</f>
        <v>0.19090909090909086</v>
      </c>
      <c r="M5" s="211">
        <f>IFERROR(VLOOKUP($D5,'05_Ponderation'!$B:$DQ,$M$2,FALSE),"TBC")</f>
        <v>0</v>
      </c>
      <c r="N5" s="211">
        <f>IFERROR(VLOOKUP($D5,'05_Ponderation'!$B:$DQ,$N$2,FALSE),"TBC")</f>
        <v>0</v>
      </c>
      <c r="O5" s="211">
        <f>IFERROR(VLOOKUP($D5,'05_Ponderation'!$B:$DQ,$O$2,FALSE),"TBC")</f>
        <v>0</v>
      </c>
      <c r="P5" s="211">
        <f>IFERROR(VLOOKUP($D5,'05_Ponderation'!$B:$DQ,$P$2,FALSE),"TBC")</f>
        <v>0</v>
      </c>
      <c r="Q5" s="211">
        <f>IFERROR(VLOOKUP($D5,'05_Ponderation'!$B:$DQ,$Q$2,FALSE),"TBC")</f>
        <v>0</v>
      </c>
      <c r="R5" s="211">
        <f>IFERROR(VLOOKUP($D5,'05_Ponderation'!$B:$DQ,$R$2,FALSE),"TBC")</f>
        <v>0</v>
      </c>
      <c r="S5" s="211">
        <f>IFERROR(VLOOKUP($D5,'05_Ponderation'!$B:$DQ,$S$2,FALSE),"TBC")</f>
        <v>0</v>
      </c>
      <c r="T5" s="211">
        <f>IFERROR(VLOOKUP($D5,'05_Ponderation'!$B:$DQ,$T$2,FALSE),"TBC")</f>
        <v>0</v>
      </c>
      <c r="U5" s="211">
        <f>IFERROR(VLOOKUP($D5,'05_Ponderation'!$B:$DQ,$U$2,FALSE),"TBC")</f>
        <v>0.25454545454545446</v>
      </c>
      <c r="V5" s="211">
        <f>IFERROR(VLOOKUP($D5,'05_Ponderation'!$B:$DQ,$V$2,FALSE),"TBC")</f>
        <v>0.40909090909090917</v>
      </c>
      <c r="W5" s="211">
        <f>IFERROR(VLOOKUP($D5,'05_Ponderation'!$B:$DQ,$W$2,FALSE),"TBC")</f>
        <v>0</v>
      </c>
      <c r="X5" s="211">
        <f>IFERROR(VLOOKUP($D5,'05_Ponderation'!$B:$DQ,$W$2,FALSE),"TBC")</f>
        <v>0</v>
      </c>
      <c r="Y5" s="211">
        <f>IFERROR(VLOOKUP($D5,'05_Ponderation'!$B:$DQ,$Y$2,FALSE),"TBC")</f>
        <v>0.37727272727272715</v>
      </c>
      <c r="Z5" s="211">
        <f>IFERROR(VLOOKUP($D5,'05_Ponderation'!$B:$DQ,$Z$2,FALSE),"TBC")</f>
        <v>0.37727272727272715</v>
      </c>
      <c r="AA5" s="211">
        <f>IFERROR(VLOOKUP($D5,'05_Ponderation'!$B:$DQ,$AA$2,FALSE),"TBC")</f>
        <v>9.0909090909090912E-2</v>
      </c>
      <c r="AB5" s="211">
        <f>IFERROR(VLOOKUP($D5,'05_Ponderation'!$B:$DQ,$AB$2,FALSE),"TBC")</f>
        <v>0</v>
      </c>
      <c r="AC5" s="211">
        <f>IFERROR(VLOOKUP($D5,'05_Ponderation'!$B:$DQ,$AC$2,FALSE),"TBC")</f>
        <v>0</v>
      </c>
      <c r="AD5" s="211">
        <f>IFERROR(VLOOKUP($D5,'05_Ponderation'!$B:$DQ,$AD$2,FALSE),"TBC")</f>
        <v>0</v>
      </c>
      <c r="AE5" s="211">
        <f>IFERROR(VLOOKUP($D5,'05_Ponderation'!$B:$DQ,$AE$2,FALSE),"TBC")</f>
        <v>0</v>
      </c>
      <c r="AF5" s="211">
        <f>IFERROR(VLOOKUP($D5,'05_Ponderation'!$B:$DQ,$AF$2,FALSE),"TBC")</f>
        <v>0</v>
      </c>
      <c r="AG5" s="211">
        <f>IFERROR(VLOOKUP($D5,'05_Ponderation'!$B:$DQ,$AG$2,FALSE),"TBC")</f>
        <v>0</v>
      </c>
      <c r="AH5" s="219">
        <f>AVERAGE(E5:AG5)</f>
        <v>0.17413793103448272</v>
      </c>
    </row>
    <row r="6" spans="1:34" ht="15" customHeight="1" x14ac:dyDescent="0.25">
      <c r="C6" s="342"/>
      <c r="D6" s="230" t="str">
        <f>'05_Ponderation'!B34</f>
        <v>Exchange and Interoperability</v>
      </c>
      <c r="E6" s="218">
        <f>IFERROR(VLOOKUP($D6,'05_Ponderation'!$B:$DQ,$E$2,FALSE),"TBC")</f>
        <v>0.38461538461538464</v>
      </c>
      <c r="F6" s="212">
        <f>IFERROR(VLOOKUP($D6,'05_Ponderation'!$B:$DQ,$F$2,FALSE),"TBC")</f>
        <v>0.31538461538461537</v>
      </c>
      <c r="G6" s="211">
        <f>IFERROR(VLOOKUP($D6,'05_Ponderation'!$B:$DQ,$G2,FALSE),"TBC")</f>
        <v>0</v>
      </c>
      <c r="H6" s="211">
        <f>IFERROR(VLOOKUP($D6,'05_Ponderation'!$B:$DQ,$H2,FALSE),"TBC")</f>
        <v>0</v>
      </c>
      <c r="I6" s="211">
        <f>IFERROR(VLOOKUP($D6,'05_Ponderation'!$B:$DQ,$I$2,FALSE),"TBC")</f>
        <v>0.31538461538461537</v>
      </c>
      <c r="J6" s="211">
        <f>IFERROR(VLOOKUP($D6,'05_Ponderation'!$B:$DQ,$J$2,FALSE),"TBC")</f>
        <v>0.15384615384615385</v>
      </c>
      <c r="K6" s="211">
        <f>IFERROR(VLOOKUP($D6,'05_Ponderation'!$B:$DQ,$K$2,FALSE),"TBC")</f>
        <v>0</v>
      </c>
      <c r="L6" s="211">
        <f>IFERROR(VLOOKUP($D6,'05_Ponderation'!$B:$DQ,$K$2,FALSE),"TBC")</f>
        <v>0</v>
      </c>
      <c r="M6" s="211">
        <f>IFERROR(VLOOKUP($D6,'05_Ponderation'!$B:$DQ,$M$2,FALSE),"TBC")</f>
        <v>0</v>
      </c>
      <c r="N6" s="211">
        <f>IFERROR(VLOOKUP($D6,'05_Ponderation'!$B:$DQ,$N$2,FALSE),"TBC")</f>
        <v>0</v>
      </c>
      <c r="O6" s="211">
        <f>IFERROR(VLOOKUP($D6,'05_Ponderation'!$B:$DQ,$O$2,FALSE),"TBC")</f>
        <v>0</v>
      </c>
      <c r="P6" s="211">
        <f>IFERROR(VLOOKUP($D6,'05_Ponderation'!$B:$DQ,$P$2,FALSE),"TBC")</f>
        <v>0</v>
      </c>
      <c r="Q6" s="211">
        <f>IFERROR(VLOOKUP($D6,'05_Ponderation'!$B:$DQ,$Q$2,FALSE),"TBC")</f>
        <v>0</v>
      </c>
      <c r="R6" s="211">
        <f>IFERROR(VLOOKUP($D6,'05_Ponderation'!$B:$DQ,$R$2,FALSE),"TBC")</f>
        <v>0</v>
      </c>
      <c r="S6" s="211">
        <f>IFERROR(VLOOKUP($D6,'05_Ponderation'!$B:$DQ,$S$2,FALSE),"TBC")</f>
        <v>0.15384615384615385</v>
      </c>
      <c r="T6" s="211">
        <f>IFERROR(VLOOKUP($D6,'05_Ponderation'!$B:$DQ,$T$2,FALSE),"TBC")</f>
        <v>0.15384615384615385</v>
      </c>
      <c r="U6" s="211">
        <f>IFERROR(VLOOKUP($D6,'05_Ponderation'!$B:$DQ,$U$2,FALSE),"TBC")</f>
        <v>0.15384615384615385</v>
      </c>
      <c r="V6" s="211">
        <f>IFERROR(VLOOKUP($D6,'05_Ponderation'!$B:$DQ,$V$2,FALSE),"TBC")</f>
        <v>0.15384615384615385</v>
      </c>
      <c r="W6" s="211">
        <f>IFERROR(VLOOKUP($D6,'05_Ponderation'!$B:$DQ,$W$2,FALSE),"TBC")</f>
        <v>0</v>
      </c>
      <c r="X6" s="211">
        <f>IFERROR(VLOOKUP($D6,'05_Ponderation'!$B:$DQ,$W$2,FALSE),"TBC")</f>
        <v>0</v>
      </c>
      <c r="Y6" s="211">
        <f>IFERROR(VLOOKUP($D6,'05_Ponderation'!$B:$DQ,$Y$2,FALSE),"TBC")</f>
        <v>0.42307692307692313</v>
      </c>
      <c r="Z6" s="211">
        <f>IFERROR(VLOOKUP($D6,'05_Ponderation'!$B:$DQ,$Z$2,FALSE),"TBC")</f>
        <v>0.42307692307692313</v>
      </c>
      <c r="AA6" s="211">
        <f>IFERROR(VLOOKUP($D6,'05_Ponderation'!$B:$DQ,$AA$2,FALSE),"TBC")</f>
        <v>0</v>
      </c>
      <c r="AB6" s="211">
        <f>IFERROR(VLOOKUP($D6,'05_Ponderation'!$B:$DQ,$AB$2,FALSE),"TBC")</f>
        <v>0</v>
      </c>
      <c r="AC6" s="211">
        <f>IFERROR(VLOOKUP($D6,'05_Ponderation'!$B:$DQ,$AC$2,FALSE),"TBC")</f>
        <v>0</v>
      </c>
      <c r="AD6" s="211">
        <f>IFERROR(VLOOKUP($D6,'05_Ponderation'!$B:$DQ,$AD$2,FALSE),"TBC")</f>
        <v>0</v>
      </c>
      <c r="AE6" s="211">
        <f>IFERROR(VLOOKUP($D6,'05_Ponderation'!$B:$DQ,$AE$2,FALSE),"TBC")</f>
        <v>0</v>
      </c>
      <c r="AF6" s="211">
        <f>IFERROR(VLOOKUP($D6,'05_Ponderation'!$B:$DQ,$AF$2,FALSE),"TBC")</f>
        <v>0</v>
      </c>
      <c r="AG6" s="211">
        <f>IFERROR(VLOOKUP($D6,'05_Ponderation'!$B:$DQ,$AG$2,FALSE),"TBC")</f>
        <v>0</v>
      </c>
      <c r="AH6" s="219">
        <f t="shared" ref="AH6:AH9" si="22">AVERAGE(E6:AG6)</f>
        <v>9.0716180371352775E-2</v>
      </c>
    </row>
    <row r="7" spans="1:34" ht="15" customHeight="1" x14ac:dyDescent="0.25">
      <c r="C7" s="342"/>
      <c r="D7" s="230" t="str">
        <f>'05_Ponderation'!B44</f>
        <v>Records Management</v>
      </c>
      <c r="E7" s="218">
        <f>IFERROR(VLOOKUP($D7,'05_Ponderation'!$B:$DQ,$E$2,FALSE),"TBC")</f>
        <v>0</v>
      </c>
      <c r="F7" s="212">
        <f>IFERROR(VLOOKUP($D7,'05_Ponderation'!$B:$DQ,$F$2,FALSE),"TBC")</f>
        <v>0</v>
      </c>
      <c r="G7" s="211">
        <f>IFERROR(VLOOKUP($D7,'05_Ponderation'!$B:$DQ,$G2,FALSE),"TBC")</f>
        <v>0.23076923076923078</v>
      </c>
      <c r="H7" s="211">
        <f>IFERROR(VLOOKUP($D7,'05_Ponderation'!$B:$DQ,$H2,FALSE),"TBC")</f>
        <v>0.23076923076923078</v>
      </c>
      <c r="I7" s="211">
        <f>IFERROR(VLOOKUP($D7,'05_Ponderation'!$B:$DQ,$I$2,FALSE),"TBC")</f>
        <v>0</v>
      </c>
      <c r="J7" s="211">
        <f>IFERROR(VLOOKUP($D7,'05_Ponderation'!$B:$DQ,$J$2,FALSE),"TBC")</f>
        <v>0.23076923076923078</v>
      </c>
      <c r="K7" s="211">
        <f>IFERROR(VLOOKUP($D7,'05_Ponderation'!$B:$DQ,$K$2,FALSE),"TBC")</f>
        <v>0</v>
      </c>
      <c r="L7" s="211">
        <f>IFERROR(VLOOKUP($D7,'05_Ponderation'!$B:$DQ,$K$2,FALSE),"TBC")</f>
        <v>0</v>
      </c>
      <c r="M7" s="211">
        <f>IFERROR(VLOOKUP($D7,'05_Ponderation'!$B:$DQ,$M$2,FALSE),"TBC")</f>
        <v>0</v>
      </c>
      <c r="N7" s="211">
        <f>IFERROR(VLOOKUP($D7,'05_Ponderation'!$B:$DQ,$N$2,FALSE),"TBC")</f>
        <v>0</v>
      </c>
      <c r="O7" s="211">
        <f>IFERROR(VLOOKUP($D7,'05_Ponderation'!$B:$DQ,$O$2,FALSE),"TBC")</f>
        <v>0</v>
      </c>
      <c r="P7" s="211">
        <f>IFERROR(VLOOKUP($D7,'05_Ponderation'!$B:$DQ,$P$2,FALSE),"TBC")</f>
        <v>0</v>
      </c>
      <c r="Q7" s="211">
        <f>IFERROR(VLOOKUP($D7,'05_Ponderation'!$B:$DQ,$Q$2,FALSE),"TBC")</f>
        <v>0</v>
      </c>
      <c r="R7" s="211">
        <f>IFERROR(VLOOKUP($D7,'05_Ponderation'!$B:$DQ,$R$2,FALSE),"TBC")</f>
        <v>0</v>
      </c>
      <c r="S7" s="211">
        <f>IFERROR(VLOOKUP($D7,'05_Ponderation'!$B:$DQ,$S$2,FALSE),"TBC")</f>
        <v>0</v>
      </c>
      <c r="T7" s="211">
        <f>IFERROR(VLOOKUP($D7,'05_Ponderation'!$B:$DQ,$T$2,FALSE),"TBC")</f>
        <v>0</v>
      </c>
      <c r="U7" s="211">
        <f>IFERROR(VLOOKUP($D7,'05_Ponderation'!$B:$DQ,$U$2,FALSE),"TBC")</f>
        <v>0</v>
      </c>
      <c r="V7" s="211">
        <f>IFERROR(VLOOKUP($D7,'05_Ponderation'!$B:$DQ,$V$2,FALSE),"TBC")</f>
        <v>0</v>
      </c>
      <c r="W7" s="211">
        <f>IFERROR(VLOOKUP($D7,'05_Ponderation'!$B:$DQ,$W$2,FALSE),"TBC")</f>
        <v>0</v>
      </c>
      <c r="X7" s="211">
        <f>IFERROR(VLOOKUP($D7,'05_Ponderation'!$B:$DQ,$W$2,FALSE),"TBC")</f>
        <v>0</v>
      </c>
      <c r="Y7" s="211">
        <f>IFERROR(VLOOKUP($D7,'05_Ponderation'!$B:$DQ,$Y$2,FALSE),"TBC")</f>
        <v>0</v>
      </c>
      <c r="Z7" s="211">
        <f>IFERROR(VLOOKUP($D7,'05_Ponderation'!$B:$DQ,$Z$2,FALSE),"TBC")</f>
        <v>0</v>
      </c>
      <c r="AA7" s="211">
        <f>IFERROR(VLOOKUP($D7,'05_Ponderation'!$B:$DQ,$AA$2,FALSE),"TBC")</f>
        <v>0</v>
      </c>
      <c r="AB7" s="211">
        <f>IFERROR(VLOOKUP($D7,'05_Ponderation'!$B:$DQ,$AB$2,FALSE),"TBC")</f>
        <v>0</v>
      </c>
      <c r="AC7" s="211">
        <f>IFERROR(VLOOKUP($D7,'05_Ponderation'!$B:$DQ,$AC$2,FALSE),"TBC")</f>
        <v>0</v>
      </c>
      <c r="AD7" s="211">
        <f>IFERROR(VLOOKUP($D7,'05_Ponderation'!$B:$DQ,$AD$2,FALSE),"TBC")</f>
        <v>0</v>
      </c>
      <c r="AE7" s="211">
        <f>IFERROR(VLOOKUP($D7,'05_Ponderation'!$B:$DQ,$AE$2,FALSE),"TBC")</f>
        <v>0</v>
      </c>
      <c r="AF7" s="211">
        <f>IFERROR(VLOOKUP($D7,'05_Ponderation'!$B:$DQ,$AF$2,FALSE),"TBC")</f>
        <v>0</v>
      </c>
      <c r="AG7" s="211">
        <f>IFERROR(VLOOKUP($D7,'05_Ponderation'!$B:$DQ,$AG$2,FALSE),"TBC")</f>
        <v>0</v>
      </c>
      <c r="AH7" s="219">
        <f t="shared" si="22"/>
        <v>2.3872679045092837E-2</v>
      </c>
    </row>
    <row r="8" spans="1:34" ht="15" customHeight="1" x14ac:dyDescent="0.25">
      <c r="C8" s="342"/>
      <c r="D8" s="230" t="str">
        <f>'05_Ponderation'!B49</f>
        <v>Preservation</v>
      </c>
      <c r="E8" s="218">
        <f>IFERROR(VLOOKUP($D8,'05_Ponderation'!$B:$DQ,$E$2,FALSE),"TBC")</f>
        <v>0.30769230769230771</v>
      </c>
      <c r="F8" s="212">
        <f>IFERROR(VLOOKUP($D8,'05_Ponderation'!$B:$DQ,$F$2,FALSE),"TBC")</f>
        <v>4.6153846153846156E-2</v>
      </c>
      <c r="G8" s="211">
        <f>IFERROR(VLOOKUP($D8,'05_Ponderation'!$B:$DQ,$G2,FALSE),"TBC")</f>
        <v>0</v>
      </c>
      <c r="H8" s="211">
        <f>IFERROR(VLOOKUP($D8,'05_Ponderation'!$B:$DQ,$H2,FALSE),"TBC")</f>
        <v>0</v>
      </c>
      <c r="I8" s="211">
        <f>IFERROR(VLOOKUP($D8,'05_Ponderation'!$B:$DQ,$I$2,FALSE),"TBC")</f>
        <v>4.6153846153846156E-2</v>
      </c>
      <c r="J8" s="211">
        <f>IFERROR(VLOOKUP($D8,'05_Ponderation'!$B:$DQ,$J$2,FALSE),"TBC")</f>
        <v>0.30769230769230771</v>
      </c>
      <c r="K8" s="211">
        <f>IFERROR(VLOOKUP($D8,'05_Ponderation'!$B:$DQ,$K$2,FALSE),"TBC")</f>
        <v>0</v>
      </c>
      <c r="L8" s="211">
        <f>IFERROR(VLOOKUP($D8,'05_Ponderation'!$B:$DQ,$K$2,FALSE),"TBC")</f>
        <v>0</v>
      </c>
      <c r="M8" s="211">
        <f>IFERROR(VLOOKUP($D8,'05_Ponderation'!$B:$DQ,$M$2,FALSE),"TBC")</f>
        <v>0</v>
      </c>
      <c r="N8" s="211">
        <f>IFERROR(VLOOKUP($D8,'05_Ponderation'!$B:$DQ,$N$2,FALSE),"TBC")</f>
        <v>0</v>
      </c>
      <c r="O8" s="211">
        <f>IFERROR(VLOOKUP($D8,'05_Ponderation'!$B:$DQ,$O$2,FALSE),"TBC")</f>
        <v>0</v>
      </c>
      <c r="P8" s="211">
        <f>IFERROR(VLOOKUP($D8,'05_Ponderation'!$B:$DQ,$P$2,FALSE),"TBC")</f>
        <v>0.53846153846153855</v>
      </c>
      <c r="Q8" s="211">
        <f>IFERROR(VLOOKUP($D8,'05_Ponderation'!$B:$DQ,$Q$2,FALSE),"TBC")</f>
        <v>0.53846153846153855</v>
      </c>
      <c r="R8" s="211">
        <f>IFERROR(VLOOKUP($D8,'05_Ponderation'!$B:$DQ,$R$2,FALSE),"TBC")</f>
        <v>0.53846153846153855</v>
      </c>
      <c r="S8" s="211">
        <f>IFERROR(VLOOKUP($D8,'05_Ponderation'!$B:$DQ,$S$2,FALSE),"TBC")</f>
        <v>0</v>
      </c>
      <c r="T8" s="211">
        <f>IFERROR(VLOOKUP($D8,'05_Ponderation'!$B:$DQ,$T$2,FALSE),"TBC")</f>
        <v>0</v>
      </c>
      <c r="U8" s="211">
        <f>IFERROR(VLOOKUP($D8,'05_Ponderation'!$B:$DQ,$U$2,FALSE),"TBC")</f>
        <v>0.34615384615384615</v>
      </c>
      <c r="V8" s="211">
        <f>IFERROR(VLOOKUP($D8,'05_Ponderation'!$B:$DQ,$V$2,FALSE),"TBC")</f>
        <v>0.42307692307692307</v>
      </c>
      <c r="W8" s="211">
        <f>IFERROR(VLOOKUP($D8,'05_Ponderation'!$B:$DQ,$W$2,FALSE),"TBC")</f>
        <v>0.42307692307692307</v>
      </c>
      <c r="X8" s="211">
        <f>IFERROR(VLOOKUP($D8,'05_Ponderation'!$B:$DQ,$W$2,FALSE),"TBC")</f>
        <v>0.42307692307692307</v>
      </c>
      <c r="Y8" s="211">
        <f>IFERROR(VLOOKUP($D8,'05_Ponderation'!$B:$DQ,$Y$2,FALSE),"TBC")</f>
        <v>0.2153846153846154</v>
      </c>
      <c r="Z8" s="211">
        <f>IFERROR(VLOOKUP($D8,'05_Ponderation'!$B:$DQ,$Z$2,FALSE),"TBC")</f>
        <v>0.2153846153846154</v>
      </c>
      <c r="AA8" s="211">
        <f>IFERROR(VLOOKUP($D8,'05_Ponderation'!$B:$DQ,$AA$2,FALSE),"TBC")</f>
        <v>0</v>
      </c>
      <c r="AB8" s="211">
        <f>IFERROR(VLOOKUP($D8,'05_Ponderation'!$B:$DQ,$AB$2,FALSE),"TBC")</f>
        <v>0</v>
      </c>
      <c r="AC8" s="211">
        <f>IFERROR(VLOOKUP($D8,'05_Ponderation'!$B:$DQ,$AC$2,FALSE),"TBC")</f>
        <v>0</v>
      </c>
      <c r="AD8" s="211">
        <f>IFERROR(VLOOKUP($D8,'05_Ponderation'!$B:$DQ,$AD$2,FALSE),"TBC")</f>
        <v>0</v>
      </c>
      <c r="AE8" s="211">
        <f>IFERROR(VLOOKUP($D8,'05_Ponderation'!$B:$DQ,$AE$2,FALSE),"TBC")</f>
        <v>0</v>
      </c>
      <c r="AF8" s="211">
        <f>IFERROR(VLOOKUP($D8,'05_Ponderation'!$B:$DQ,$AF$2,FALSE),"TBC")</f>
        <v>0</v>
      </c>
      <c r="AG8" s="211">
        <f>IFERROR(VLOOKUP($D8,'05_Ponderation'!$B:$DQ,$AG$2,FALSE),"TBC")</f>
        <v>0</v>
      </c>
      <c r="AH8" s="219">
        <f t="shared" si="22"/>
        <v>0.15066312997347478</v>
      </c>
    </row>
    <row r="9" spans="1:34" ht="15" customHeight="1" x14ac:dyDescent="0.25">
      <c r="C9" s="342"/>
      <c r="D9" s="230" t="str">
        <f>'05_Ponderation'!B62</f>
        <v>Storage accomodation</v>
      </c>
      <c r="E9" s="218">
        <f>IFERROR(VLOOKUP($D9,'05_Ponderation'!$B:$DQ,$E$2,FALSE),"TBC")</f>
        <v>0</v>
      </c>
      <c r="F9" s="212">
        <f>IFERROR(VLOOKUP($D9,'05_Ponderation'!$B:$DQ,$F$2,FALSE),"TBC")</f>
        <v>0</v>
      </c>
      <c r="G9" s="211">
        <f>IFERROR(VLOOKUP($D9,'05_Ponderation'!$B:$DQ,$G2,FALSE),"TBC")</f>
        <v>0</v>
      </c>
      <c r="H9" s="211">
        <f>IFERROR(VLOOKUP($D9,'05_Ponderation'!$B:$DQ,$H2,FALSE),"TBC")</f>
        <v>0</v>
      </c>
      <c r="I9" s="211">
        <f>IFERROR(VLOOKUP($D9,'05_Ponderation'!$B:$DQ,$I$2,FALSE),"TBC")</f>
        <v>0</v>
      </c>
      <c r="J9" s="211">
        <f>IFERROR(VLOOKUP($D9,'05_Ponderation'!$B:$DQ,$J$2,FALSE),"TBC")</f>
        <v>0</v>
      </c>
      <c r="K9" s="211">
        <f>IFERROR(VLOOKUP($D9,'05_Ponderation'!$B:$DQ,$K$2,FALSE),"TBC")</f>
        <v>0</v>
      </c>
      <c r="L9" s="211">
        <f>IFERROR(VLOOKUP($D9,'05_Ponderation'!$B:$DQ,$K$2,FALSE),"TBC")</f>
        <v>0</v>
      </c>
      <c r="M9" s="211">
        <f>IFERROR(VLOOKUP($D9,'05_Ponderation'!$B:$DQ,$M$2,FALSE),"TBC")</f>
        <v>0</v>
      </c>
      <c r="N9" s="211">
        <f>IFERROR(VLOOKUP($D9,'05_Ponderation'!$B:$DQ,$N$2,FALSE),"TBC")</f>
        <v>0</v>
      </c>
      <c r="O9" s="211">
        <f>IFERROR(VLOOKUP($D9,'05_Ponderation'!$B:$DQ,$O$2,FALSE),"TBC")</f>
        <v>0</v>
      </c>
      <c r="P9" s="211">
        <f>IFERROR(VLOOKUP($D9,'05_Ponderation'!$B:$DQ,$P$2,FALSE),"TBC")</f>
        <v>0</v>
      </c>
      <c r="Q9" s="211">
        <f>IFERROR(VLOOKUP($D9,'05_Ponderation'!$B:$DQ,$Q$2,FALSE),"TBC")</f>
        <v>0</v>
      </c>
      <c r="R9" s="211">
        <f>IFERROR(VLOOKUP($D9,'05_Ponderation'!$B:$DQ,$R$2,FALSE),"TBC")</f>
        <v>0</v>
      </c>
      <c r="S9" s="211">
        <f>IFERROR(VLOOKUP($D9,'05_Ponderation'!$B:$DQ,$S$2,FALSE),"TBC")</f>
        <v>0</v>
      </c>
      <c r="T9" s="211">
        <f>IFERROR(VLOOKUP($D9,'05_Ponderation'!$B:$DQ,$T$2,FALSE),"TBC")</f>
        <v>0</v>
      </c>
      <c r="U9" s="211">
        <f>IFERROR(VLOOKUP($D9,'05_Ponderation'!$B:$DQ,$U$2,FALSE),"TBC")</f>
        <v>0</v>
      </c>
      <c r="V9" s="211">
        <f>IFERROR(VLOOKUP($D9,'05_Ponderation'!$B:$DQ,$V$2,FALSE),"TBC")</f>
        <v>0</v>
      </c>
      <c r="W9" s="211">
        <f>IFERROR(VLOOKUP($D9,'05_Ponderation'!$B:$DQ,$W$2,FALSE),"TBC")</f>
        <v>0</v>
      </c>
      <c r="X9" s="211">
        <f>IFERROR(VLOOKUP($D9,'05_Ponderation'!$B:$DQ,$W$2,FALSE),"TBC")</f>
        <v>0</v>
      </c>
      <c r="Y9" s="211">
        <f>IFERROR(VLOOKUP($D9,'05_Ponderation'!$B:$DQ,$Y$2,FALSE),"TBC")</f>
        <v>0</v>
      </c>
      <c r="Z9" s="211">
        <f>IFERROR(VLOOKUP($D9,'05_Ponderation'!$B:$DQ,$Z$2,FALSE),"TBC")</f>
        <v>0</v>
      </c>
      <c r="AA9" s="211">
        <f>IFERROR(VLOOKUP($D9,'05_Ponderation'!$B:$DQ,$AA$2,FALSE),"TBC")</f>
        <v>0</v>
      </c>
      <c r="AB9" s="211">
        <f>IFERROR(VLOOKUP($D9,'05_Ponderation'!$B:$DQ,$AB$2,FALSE),"TBC")</f>
        <v>0</v>
      </c>
      <c r="AC9" s="211">
        <f>IFERROR(VLOOKUP($D9,'05_Ponderation'!$B:$DQ,$AC$2,FALSE),"TBC")</f>
        <v>0</v>
      </c>
      <c r="AD9" s="211">
        <f>IFERROR(VLOOKUP($D9,'05_Ponderation'!$B:$DQ,$AD$2,FALSE),"TBC")</f>
        <v>0</v>
      </c>
      <c r="AE9" s="211">
        <f>IFERROR(VLOOKUP($D9,'05_Ponderation'!$B:$DQ,$AE$2,FALSE),"TBC")</f>
        <v>0</v>
      </c>
      <c r="AF9" s="211">
        <f>IFERROR(VLOOKUP($D9,'05_Ponderation'!$B:$DQ,$AF$2,FALSE),"TBC")</f>
        <v>0</v>
      </c>
      <c r="AG9" s="211">
        <f>IFERROR(VLOOKUP($D9,'05_Ponderation'!$B:$DQ,$AG$2,FALSE),"TBC")</f>
        <v>0</v>
      </c>
      <c r="AH9" s="219">
        <f t="shared" si="22"/>
        <v>0</v>
      </c>
    </row>
    <row r="10" spans="1:34" ht="15" customHeight="1" x14ac:dyDescent="0.25">
      <c r="C10" s="342"/>
      <c r="D10" s="231" t="s">
        <v>323</v>
      </c>
      <c r="E10" s="226"/>
      <c r="F10" s="233"/>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8"/>
    </row>
    <row r="11" spans="1:34" ht="15" customHeight="1" x14ac:dyDescent="0.25">
      <c r="C11" s="342"/>
      <c r="D11" s="230" t="str">
        <f>'05_Ponderation'!B68</f>
        <v>Delivery</v>
      </c>
      <c r="E11" s="218">
        <f>IFERROR(VLOOKUP($D11,'05_Ponderation'!$B:$DQ,$E$2,FALSE),"TBC")</f>
        <v>0.33333333333333331</v>
      </c>
      <c r="F11" s="212">
        <f>IFERROR(VLOOKUP($D11,'05_Ponderation'!$B:$DQ,$F$2,FALSE),"TBC")</f>
        <v>0.33333333333333331</v>
      </c>
      <c r="G11" s="211">
        <f>IFERROR(VLOOKUP($D11,'05_Ponderation'!$B:$DQ,$G2,FALSE),"TBC")</f>
        <v>0.33333333333333331</v>
      </c>
      <c r="H11" s="211">
        <f>IFERROR(VLOOKUP($D11,'05_Ponderation'!$B:$DQ,$H2,FALSE),"TBC")</f>
        <v>0.33333333333333331</v>
      </c>
      <c r="I11" s="211">
        <f>IFERROR(VLOOKUP($D11,'05_Ponderation'!$B:$DQ,$I$2,FALSE),"TBC")</f>
        <v>0.33333333333333331</v>
      </c>
      <c r="J11" s="211">
        <f>IFERROR(VLOOKUP($D11,'05_Ponderation'!$B:$DQ,$J$2,FALSE),"TBC")</f>
        <v>0.33333333333333331</v>
      </c>
      <c r="K11" s="211">
        <f>IFERROR(VLOOKUP($D11,'05_Ponderation'!$B:$DQ,$K$2,FALSE),"TBC")</f>
        <v>0.23333333333333331</v>
      </c>
      <c r="L11" s="211">
        <f>IFERROR(VLOOKUP($D11,'05_Ponderation'!$B:$DQ,$K$2,FALSE),"TBC")</f>
        <v>0.23333333333333331</v>
      </c>
      <c r="M11" s="211">
        <f>IFERROR(VLOOKUP($D11,'05_Ponderation'!$B:$DQ,$M$2,FALSE),"TBC")</f>
        <v>0</v>
      </c>
      <c r="N11" s="211">
        <f>IFERROR(VLOOKUP($D11,'05_Ponderation'!$B:$DQ,$N$2,FALSE),"TBC")</f>
        <v>0</v>
      </c>
      <c r="O11" s="211">
        <f>IFERROR(VLOOKUP($D11,'05_Ponderation'!$B:$DQ,$O$2,FALSE),"TBC")</f>
        <v>0</v>
      </c>
      <c r="P11" s="211">
        <f>IFERROR(VLOOKUP($D11,'05_Ponderation'!$B:$DQ,$P$2,FALSE),"TBC")</f>
        <v>0.33333333333333331</v>
      </c>
      <c r="Q11" s="211">
        <f>IFERROR(VLOOKUP($D11,'05_Ponderation'!$B:$DQ,$Q$2,FALSE),"TBC")</f>
        <v>0</v>
      </c>
      <c r="R11" s="211">
        <f>IFERROR(VLOOKUP($D11,'05_Ponderation'!$B:$DQ,$R$2,FALSE),"TBC")</f>
        <v>0</v>
      </c>
      <c r="S11" s="211">
        <f>IFERROR(VLOOKUP($D11,'05_Ponderation'!$B:$DQ,$S$2,FALSE),"TBC")</f>
        <v>0</v>
      </c>
      <c r="T11" s="211">
        <f>IFERROR(VLOOKUP($D11,'05_Ponderation'!$B:$DQ,$T$2,FALSE),"TBC")</f>
        <v>0</v>
      </c>
      <c r="U11" s="211">
        <f>IFERROR(VLOOKUP($D11,'05_Ponderation'!$B:$DQ,$U$2,FALSE),"TBC")</f>
        <v>0.23333333333333331</v>
      </c>
      <c r="V11" s="211">
        <f>IFERROR(VLOOKUP($D11,'05_Ponderation'!$B:$DQ,$V$2,FALSE),"TBC")</f>
        <v>0.23333333333333331</v>
      </c>
      <c r="W11" s="211">
        <f>IFERROR(VLOOKUP($D11,'05_Ponderation'!$B:$DQ,$W$2,FALSE),"TBC")</f>
        <v>0.23333333333333331</v>
      </c>
      <c r="X11" s="211">
        <f>IFERROR(VLOOKUP($D11,'05_Ponderation'!$B:$DQ,$W$2,FALSE),"TBC")</f>
        <v>0.23333333333333331</v>
      </c>
      <c r="Y11" s="211">
        <f>IFERROR(VLOOKUP($D11,'05_Ponderation'!$B:$DQ,$Y$2,FALSE),"TBC")</f>
        <v>0</v>
      </c>
      <c r="Z11" s="211">
        <f>IFERROR(VLOOKUP($D11,'05_Ponderation'!$B:$DQ,$Z$2,FALSE),"TBC")</f>
        <v>0</v>
      </c>
      <c r="AA11" s="211">
        <f>IFERROR(VLOOKUP($D11,'05_Ponderation'!$B:$DQ,$AA$2,FALSE),"TBC")</f>
        <v>0</v>
      </c>
      <c r="AB11" s="211">
        <f>IFERROR(VLOOKUP($D11,'05_Ponderation'!$B:$DQ,$AB$2,FALSE),"TBC")</f>
        <v>0</v>
      </c>
      <c r="AC11" s="211">
        <f>IFERROR(VLOOKUP($D11,'05_Ponderation'!$B:$DQ,$AC$2,FALSE),"TBC")</f>
        <v>0</v>
      </c>
      <c r="AD11" s="211">
        <f>IFERROR(VLOOKUP($D11,'05_Ponderation'!$B:$DQ,$AD$2,FALSE),"TBC")</f>
        <v>0</v>
      </c>
      <c r="AE11" s="211">
        <f>IFERROR(VLOOKUP($D11,'05_Ponderation'!$B:$DQ,$AE$2,FALSE),"TBC")</f>
        <v>0</v>
      </c>
      <c r="AF11" s="211">
        <f>IFERROR(VLOOKUP($D11,'05_Ponderation'!$B:$DQ,$AF$2,FALSE),"TBC")</f>
        <v>0</v>
      </c>
      <c r="AG11" s="211">
        <f>IFERROR(VLOOKUP($D11,'05_Ponderation'!$B:$DQ,$AG$2,FALSE),"TBC")</f>
        <v>0</v>
      </c>
      <c r="AH11" s="219">
        <f>AVERAGE(E11:AG11)</f>
        <v>0.12873563218390804</v>
      </c>
    </row>
    <row r="12" spans="1:34" ht="15" customHeight="1" x14ac:dyDescent="0.25">
      <c r="C12" s="342"/>
      <c r="D12" s="230" t="str">
        <f>'05_Ponderation'!B72</f>
        <v>Acquisition</v>
      </c>
      <c r="E12" s="218">
        <f>IFERROR(VLOOKUP($D12,'05_Ponderation'!$B:$DQ,$E$2,FALSE),"TBC")</f>
        <v>0.5</v>
      </c>
      <c r="F12" s="212">
        <f>IFERROR(VLOOKUP($D12,'05_Ponderation'!$B:$DQ,$F$2,FALSE),"TBC")</f>
        <v>0.5</v>
      </c>
      <c r="G12" s="211">
        <f>IFERROR(VLOOKUP($D12,'05_Ponderation'!$B:$DQ,$G2,FALSE),"TBC")</f>
        <v>0.5</v>
      </c>
      <c r="H12" s="211">
        <f>IFERROR(VLOOKUP($D12,'05_Ponderation'!$B:$DQ,$H2,FALSE),"TBC")</f>
        <v>0.5</v>
      </c>
      <c r="I12" s="211">
        <f>IFERROR(VLOOKUP($D12,'05_Ponderation'!$B:$DQ,$I$2,FALSE),"TBC")</f>
        <v>0.5</v>
      </c>
      <c r="J12" s="211">
        <f>IFERROR(VLOOKUP($D12,'05_Ponderation'!$B:$DQ,$J$2,FALSE),"TBC")</f>
        <v>0.5</v>
      </c>
      <c r="K12" s="211">
        <f>IFERROR(VLOOKUP($D12,'05_Ponderation'!$B:$DQ,$K$2,FALSE),"TBC")</f>
        <v>0.35</v>
      </c>
      <c r="L12" s="211">
        <f>IFERROR(VLOOKUP($D12,'05_Ponderation'!$B:$DQ,$K$2,FALSE),"TBC")</f>
        <v>0.35</v>
      </c>
      <c r="M12" s="211">
        <f>IFERROR(VLOOKUP($D12,'05_Ponderation'!$B:$DQ,$M$2,FALSE),"TBC")</f>
        <v>0</v>
      </c>
      <c r="N12" s="211">
        <f>IFERROR(VLOOKUP($D12,'05_Ponderation'!$B:$DQ,$N$2,FALSE),"TBC")</f>
        <v>0</v>
      </c>
      <c r="O12" s="211">
        <f>IFERROR(VLOOKUP($D12,'05_Ponderation'!$B:$DQ,$O$2,FALSE),"TBC")</f>
        <v>0</v>
      </c>
      <c r="P12" s="211">
        <f>IFERROR(VLOOKUP($D12,'05_Ponderation'!$B:$DQ,$P$2,FALSE),"TBC")</f>
        <v>0</v>
      </c>
      <c r="Q12" s="211">
        <f>IFERROR(VLOOKUP($D12,'05_Ponderation'!$B:$DQ,$Q$2,FALSE),"TBC")</f>
        <v>0</v>
      </c>
      <c r="R12" s="211">
        <f>IFERROR(VLOOKUP($D12,'05_Ponderation'!$B:$DQ,$R$2,FALSE),"TBC")</f>
        <v>0</v>
      </c>
      <c r="S12" s="211">
        <f>IFERROR(VLOOKUP($D12,'05_Ponderation'!$B:$DQ,$S$2,FALSE),"TBC")</f>
        <v>0</v>
      </c>
      <c r="T12" s="211">
        <f>IFERROR(VLOOKUP($D12,'05_Ponderation'!$B:$DQ,$T$2,FALSE),"TBC")</f>
        <v>0</v>
      </c>
      <c r="U12" s="211">
        <f>IFERROR(VLOOKUP($D12,'05_Ponderation'!$B:$DQ,$U$2,FALSE),"TBC")</f>
        <v>0.5</v>
      </c>
      <c r="V12" s="211">
        <f>IFERROR(VLOOKUP($D12,'05_Ponderation'!$B:$DQ,$V$2,FALSE),"TBC")</f>
        <v>0.5</v>
      </c>
      <c r="W12" s="211">
        <f>IFERROR(VLOOKUP($D12,'05_Ponderation'!$B:$DQ,$W$2,FALSE),"TBC")</f>
        <v>0.5</v>
      </c>
      <c r="X12" s="211">
        <f>IFERROR(VLOOKUP($D12,'05_Ponderation'!$B:$DQ,$W$2,FALSE),"TBC")</f>
        <v>0.5</v>
      </c>
      <c r="Y12" s="211">
        <f>IFERROR(VLOOKUP($D12,'05_Ponderation'!$B:$DQ,$Y$2,FALSE),"TBC")</f>
        <v>0</v>
      </c>
      <c r="Z12" s="211">
        <f>IFERROR(VLOOKUP($D12,'05_Ponderation'!$B:$DQ,$Z$2,FALSE),"TBC")</f>
        <v>0</v>
      </c>
      <c r="AA12" s="211">
        <f>IFERROR(VLOOKUP($D12,'05_Ponderation'!$B:$DQ,$AA$2,FALSE),"TBC")</f>
        <v>0</v>
      </c>
      <c r="AB12" s="211">
        <f>IFERROR(VLOOKUP($D12,'05_Ponderation'!$B:$DQ,$AB$2,FALSE),"TBC")</f>
        <v>0</v>
      </c>
      <c r="AC12" s="211">
        <f>IFERROR(VLOOKUP($D12,'05_Ponderation'!$B:$DQ,$AC$2,FALSE),"TBC")</f>
        <v>0</v>
      </c>
      <c r="AD12" s="211">
        <f>IFERROR(VLOOKUP($D12,'05_Ponderation'!$B:$DQ,$AD$2,FALSE),"TBC")</f>
        <v>0</v>
      </c>
      <c r="AE12" s="211">
        <f>IFERROR(VLOOKUP($D12,'05_Ponderation'!$B:$DQ,$AE$2,FALSE),"TBC")</f>
        <v>0</v>
      </c>
      <c r="AF12" s="211">
        <f>IFERROR(VLOOKUP($D12,'05_Ponderation'!$B:$DQ,$AF$2,FALSE),"TBC")</f>
        <v>0</v>
      </c>
      <c r="AG12" s="211">
        <f>IFERROR(VLOOKUP($D12,'05_Ponderation'!$B:$DQ,$AG$2,FALSE),"TBC")</f>
        <v>0</v>
      </c>
      <c r="AH12" s="219">
        <f t="shared" ref="AH12:AH24" si="23">AVERAGE(E12:AG12)</f>
        <v>0.19655172413793104</v>
      </c>
    </row>
    <row r="13" spans="1:34" ht="15" customHeight="1" x14ac:dyDescent="0.25">
      <c r="C13" s="342"/>
      <c r="D13" s="230" t="str">
        <f>'05_Ponderation'!B75</f>
        <v>Archives processing</v>
      </c>
      <c r="E13" s="218">
        <f>IFERROR(VLOOKUP($D13,'05_Ponderation'!$B:$DQ,$E$2,FALSE),"TBC")</f>
        <v>0.33333333333333331</v>
      </c>
      <c r="F13" s="212">
        <f>IFERROR(VLOOKUP($D13,'05_Ponderation'!$B:$DQ,$F$2,FALSE),"TBC")</f>
        <v>0.33333333333333331</v>
      </c>
      <c r="G13" s="211">
        <f>IFERROR(VLOOKUP($D13,'05_Ponderation'!$B:$DQ,$G2,FALSE),"TBC")</f>
        <v>0.33333333333333331</v>
      </c>
      <c r="H13" s="211">
        <f>IFERROR(VLOOKUP($D13,'05_Ponderation'!$B:$DQ,$H2,FALSE),"TBC")</f>
        <v>0.33333333333333331</v>
      </c>
      <c r="I13" s="211">
        <f>IFERROR(VLOOKUP($D13,'05_Ponderation'!$B:$DQ,$I$2,FALSE),"TBC")</f>
        <v>0.33333333333333331</v>
      </c>
      <c r="J13" s="211">
        <f>IFERROR(VLOOKUP($D13,'05_Ponderation'!$B:$DQ,$J$2,FALSE),"TBC")</f>
        <v>0.33333333333333331</v>
      </c>
      <c r="K13" s="211">
        <f>IFERROR(VLOOKUP($D13,'05_Ponderation'!$B:$DQ,$K$2,FALSE),"TBC")</f>
        <v>0.23333333333333331</v>
      </c>
      <c r="L13" s="211">
        <f>IFERROR(VLOOKUP($D13,'05_Ponderation'!$B:$DQ,$K$2,FALSE),"TBC")</f>
        <v>0.23333333333333331</v>
      </c>
      <c r="M13" s="211">
        <f>IFERROR(VLOOKUP($D13,'05_Ponderation'!$B:$DQ,$M$2,FALSE),"TBC")</f>
        <v>0</v>
      </c>
      <c r="N13" s="211">
        <f>IFERROR(VLOOKUP($D13,'05_Ponderation'!$B:$DQ,$N$2,FALSE),"TBC")</f>
        <v>0</v>
      </c>
      <c r="O13" s="211">
        <f>IFERROR(VLOOKUP($D13,'05_Ponderation'!$B:$DQ,$O$2,FALSE),"TBC")</f>
        <v>0</v>
      </c>
      <c r="P13" s="211">
        <f>IFERROR(VLOOKUP($D13,'05_Ponderation'!$B:$DQ,$P$2,FALSE),"TBC")</f>
        <v>0</v>
      </c>
      <c r="Q13" s="211">
        <f>IFERROR(VLOOKUP($D13,'05_Ponderation'!$B:$DQ,$Q$2,FALSE),"TBC")</f>
        <v>0</v>
      </c>
      <c r="R13" s="211">
        <f>IFERROR(VLOOKUP($D13,'05_Ponderation'!$B:$DQ,$R$2,FALSE),"TBC")</f>
        <v>0</v>
      </c>
      <c r="S13" s="211">
        <f>IFERROR(VLOOKUP($D13,'05_Ponderation'!$B:$DQ,$S$2,FALSE),"TBC")</f>
        <v>0</v>
      </c>
      <c r="T13" s="211">
        <f>IFERROR(VLOOKUP($D13,'05_Ponderation'!$B:$DQ,$T$2,FALSE),"TBC")</f>
        <v>0</v>
      </c>
      <c r="U13" s="211">
        <f>IFERROR(VLOOKUP($D13,'05_Ponderation'!$B:$DQ,$U$2,FALSE),"TBC")</f>
        <v>0</v>
      </c>
      <c r="V13" s="211">
        <f>IFERROR(VLOOKUP($D13,'05_Ponderation'!$B:$DQ,$V$2,FALSE),"TBC")</f>
        <v>0</v>
      </c>
      <c r="W13" s="211">
        <f>IFERROR(VLOOKUP($D13,'05_Ponderation'!$B:$DQ,$W$2,FALSE),"TBC")</f>
        <v>0</v>
      </c>
      <c r="X13" s="211">
        <f>IFERROR(VLOOKUP($D13,'05_Ponderation'!$B:$DQ,$W$2,FALSE),"TBC")</f>
        <v>0</v>
      </c>
      <c r="Y13" s="211">
        <f>IFERROR(VLOOKUP($D13,'05_Ponderation'!$B:$DQ,$Y$2,FALSE),"TBC")</f>
        <v>0</v>
      </c>
      <c r="Z13" s="211">
        <f>IFERROR(VLOOKUP($D13,'05_Ponderation'!$B:$DQ,$Z$2,FALSE),"TBC")</f>
        <v>0</v>
      </c>
      <c r="AA13" s="211">
        <f>IFERROR(VLOOKUP($D13,'05_Ponderation'!$B:$DQ,$AA$2,FALSE),"TBC")</f>
        <v>0</v>
      </c>
      <c r="AB13" s="211">
        <f>IFERROR(VLOOKUP($D13,'05_Ponderation'!$B:$DQ,$AB$2,FALSE),"TBC")</f>
        <v>0.23333333333333331</v>
      </c>
      <c r="AC13" s="211">
        <f>IFERROR(VLOOKUP($D13,'05_Ponderation'!$B:$DQ,$AC$2,FALSE),"TBC")</f>
        <v>0.23333333333333331</v>
      </c>
      <c r="AD13" s="211">
        <f>IFERROR(VLOOKUP($D13,'05_Ponderation'!$B:$DQ,$AD$2,FALSE),"TBC")</f>
        <v>0.23333333333333331</v>
      </c>
      <c r="AE13" s="211">
        <f>IFERROR(VLOOKUP($D13,'05_Ponderation'!$B:$DQ,$AE$2,FALSE),"TBC")</f>
        <v>0.23333333333333331</v>
      </c>
      <c r="AF13" s="211">
        <f>IFERROR(VLOOKUP($D13,'05_Ponderation'!$B:$DQ,$AF$2,FALSE),"TBC")</f>
        <v>0.23333333333333331</v>
      </c>
      <c r="AG13" s="211">
        <f>IFERROR(VLOOKUP($D13,'05_Ponderation'!$B:$DQ,$AG$2,FALSE),"TBC")</f>
        <v>0</v>
      </c>
      <c r="AH13" s="219">
        <f t="shared" si="23"/>
        <v>0.12528735632183907</v>
      </c>
    </row>
    <row r="14" spans="1:34" ht="15" customHeight="1" x14ac:dyDescent="0.25">
      <c r="C14" s="342"/>
      <c r="D14" s="230" t="str">
        <f>'05_Ponderation'!B79</f>
        <v>Administration</v>
      </c>
      <c r="E14" s="218">
        <f>IFERROR(VLOOKUP($D14,'05_Ponderation'!$B:$DQ,$E$2,FALSE),"TBC")</f>
        <v>0.25</v>
      </c>
      <c r="F14" s="212">
        <f>IFERROR(VLOOKUP($D14,'05_Ponderation'!$B:$DQ,$F$2,FALSE),"TBC")</f>
        <v>0.25</v>
      </c>
      <c r="G14" s="211">
        <f>IFERROR(VLOOKUP($D14,'05_Ponderation'!$B:$DQ,$G2,FALSE),"TBC")</f>
        <v>0.25</v>
      </c>
      <c r="H14" s="211">
        <f>IFERROR(VLOOKUP($D14,'05_Ponderation'!$B:$DQ,$H2,FALSE),"TBC")</f>
        <v>0.25</v>
      </c>
      <c r="I14" s="211">
        <f>IFERROR(VLOOKUP($D14,'05_Ponderation'!$B:$DQ,$I$2,FALSE),"TBC")</f>
        <v>0.25</v>
      </c>
      <c r="J14" s="211">
        <f>IFERROR(VLOOKUP($D14,'05_Ponderation'!$B:$DQ,$J$2,FALSE),"TBC")</f>
        <v>0.25</v>
      </c>
      <c r="K14" s="211">
        <f>IFERROR(VLOOKUP($D14,'05_Ponderation'!$B:$DQ,$K$2,FALSE),"TBC")</f>
        <v>0.25</v>
      </c>
      <c r="L14" s="211">
        <f>IFERROR(VLOOKUP($D14,'05_Ponderation'!$B:$DQ,$K$2,FALSE),"TBC")</f>
        <v>0.25</v>
      </c>
      <c r="M14" s="211">
        <f>IFERROR(VLOOKUP($D14,'05_Ponderation'!$B:$DQ,$M$2,FALSE),"TBC")</f>
        <v>0</v>
      </c>
      <c r="N14" s="211">
        <f>IFERROR(VLOOKUP($D14,'05_Ponderation'!$B:$DQ,$N$2,FALSE),"TBC")</f>
        <v>0</v>
      </c>
      <c r="O14" s="211">
        <f>IFERROR(VLOOKUP($D14,'05_Ponderation'!$B:$DQ,$O$2,FALSE),"TBC")</f>
        <v>0</v>
      </c>
      <c r="P14" s="211">
        <f>IFERROR(VLOOKUP($D14,'05_Ponderation'!$B:$DQ,$P$2,FALSE),"TBC")</f>
        <v>0</v>
      </c>
      <c r="Q14" s="211">
        <f>IFERROR(VLOOKUP($D14,'05_Ponderation'!$B:$DQ,$Q$2,FALSE),"TBC")</f>
        <v>0</v>
      </c>
      <c r="R14" s="211">
        <f>IFERROR(VLOOKUP($D14,'05_Ponderation'!$B:$DQ,$R$2,FALSE),"TBC")</f>
        <v>0</v>
      </c>
      <c r="S14" s="211">
        <f>IFERROR(VLOOKUP($D14,'05_Ponderation'!$B:$DQ,$S$2,FALSE),"TBC")</f>
        <v>0</v>
      </c>
      <c r="T14" s="211">
        <f>IFERROR(VLOOKUP($D14,'05_Ponderation'!$B:$DQ,$T$2,FALSE),"TBC")</f>
        <v>0</v>
      </c>
      <c r="U14" s="211">
        <f>IFERROR(VLOOKUP($D14,'05_Ponderation'!$B:$DQ,$U$2,FALSE),"TBC")</f>
        <v>0.35</v>
      </c>
      <c r="V14" s="211">
        <f>IFERROR(VLOOKUP($D14,'05_Ponderation'!$B:$DQ,$V$2,FALSE),"TBC")</f>
        <v>0.35</v>
      </c>
      <c r="W14" s="211">
        <f>IFERROR(VLOOKUP($D14,'05_Ponderation'!$B:$DQ,$W$2,FALSE),"TBC")</f>
        <v>0.35</v>
      </c>
      <c r="X14" s="211">
        <f>IFERROR(VLOOKUP($D14,'05_Ponderation'!$B:$DQ,$W$2,FALSE),"TBC")</f>
        <v>0.35</v>
      </c>
      <c r="Y14" s="211">
        <f>IFERROR(VLOOKUP($D14,'05_Ponderation'!$B:$DQ,$Y$2,FALSE),"TBC")</f>
        <v>0.17499999999999999</v>
      </c>
      <c r="Z14" s="211">
        <f>IFERROR(VLOOKUP($D14,'05_Ponderation'!$B:$DQ,$Z$2,FALSE),"TBC")</f>
        <v>0.17499999999999999</v>
      </c>
      <c r="AA14" s="211">
        <f>IFERROR(VLOOKUP($D14,'05_Ponderation'!$B:$DQ,$AA$2,FALSE),"TBC")</f>
        <v>0.17499999999999999</v>
      </c>
      <c r="AB14" s="211">
        <f>IFERROR(VLOOKUP($D14,'05_Ponderation'!$B:$DQ,$AB$2,FALSE),"TBC")</f>
        <v>0</v>
      </c>
      <c r="AC14" s="211">
        <f>IFERROR(VLOOKUP($D14,'05_Ponderation'!$B:$DQ,$AC$2,FALSE),"TBC")</f>
        <v>0</v>
      </c>
      <c r="AD14" s="211">
        <f>IFERROR(VLOOKUP($D14,'05_Ponderation'!$B:$DQ,$AD$2,FALSE),"TBC")</f>
        <v>0</v>
      </c>
      <c r="AE14" s="211">
        <f>IFERROR(VLOOKUP($D14,'05_Ponderation'!$B:$DQ,$AE$2,FALSE),"TBC")</f>
        <v>0</v>
      </c>
      <c r="AF14" s="211">
        <f>IFERROR(VLOOKUP($D14,'05_Ponderation'!$B:$DQ,$AF$2,FALSE),"TBC")</f>
        <v>0</v>
      </c>
      <c r="AG14" s="211">
        <f>IFERROR(VLOOKUP($D14,'05_Ponderation'!$B:$DQ,$AG$2,FALSE),"TBC")</f>
        <v>0</v>
      </c>
      <c r="AH14" s="219">
        <f t="shared" si="23"/>
        <v>0.13534482758620689</v>
      </c>
    </row>
    <row r="15" spans="1:34" ht="15" customHeight="1" x14ac:dyDescent="0.25">
      <c r="C15" s="342"/>
      <c r="D15" s="230" t="str">
        <f>'05_Ponderation'!B84</f>
        <v>Preservation</v>
      </c>
      <c r="E15" s="218">
        <f>IFERROR(VLOOKUP($D15,'05_Ponderation'!$B:$DQ,$E$2,FALSE),"TBC")</f>
        <v>0.30769230769230771</v>
      </c>
      <c r="F15" s="212">
        <f>IFERROR(VLOOKUP($D15,'05_Ponderation'!$B:$DQ,$F$2,FALSE),"TBC")</f>
        <v>4.6153846153846156E-2</v>
      </c>
      <c r="G15" s="211">
        <f>IFERROR(VLOOKUP($D15,'05_Ponderation'!$B:$DQ,$G2,FALSE),"TBC")</f>
        <v>0</v>
      </c>
      <c r="H15" s="211">
        <f>IFERROR(VLOOKUP($D15,'05_Ponderation'!$B:$DQ,$H2,FALSE),"TBC")</f>
        <v>0</v>
      </c>
      <c r="I15" s="211">
        <f>IFERROR(VLOOKUP($D15,'05_Ponderation'!$B:$DQ,$I$2,FALSE),"TBC")</f>
        <v>4.6153846153846156E-2</v>
      </c>
      <c r="J15" s="211">
        <f>IFERROR(VLOOKUP($D15,'05_Ponderation'!$B:$DQ,$J$2,FALSE),"TBC")</f>
        <v>0.30769230769230771</v>
      </c>
      <c r="K15" s="211">
        <f>IFERROR(VLOOKUP($D15,'05_Ponderation'!$B:$DQ,$K$2,FALSE),"TBC")</f>
        <v>0</v>
      </c>
      <c r="L15" s="211">
        <f>IFERROR(VLOOKUP($D15,'05_Ponderation'!$B:$DQ,$K$2,FALSE),"TBC")</f>
        <v>0</v>
      </c>
      <c r="M15" s="211">
        <f>IFERROR(VLOOKUP($D15,'05_Ponderation'!$B:$DQ,$M$2,FALSE),"TBC")</f>
        <v>0</v>
      </c>
      <c r="N15" s="211">
        <f>IFERROR(VLOOKUP($D15,'05_Ponderation'!$B:$DQ,$N$2,FALSE),"TBC")</f>
        <v>0</v>
      </c>
      <c r="O15" s="211">
        <f>IFERROR(VLOOKUP($D15,'05_Ponderation'!$B:$DQ,$O$2,FALSE),"TBC")</f>
        <v>0</v>
      </c>
      <c r="P15" s="211">
        <f>IFERROR(VLOOKUP($D15,'05_Ponderation'!$B:$DQ,$P$2,FALSE),"TBC")</f>
        <v>0.53846153846153855</v>
      </c>
      <c r="Q15" s="211">
        <f>IFERROR(VLOOKUP($D15,'05_Ponderation'!$B:$DQ,$Q$2,FALSE),"TBC")</f>
        <v>0.53846153846153855</v>
      </c>
      <c r="R15" s="211">
        <f>IFERROR(VLOOKUP($D15,'05_Ponderation'!$B:$DQ,$R$2,FALSE),"TBC")</f>
        <v>0.53846153846153855</v>
      </c>
      <c r="S15" s="211">
        <f>IFERROR(VLOOKUP($D15,'05_Ponderation'!$B:$DQ,$S$2,FALSE),"TBC")</f>
        <v>0</v>
      </c>
      <c r="T15" s="211">
        <f>IFERROR(VLOOKUP($D15,'05_Ponderation'!$B:$DQ,$T$2,FALSE),"TBC")</f>
        <v>0</v>
      </c>
      <c r="U15" s="211">
        <f>IFERROR(VLOOKUP($D15,'05_Ponderation'!$B:$DQ,$U$2,FALSE),"TBC")</f>
        <v>0.34615384615384615</v>
      </c>
      <c r="V15" s="211">
        <f>IFERROR(VLOOKUP($D15,'05_Ponderation'!$B:$DQ,$V$2,FALSE),"TBC")</f>
        <v>0.42307692307692307</v>
      </c>
      <c r="W15" s="211">
        <f>IFERROR(VLOOKUP($D15,'05_Ponderation'!$B:$DQ,$W$2,FALSE),"TBC")</f>
        <v>0.42307692307692307</v>
      </c>
      <c r="X15" s="211">
        <f>IFERROR(VLOOKUP($D15,'05_Ponderation'!$B:$DQ,$W$2,FALSE),"TBC")</f>
        <v>0.42307692307692307</v>
      </c>
      <c r="Y15" s="211">
        <f>IFERROR(VLOOKUP($D15,'05_Ponderation'!$B:$DQ,$Y$2,FALSE),"TBC")</f>
        <v>0.2153846153846154</v>
      </c>
      <c r="Z15" s="211">
        <f>IFERROR(VLOOKUP($D15,'05_Ponderation'!$B:$DQ,$Z$2,FALSE),"TBC")</f>
        <v>0.2153846153846154</v>
      </c>
      <c r="AA15" s="211">
        <f>IFERROR(VLOOKUP($D15,'05_Ponderation'!$B:$DQ,$AA$2,FALSE),"TBC")</f>
        <v>0</v>
      </c>
      <c r="AB15" s="211">
        <f>IFERROR(VLOOKUP($D15,'05_Ponderation'!$B:$DQ,$AB$2,FALSE),"TBC")</f>
        <v>0</v>
      </c>
      <c r="AC15" s="211">
        <f>IFERROR(VLOOKUP($D15,'05_Ponderation'!$B:$DQ,$AC$2,FALSE),"TBC")</f>
        <v>0</v>
      </c>
      <c r="AD15" s="211">
        <f>IFERROR(VLOOKUP($D15,'05_Ponderation'!$B:$DQ,$AD$2,FALSE),"TBC")</f>
        <v>0</v>
      </c>
      <c r="AE15" s="211">
        <f>IFERROR(VLOOKUP($D15,'05_Ponderation'!$B:$DQ,$AE$2,FALSE),"TBC")</f>
        <v>0</v>
      </c>
      <c r="AF15" s="211">
        <f>IFERROR(VLOOKUP($D15,'05_Ponderation'!$B:$DQ,$AF$2,FALSE),"TBC")</f>
        <v>0</v>
      </c>
      <c r="AG15" s="211">
        <f>IFERROR(VLOOKUP($D15,'05_Ponderation'!$B:$DQ,$AG$2,FALSE),"TBC")</f>
        <v>0</v>
      </c>
      <c r="AH15" s="219">
        <f t="shared" si="23"/>
        <v>0.15066312997347478</v>
      </c>
    </row>
    <row r="16" spans="1:34" ht="15" customHeight="1" x14ac:dyDescent="0.25">
      <c r="C16" s="342"/>
      <c r="D16" s="230" t="str">
        <f>'05_Ponderation'!B88</f>
        <v>Data Exchange</v>
      </c>
      <c r="E16" s="218">
        <f>IFERROR(VLOOKUP($D16,'05_Ponderation'!$B:$DQ,$E$2,FALSE),"TBC")</f>
        <v>1</v>
      </c>
      <c r="F16" s="212">
        <f>IFERROR(VLOOKUP($D16,'05_Ponderation'!$B:$DQ,$F$2,FALSE),"TBC")</f>
        <v>1</v>
      </c>
      <c r="G16" s="211">
        <f>IFERROR(VLOOKUP($D16,'05_Ponderation'!$B:$DQ,$G2,FALSE),"TBC")</f>
        <v>1</v>
      </c>
      <c r="H16" s="211">
        <f>IFERROR(VLOOKUP($D16,'05_Ponderation'!$B:$DQ,$H2,FALSE),"TBC")</f>
        <v>1</v>
      </c>
      <c r="I16" s="211">
        <f>IFERROR(VLOOKUP($D16,'05_Ponderation'!$B:$DQ,$I$2,FALSE),"TBC")</f>
        <v>1</v>
      </c>
      <c r="J16" s="211">
        <f>IFERROR(VLOOKUP($D16,'05_Ponderation'!$B:$DQ,$J$2,FALSE),"TBC")</f>
        <v>1</v>
      </c>
      <c r="K16" s="211">
        <f>IFERROR(VLOOKUP($D16,'05_Ponderation'!$B:$DQ,$K$2,FALSE),"TBC")</f>
        <v>0.5</v>
      </c>
      <c r="L16" s="211">
        <f>IFERROR(VLOOKUP($D16,'05_Ponderation'!$B:$DQ,$K$2,FALSE),"TBC")</f>
        <v>0.5</v>
      </c>
      <c r="M16" s="211">
        <f>IFERROR(VLOOKUP($D16,'05_Ponderation'!$B:$DQ,$M$2,FALSE),"TBC")</f>
        <v>0</v>
      </c>
      <c r="N16" s="211">
        <f>IFERROR(VLOOKUP($D16,'05_Ponderation'!$B:$DQ,$N$2,FALSE),"TBC")</f>
        <v>0</v>
      </c>
      <c r="O16" s="211">
        <f>IFERROR(VLOOKUP($D16,'05_Ponderation'!$B:$DQ,$O$2,FALSE),"TBC")</f>
        <v>0</v>
      </c>
      <c r="P16" s="211">
        <f>IFERROR(VLOOKUP($D16,'05_Ponderation'!$B:$DQ,$P$2,FALSE),"TBC")</f>
        <v>0.5</v>
      </c>
      <c r="Q16" s="211">
        <f>IFERROR(VLOOKUP($D16,'05_Ponderation'!$B:$DQ,$Q$2,FALSE),"TBC")</f>
        <v>0.5</v>
      </c>
      <c r="R16" s="211">
        <f>IFERROR(VLOOKUP($D16,'05_Ponderation'!$B:$DQ,$R$2,FALSE),"TBC")</f>
        <v>0.5</v>
      </c>
      <c r="S16" s="211">
        <f>IFERROR(VLOOKUP($D16,'05_Ponderation'!$B:$DQ,$S$2,FALSE),"TBC")</f>
        <v>1</v>
      </c>
      <c r="T16" s="211">
        <f>IFERROR(VLOOKUP($D16,'05_Ponderation'!$B:$DQ,$T$2,FALSE),"TBC")</f>
        <v>1</v>
      </c>
      <c r="U16" s="211">
        <f>IFERROR(VLOOKUP($D16,'05_Ponderation'!$B:$DQ,$U$2,FALSE),"TBC")</f>
        <v>1</v>
      </c>
      <c r="V16" s="211">
        <f>IFERROR(VLOOKUP($D16,'05_Ponderation'!$B:$DQ,$V$2,FALSE),"TBC")</f>
        <v>1</v>
      </c>
      <c r="W16" s="211">
        <f>IFERROR(VLOOKUP($D16,'05_Ponderation'!$B:$DQ,$W$2,FALSE),"TBC")</f>
        <v>1</v>
      </c>
      <c r="X16" s="211">
        <f>IFERROR(VLOOKUP($D16,'05_Ponderation'!$B:$DQ,$W$2,FALSE),"TBC")</f>
        <v>1</v>
      </c>
      <c r="Y16" s="211">
        <f>IFERROR(VLOOKUP($D16,'05_Ponderation'!$B:$DQ,$Y$2,FALSE),"TBC")</f>
        <v>0.7</v>
      </c>
      <c r="Z16" s="211">
        <f>IFERROR(VLOOKUP($D16,'05_Ponderation'!$B:$DQ,$Z$2,FALSE),"TBC")</f>
        <v>0.7</v>
      </c>
      <c r="AA16" s="211">
        <f>IFERROR(VLOOKUP($D16,'05_Ponderation'!$B:$DQ,$AA$2,FALSE),"TBC")</f>
        <v>0.7</v>
      </c>
      <c r="AB16" s="211">
        <f>IFERROR(VLOOKUP($D16,'05_Ponderation'!$B:$DQ,$AB$2,FALSE),"TBC")</f>
        <v>0</v>
      </c>
      <c r="AC16" s="211">
        <f>IFERROR(VLOOKUP($D16,'05_Ponderation'!$B:$DQ,$AC$2,FALSE),"TBC")</f>
        <v>0</v>
      </c>
      <c r="AD16" s="211">
        <f>IFERROR(VLOOKUP($D16,'05_Ponderation'!$B:$DQ,$AD$2,FALSE),"TBC")</f>
        <v>0</v>
      </c>
      <c r="AE16" s="211">
        <f>IFERROR(VLOOKUP($D16,'05_Ponderation'!$B:$DQ,$AE$2,FALSE),"TBC")</f>
        <v>0</v>
      </c>
      <c r="AF16" s="211">
        <f>IFERROR(VLOOKUP($D16,'05_Ponderation'!$B:$DQ,$AF$2,FALSE),"TBC")</f>
        <v>0</v>
      </c>
      <c r="AG16" s="211">
        <f>IFERROR(VLOOKUP($D16,'05_Ponderation'!$B:$DQ,$AG$2,FALSE),"TBC")</f>
        <v>0</v>
      </c>
      <c r="AH16" s="219">
        <f t="shared" si="23"/>
        <v>0.5724137931034482</v>
      </c>
    </row>
    <row r="17" spans="3:34" ht="15" customHeight="1" x14ac:dyDescent="0.25">
      <c r="C17" s="342"/>
      <c r="D17" s="230" t="str">
        <f>'05_Ponderation'!B91</f>
        <v>Access</v>
      </c>
      <c r="E17" s="218">
        <f>IFERROR(VLOOKUP($D17,'05_Ponderation'!$B:$DQ,$E$2,FALSE),"TBC")</f>
        <v>0</v>
      </c>
      <c r="F17" s="212">
        <f>IFERROR(VLOOKUP($D17,'05_Ponderation'!$B:$DQ,$F$2,FALSE),"TBC")</f>
        <v>0</v>
      </c>
      <c r="G17" s="211">
        <f>IFERROR(VLOOKUP($D17,'05_Ponderation'!$B:$DQ,$G2,FALSE),"TBC")</f>
        <v>0</v>
      </c>
      <c r="H17" s="211">
        <f>IFERROR(VLOOKUP($D17,'05_Ponderation'!$B:$DQ,$H2,FALSE),"TBC")</f>
        <v>0</v>
      </c>
      <c r="I17" s="211">
        <f>IFERROR(VLOOKUP($D17,'05_Ponderation'!$B:$DQ,$I$2,FALSE),"TBC")</f>
        <v>0</v>
      </c>
      <c r="J17" s="211">
        <f>IFERROR(VLOOKUP($D17,'05_Ponderation'!$B:$DQ,$J$2,FALSE),"TBC")</f>
        <v>0</v>
      </c>
      <c r="K17" s="211">
        <f>IFERROR(VLOOKUP($D17,'05_Ponderation'!$B:$DQ,$K$2,FALSE),"TBC")</f>
        <v>0</v>
      </c>
      <c r="L17" s="211">
        <f>IFERROR(VLOOKUP($D17,'05_Ponderation'!$B:$DQ,$K$2,FALSE),"TBC")</f>
        <v>0</v>
      </c>
      <c r="M17" s="211">
        <f>IFERROR(VLOOKUP($D17,'05_Ponderation'!$B:$DQ,$M$2,FALSE),"TBC")</f>
        <v>0</v>
      </c>
      <c r="N17" s="211">
        <f>IFERROR(VLOOKUP($D17,'05_Ponderation'!$B:$DQ,$N$2,FALSE),"TBC")</f>
        <v>0</v>
      </c>
      <c r="O17" s="211">
        <f>IFERROR(VLOOKUP($D17,'05_Ponderation'!$B:$DQ,$O$2,FALSE),"TBC")</f>
        <v>0</v>
      </c>
      <c r="P17" s="211">
        <f>IFERROR(VLOOKUP($D17,'05_Ponderation'!$B:$DQ,$P$2,FALSE),"TBC")</f>
        <v>0</v>
      </c>
      <c r="Q17" s="211">
        <f>IFERROR(VLOOKUP($D17,'05_Ponderation'!$B:$DQ,$Q$2,FALSE),"TBC")</f>
        <v>0</v>
      </c>
      <c r="R17" s="211">
        <f>IFERROR(VLOOKUP($D17,'05_Ponderation'!$B:$DQ,$R$2,FALSE),"TBC")</f>
        <v>0</v>
      </c>
      <c r="S17" s="211">
        <f>IFERROR(VLOOKUP($D17,'05_Ponderation'!$B:$DQ,$S$2,FALSE),"TBC")</f>
        <v>0.23333333333333331</v>
      </c>
      <c r="T17" s="211">
        <f>IFERROR(VLOOKUP($D17,'05_Ponderation'!$B:$DQ,$T$2,FALSE),"TBC")</f>
        <v>0.23333333333333331</v>
      </c>
      <c r="U17" s="211">
        <f>IFERROR(VLOOKUP($D17,'05_Ponderation'!$B:$DQ,$U$2,FALSE),"TBC")</f>
        <v>0.23333333333333331</v>
      </c>
      <c r="V17" s="211">
        <f>IFERROR(VLOOKUP($D17,'05_Ponderation'!$B:$DQ,$V$2,FALSE),"TBC")</f>
        <v>0.23333333333333331</v>
      </c>
      <c r="W17" s="211">
        <f>IFERROR(VLOOKUP($D17,'05_Ponderation'!$B:$DQ,$W$2,FALSE),"TBC")</f>
        <v>0.23333333333333331</v>
      </c>
      <c r="X17" s="211">
        <f>IFERROR(VLOOKUP($D17,'05_Ponderation'!$B:$DQ,$W$2,FALSE),"TBC")</f>
        <v>0.23333333333333331</v>
      </c>
      <c r="Y17" s="211">
        <f>IFERROR(VLOOKUP($D17,'05_Ponderation'!$B:$DQ,$Y$2,FALSE),"TBC")</f>
        <v>0.33333333333333331</v>
      </c>
      <c r="Z17" s="211">
        <f>IFERROR(VLOOKUP($D17,'05_Ponderation'!$B:$DQ,$Z$2,FALSE),"TBC")</f>
        <v>0.33333333333333331</v>
      </c>
      <c r="AA17" s="211">
        <f>IFERROR(VLOOKUP($D17,'05_Ponderation'!$B:$DQ,$AA$2,FALSE),"TBC")</f>
        <v>0.33333333333333331</v>
      </c>
      <c r="AB17" s="211">
        <f>IFERROR(VLOOKUP($D17,'05_Ponderation'!$B:$DQ,$AB$2,FALSE),"TBC")</f>
        <v>0</v>
      </c>
      <c r="AC17" s="211">
        <f>IFERROR(VLOOKUP($D17,'05_Ponderation'!$B:$DQ,$AC$2,FALSE),"TBC")</f>
        <v>0</v>
      </c>
      <c r="AD17" s="211">
        <f>IFERROR(VLOOKUP($D17,'05_Ponderation'!$B:$DQ,$AD$2,FALSE),"TBC")</f>
        <v>0</v>
      </c>
      <c r="AE17" s="211">
        <f>IFERROR(VLOOKUP($D17,'05_Ponderation'!$B:$DQ,$AE$2,FALSE),"TBC")</f>
        <v>0</v>
      </c>
      <c r="AF17" s="211">
        <f>IFERROR(VLOOKUP($D17,'05_Ponderation'!$B:$DQ,$AF$2,FALSE),"TBC")</f>
        <v>0</v>
      </c>
      <c r="AG17" s="211">
        <f>IFERROR(VLOOKUP($D17,'05_Ponderation'!$B:$DQ,$AG$2,FALSE),"TBC")</f>
        <v>0</v>
      </c>
      <c r="AH17" s="219">
        <f t="shared" si="23"/>
        <v>8.2758620689655171E-2</v>
      </c>
    </row>
    <row r="18" spans="3:34" ht="15.75" customHeight="1" thickBot="1" x14ac:dyDescent="0.3">
      <c r="C18" s="342"/>
      <c r="D18" s="230" t="str">
        <f>'05_Ponderation'!B95</f>
        <v>Consultation</v>
      </c>
      <c r="E18" s="218">
        <f>IFERROR(VLOOKUP($D18,'05_Ponderation'!$B:$DQ,$E$2,FALSE),"TBC")</f>
        <v>1</v>
      </c>
      <c r="F18" s="212">
        <f>IFERROR(VLOOKUP($D18,'05_Ponderation'!$B:$DQ,$F$2,FALSE),"TBC")</f>
        <v>1</v>
      </c>
      <c r="G18" s="211">
        <f>IFERROR(VLOOKUP($D18,'05_Ponderation'!$B:$DQ,$G2,FALSE),"TBC")</f>
        <v>1</v>
      </c>
      <c r="H18" s="211">
        <f>IFERROR(VLOOKUP($D18,'05_Ponderation'!$B:$DQ,$H2,FALSE),"TBC")</f>
        <v>1</v>
      </c>
      <c r="I18" s="211">
        <f>IFERROR(VLOOKUP($D18,'05_Ponderation'!$B:$DQ,$I$2,FALSE),"TBC")</f>
        <v>1</v>
      </c>
      <c r="J18" s="211">
        <f>IFERROR(VLOOKUP($D18,'05_Ponderation'!$B:$DQ,$J$2,FALSE),"TBC")</f>
        <v>1</v>
      </c>
      <c r="K18" s="211">
        <f>IFERROR(VLOOKUP($D18,'05_Ponderation'!$B:$DQ,$K$2,FALSE),"TBC")</f>
        <v>1</v>
      </c>
      <c r="L18" s="211">
        <f>IFERROR(VLOOKUP($D18,'05_Ponderation'!$B:$DQ,$K$2,FALSE),"TBC")</f>
        <v>1</v>
      </c>
      <c r="M18" s="211">
        <f>IFERROR(VLOOKUP($D18,'05_Ponderation'!$B:$DQ,$M$2,FALSE),"TBC")</f>
        <v>0</v>
      </c>
      <c r="N18" s="211">
        <f>IFERROR(VLOOKUP($D18,'05_Ponderation'!$B:$DQ,$N$2,FALSE),"TBC")</f>
        <v>0</v>
      </c>
      <c r="O18" s="211">
        <f>IFERROR(VLOOKUP($D18,'05_Ponderation'!$B:$DQ,$O$2,FALSE),"TBC")</f>
        <v>0</v>
      </c>
      <c r="P18" s="211">
        <f>IFERROR(VLOOKUP($D18,'05_Ponderation'!$B:$DQ,$P$2,FALSE),"TBC")</f>
        <v>0</v>
      </c>
      <c r="Q18" s="211">
        <f>IFERROR(VLOOKUP($D18,'05_Ponderation'!$B:$DQ,$Q$2,FALSE),"TBC")</f>
        <v>0</v>
      </c>
      <c r="R18" s="211">
        <f>IFERROR(VLOOKUP($D18,'05_Ponderation'!$B:$DQ,$R$2,FALSE),"TBC")</f>
        <v>0</v>
      </c>
      <c r="S18" s="211">
        <f>IFERROR(VLOOKUP($D18,'05_Ponderation'!$B:$DQ,$S$2,FALSE),"TBC")</f>
        <v>0.7</v>
      </c>
      <c r="T18" s="211">
        <f>IFERROR(VLOOKUP($D18,'05_Ponderation'!$B:$DQ,$T$2,FALSE),"TBC")</f>
        <v>0.7</v>
      </c>
      <c r="U18" s="211">
        <f>IFERROR(VLOOKUP($D18,'05_Ponderation'!$B:$DQ,$U$2,FALSE),"TBC")</f>
        <v>1</v>
      </c>
      <c r="V18" s="211">
        <f>IFERROR(VLOOKUP($D18,'05_Ponderation'!$B:$DQ,$V$2,FALSE),"TBC")</f>
        <v>1</v>
      </c>
      <c r="W18" s="211">
        <f>IFERROR(VLOOKUP($D18,'05_Ponderation'!$B:$DQ,$W$2,FALSE),"TBC")</f>
        <v>1</v>
      </c>
      <c r="X18" s="211">
        <f>IFERROR(VLOOKUP($D18,'05_Ponderation'!$B:$DQ,$W$2,FALSE),"TBC")</f>
        <v>1</v>
      </c>
      <c r="Y18" s="211">
        <f>IFERROR(VLOOKUP($D18,'05_Ponderation'!$B:$DQ,$Y$2,FALSE),"TBC")</f>
        <v>1</v>
      </c>
      <c r="Z18" s="211">
        <f>IFERROR(VLOOKUP($D18,'05_Ponderation'!$B:$DQ,$Z$2,FALSE),"TBC")</f>
        <v>1</v>
      </c>
      <c r="AA18" s="211">
        <f>IFERROR(VLOOKUP($D18,'05_Ponderation'!$B:$DQ,$AA$2,FALSE),"TBC")</f>
        <v>1</v>
      </c>
      <c r="AB18" s="211">
        <f>IFERROR(VLOOKUP($D18,'05_Ponderation'!$B:$DQ,$AB$2,FALSE),"TBC")</f>
        <v>0</v>
      </c>
      <c r="AC18" s="211">
        <f>IFERROR(VLOOKUP($D18,'05_Ponderation'!$B:$DQ,$AC$2,FALSE),"TBC")</f>
        <v>0</v>
      </c>
      <c r="AD18" s="211">
        <f>IFERROR(VLOOKUP($D18,'05_Ponderation'!$B:$DQ,$AD$2,FALSE),"TBC")</f>
        <v>0</v>
      </c>
      <c r="AE18" s="211">
        <f>IFERROR(VLOOKUP($D18,'05_Ponderation'!$B:$DQ,$AE$2,FALSE),"TBC")</f>
        <v>0</v>
      </c>
      <c r="AF18" s="211">
        <f>IFERROR(VLOOKUP($D18,'05_Ponderation'!$B:$DQ,$AF$2,FALSE),"TBC")</f>
        <v>0</v>
      </c>
      <c r="AG18" s="211">
        <f>IFERROR(VLOOKUP($D18,'05_Ponderation'!$B:$DQ,$AG$2,FALSE),"TBC")</f>
        <v>0</v>
      </c>
      <c r="AH18" s="219">
        <f t="shared" si="23"/>
        <v>0.56551724137931025</v>
      </c>
    </row>
    <row r="19" spans="3:34" ht="15.75" thickTop="1" x14ac:dyDescent="0.25">
      <c r="C19" s="341" t="s">
        <v>110</v>
      </c>
      <c r="D19" s="302" t="str">
        <f>'05_Ponderation'!B98</f>
        <v>Technical Interoperability</v>
      </c>
      <c r="E19" s="213">
        <f>IFERROR(VLOOKUP($D19,'05_Ponderation'!$B:$DQ,$E$2,FALSE),"TBC")</f>
        <v>0.7222222222222221</v>
      </c>
      <c r="F19" s="235">
        <f>IFERROR(VLOOKUP($D19,'05_Ponderation'!$B:$DQ,$F$2,FALSE),"TBC")</f>
        <v>0.28888888888888886</v>
      </c>
      <c r="G19" s="214">
        <f>IFERROR(VLOOKUP($D19,'05_Ponderation'!$B:$DQ,$G2,FALSE),"TBC")</f>
        <v>0.62222222222222212</v>
      </c>
      <c r="H19" s="214">
        <f>IFERROR(VLOOKUP($D19,'05_Ponderation'!$B:$DQ,$H2,FALSE),"TBC")</f>
        <v>0.22222222222222221</v>
      </c>
      <c r="I19" s="214">
        <f>IFERROR(VLOOKUP($D19,'05_Ponderation'!$B:$DQ,$I$2,FALSE),"TBC")</f>
        <v>0.28888888888888886</v>
      </c>
      <c r="J19" s="214">
        <f>IFERROR(VLOOKUP($D19,'05_Ponderation'!$B:$DQ,$J$2,FALSE),"TBC")</f>
        <v>0.48888888888888882</v>
      </c>
      <c r="K19" s="214">
        <f>IFERROR(VLOOKUP($D19,'05_Ponderation'!$B:$DQ,$K$2,FALSE),"TBC")</f>
        <v>0.6777777777777777</v>
      </c>
      <c r="L19" s="214">
        <f>IFERROR(VLOOKUP($D19,'05_Ponderation'!$B:$DQ,$K$2,FALSE),"TBC")</f>
        <v>0.6777777777777777</v>
      </c>
      <c r="M19" s="214">
        <f>IFERROR(VLOOKUP($D19,'05_Ponderation'!$B:$DQ,$M$2,FALSE),"TBC")</f>
        <v>7.7777777777777765E-2</v>
      </c>
      <c r="N19" s="214">
        <f>IFERROR(VLOOKUP($D19,'05_Ponderation'!$B:$DQ,$N$2,FALSE),"TBC")</f>
        <v>7.7777777777777765E-2</v>
      </c>
      <c r="O19" s="214">
        <f>IFERROR(VLOOKUP($D19,'05_Ponderation'!$B:$DQ,$O$2,FALSE),"TBC")</f>
        <v>7.7777777777777765E-2</v>
      </c>
      <c r="P19" s="214">
        <f>IFERROR(VLOOKUP($D19,'05_Ponderation'!$B:$DQ,$P$2,FALSE),"TBC")</f>
        <v>0.1111111111111111</v>
      </c>
      <c r="Q19" s="214">
        <f>IFERROR(VLOOKUP($D19,'05_Ponderation'!$B:$DQ,$Q$2,FALSE),"TBC")</f>
        <v>0</v>
      </c>
      <c r="R19" s="214">
        <f>IFERROR(VLOOKUP($D19,'05_Ponderation'!$B:$DQ,$R$2,FALSE),"TBC")</f>
        <v>0</v>
      </c>
      <c r="S19" s="214">
        <f>IFERROR(VLOOKUP($D19,'05_Ponderation'!$B:$DQ,$S$2,FALSE),"TBC")</f>
        <v>0</v>
      </c>
      <c r="T19" s="214">
        <f>IFERROR(VLOOKUP($D19,'05_Ponderation'!$B:$DQ,$T$2,FALSE),"TBC")</f>
        <v>0</v>
      </c>
      <c r="U19" s="214">
        <f>IFERROR(VLOOKUP($D19,'05_Ponderation'!$B:$DQ,$U$2,FALSE),"TBC")</f>
        <v>0.26666666666666661</v>
      </c>
      <c r="V19" s="214">
        <f>IFERROR(VLOOKUP($D19,'05_Ponderation'!$B:$DQ,$V$2,FALSE),"TBC")</f>
        <v>0.3</v>
      </c>
      <c r="W19" s="214">
        <f>IFERROR(VLOOKUP($D19,'05_Ponderation'!$B:$DQ,$W$2,FALSE),"TBC")</f>
        <v>0.48888888888888887</v>
      </c>
      <c r="X19" s="214">
        <f>IFERROR(VLOOKUP($D19,'05_Ponderation'!$B:$DQ,$W$2,FALSE),"TBC")</f>
        <v>0.48888888888888887</v>
      </c>
      <c r="Y19" s="214">
        <f>IFERROR(VLOOKUP($D19,'05_Ponderation'!$B:$DQ,$Y$2,FALSE),"TBC")</f>
        <v>0</v>
      </c>
      <c r="Z19" s="214">
        <f>IFERROR(VLOOKUP($D19,'05_Ponderation'!$B:$DQ,$Z$2,FALSE),"TBC")</f>
        <v>0</v>
      </c>
      <c r="AA19" s="214">
        <f>IFERROR(VLOOKUP($D19,'05_Ponderation'!$B:$DQ,$AA$2,FALSE),"TBC")</f>
        <v>0</v>
      </c>
      <c r="AB19" s="214">
        <f>IFERROR(VLOOKUP($D19,'05_Ponderation'!$B:$DQ,$AB$2,FALSE),"TBC")</f>
        <v>0</v>
      </c>
      <c r="AC19" s="214">
        <f>IFERROR(VLOOKUP($D19,'05_Ponderation'!$B:$DQ,$AC$2,FALSE),"TBC")</f>
        <v>0</v>
      </c>
      <c r="AD19" s="214">
        <f>IFERROR(VLOOKUP($D19,'05_Ponderation'!$B:$DQ,$AD$2,FALSE),"TBC")</f>
        <v>0</v>
      </c>
      <c r="AE19" s="214">
        <f>IFERROR(VLOOKUP($D19,'05_Ponderation'!$B:$DQ,$AE$2,FALSE),"TBC")</f>
        <v>0</v>
      </c>
      <c r="AF19" s="214">
        <f>IFERROR(VLOOKUP($D19,'05_Ponderation'!$B:$DQ,$AF$2,FALSE),"TBC")</f>
        <v>0</v>
      </c>
      <c r="AG19" s="214">
        <f>IFERROR(VLOOKUP($D19,'05_Ponderation'!$B:$DQ,$AG$2,FALSE),"TBC")</f>
        <v>0</v>
      </c>
      <c r="AH19" s="217">
        <f t="shared" si="23"/>
        <v>0.20268199233716472</v>
      </c>
    </row>
    <row r="20" spans="3:34" x14ac:dyDescent="0.25">
      <c r="C20" s="342"/>
      <c r="D20" s="230" t="str">
        <f>'05_Ponderation'!B108</f>
        <v>Infrastructure platform</v>
      </c>
      <c r="E20" s="218">
        <f>IFERROR(VLOOKUP($D20,'05_Ponderation'!$B:$DQ,$E$2,FALSE),"TBC")</f>
        <v>1</v>
      </c>
      <c r="F20" s="212">
        <f>IFERROR(VLOOKUP($D20,'05_Ponderation'!$B:$DQ,$F$2,FALSE),"TBC")</f>
        <v>0.66666666666666663</v>
      </c>
      <c r="G20" s="211">
        <f>IFERROR(VLOOKUP($D20,'05_Ponderation'!$B:$DQ,$G2,FALSE),"TBC")</f>
        <v>0.66666666666666663</v>
      </c>
      <c r="H20" s="211">
        <f>IFERROR(VLOOKUP($D20,'05_Ponderation'!$B:$DQ,$H2,FALSE),"TBC")</f>
        <v>0</v>
      </c>
      <c r="I20" s="211">
        <f>IFERROR(VLOOKUP($D20,'05_Ponderation'!$B:$DQ,$I$2,FALSE),"TBC")</f>
        <v>0.66666666666666663</v>
      </c>
      <c r="J20" s="211">
        <f>IFERROR(VLOOKUP($D20,'05_Ponderation'!$B:$DQ,$J$2,FALSE),"TBC")</f>
        <v>1</v>
      </c>
      <c r="K20" s="211">
        <f>IFERROR(VLOOKUP($D20,'05_Ponderation'!$B:$DQ,$K$2,FALSE),"TBC")</f>
        <v>0.33333333333333331</v>
      </c>
      <c r="L20" s="211">
        <f>IFERROR(VLOOKUP($D20,'05_Ponderation'!$B:$DQ,$K$2,FALSE),"TBC")</f>
        <v>0.33333333333333331</v>
      </c>
      <c r="M20" s="211">
        <f>IFERROR(VLOOKUP($D20,'05_Ponderation'!$B:$DQ,$M$2,FALSE),"TBC")</f>
        <v>0.66666666666666663</v>
      </c>
      <c r="N20" s="211">
        <f>IFERROR(VLOOKUP($D20,'05_Ponderation'!$B:$DQ,$N$2,FALSE),"TBC")</f>
        <v>0.66666666666666663</v>
      </c>
      <c r="O20" s="211">
        <f>IFERROR(VLOOKUP($D20,'05_Ponderation'!$B:$DQ,$O$2,FALSE),"TBC")</f>
        <v>0.66666666666666663</v>
      </c>
      <c r="P20" s="211">
        <f>IFERROR(VLOOKUP($D20,'05_Ponderation'!$B:$DQ,$P$2,FALSE),"TBC")</f>
        <v>0.66666666666666663</v>
      </c>
      <c r="Q20" s="211">
        <f>IFERROR(VLOOKUP($D20,'05_Ponderation'!$B:$DQ,$Q$2,FALSE),"TBC")</f>
        <v>0.66666666666666663</v>
      </c>
      <c r="R20" s="211">
        <f>IFERROR(VLOOKUP($D20,'05_Ponderation'!$B:$DQ,$R$2,FALSE),"TBC")</f>
        <v>0.66666666666666663</v>
      </c>
      <c r="S20" s="211">
        <f>IFERROR(VLOOKUP($D20,'05_Ponderation'!$B:$DQ,$S$2,FALSE),"TBC")</f>
        <v>0.66666666666666663</v>
      </c>
      <c r="T20" s="211">
        <f>IFERROR(VLOOKUP($D20,'05_Ponderation'!$B:$DQ,$T$2,FALSE),"TBC")</f>
        <v>0.66666666666666663</v>
      </c>
      <c r="U20" s="211">
        <f>IFERROR(VLOOKUP($D20,'05_Ponderation'!$B:$DQ,$U$2,FALSE),"TBC")</f>
        <v>0.89999999999999991</v>
      </c>
      <c r="V20" s="211">
        <f>IFERROR(VLOOKUP($D20,'05_Ponderation'!$B:$DQ,$V$2,FALSE),"TBC")</f>
        <v>0.89999999999999991</v>
      </c>
      <c r="W20" s="211">
        <f>IFERROR(VLOOKUP($D20,'05_Ponderation'!$B:$DQ,$W$2,FALSE),"TBC")</f>
        <v>0.89999999999999991</v>
      </c>
      <c r="X20" s="211">
        <f>IFERROR(VLOOKUP($D20,'05_Ponderation'!$B:$DQ,$W$2,FALSE),"TBC")</f>
        <v>0.89999999999999991</v>
      </c>
      <c r="Y20" s="211">
        <f>IFERROR(VLOOKUP($D20,'05_Ponderation'!$B:$DQ,$Y$2,FALSE),"TBC")</f>
        <v>0.66666666666666663</v>
      </c>
      <c r="Z20" s="211">
        <f>IFERROR(VLOOKUP($D20,'05_Ponderation'!$B:$DQ,$Z$2,FALSE),"TBC")</f>
        <v>0.66666666666666663</v>
      </c>
      <c r="AA20" s="211">
        <f>IFERROR(VLOOKUP($D20,'05_Ponderation'!$B:$DQ,$AA$2,FALSE),"TBC")</f>
        <v>0.66666666666666663</v>
      </c>
      <c r="AB20" s="211">
        <f>IFERROR(VLOOKUP($D20,'05_Ponderation'!$B:$DQ,$AB$2,FALSE),"TBC")</f>
        <v>0.66666666666666663</v>
      </c>
      <c r="AC20" s="211">
        <f>IFERROR(VLOOKUP($D20,'05_Ponderation'!$B:$DQ,$AC$2,FALSE),"TBC")</f>
        <v>0.66666666666666663</v>
      </c>
      <c r="AD20" s="211">
        <f>IFERROR(VLOOKUP($D20,'05_Ponderation'!$B:$DQ,$AD$2,FALSE),"TBC")</f>
        <v>0.66666666666666663</v>
      </c>
      <c r="AE20" s="211">
        <f>IFERROR(VLOOKUP($D20,'05_Ponderation'!$B:$DQ,$AE$2,FALSE),"TBC")</f>
        <v>0.66666666666666663</v>
      </c>
      <c r="AF20" s="211">
        <f>IFERROR(VLOOKUP($D20,'05_Ponderation'!$B:$DQ,$AF$2,FALSE),"TBC")</f>
        <v>0.66666666666666663</v>
      </c>
      <c r="AG20" s="211">
        <f>IFERROR(VLOOKUP($D20,'05_Ponderation'!$B:$DQ,$AG$2,FALSE),"TBC")</f>
        <v>0.66666666666666663</v>
      </c>
      <c r="AH20" s="219">
        <f t="shared" si="23"/>
        <v>0.67586206896551737</v>
      </c>
    </row>
    <row r="21" spans="3:34" x14ac:dyDescent="0.25">
      <c r="C21" s="342"/>
      <c r="D21" s="230" t="str">
        <f>'05_Ponderation'!B112</f>
        <v>Performance, reporting and scalability</v>
      </c>
      <c r="E21" s="218">
        <f>IFERROR(VLOOKUP($D21,'05_Ponderation'!$B:$DQ,$E$2,FALSE),"TBC")</f>
        <v>0.4</v>
      </c>
      <c r="F21" s="212">
        <f>IFERROR(VLOOKUP($D21,'05_Ponderation'!$B:$DQ,$F$2,FALSE),"TBC")</f>
        <v>0.4</v>
      </c>
      <c r="G21" s="211">
        <f>IFERROR(VLOOKUP($D21,'05_Ponderation'!$B:$DQ,$G2,FALSE),"TBC")</f>
        <v>0.4</v>
      </c>
      <c r="H21" s="211">
        <f>IFERROR(VLOOKUP($D21,'05_Ponderation'!$B:$DQ,$H2,FALSE),"TBC")</f>
        <v>0.4</v>
      </c>
      <c r="I21" s="211">
        <f>IFERROR(VLOOKUP($D21,'05_Ponderation'!$B:$DQ,$I$2,FALSE),"TBC")</f>
        <v>0.4</v>
      </c>
      <c r="J21" s="211">
        <f>IFERROR(VLOOKUP($D21,'05_Ponderation'!$B:$DQ,$J$2,FALSE),"TBC")</f>
        <v>0.4</v>
      </c>
      <c r="K21" s="211">
        <f>IFERROR(VLOOKUP($D21,'05_Ponderation'!$B:$DQ,$K$2,FALSE),"TBC")</f>
        <v>0.4</v>
      </c>
      <c r="L21" s="211">
        <f>IFERROR(VLOOKUP($D21,'05_Ponderation'!$B:$DQ,$K$2,FALSE),"TBC")</f>
        <v>0.4</v>
      </c>
      <c r="M21" s="211">
        <f>IFERROR(VLOOKUP($D21,'05_Ponderation'!$B:$DQ,$M$2,FALSE),"TBC")</f>
        <v>0</v>
      </c>
      <c r="N21" s="211">
        <f>IFERROR(VLOOKUP($D21,'05_Ponderation'!$B:$DQ,$N$2,FALSE),"TBC")</f>
        <v>0</v>
      </c>
      <c r="O21" s="211">
        <f>IFERROR(VLOOKUP($D21,'05_Ponderation'!$B:$DQ,$O$2,FALSE),"TBC")</f>
        <v>0</v>
      </c>
      <c r="P21" s="211">
        <f>IFERROR(VLOOKUP($D21,'05_Ponderation'!$B:$DQ,$P$2,FALSE),"TBC")</f>
        <v>0</v>
      </c>
      <c r="Q21" s="211">
        <f>IFERROR(VLOOKUP($D21,'05_Ponderation'!$B:$DQ,$Q$2,FALSE),"TBC")</f>
        <v>0</v>
      </c>
      <c r="R21" s="211">
        <f>IFERROR(VLOOKUP($D21,'05_Ponderation'!$B:$DQ,$R$2,FALSE),"TBC")</f>
        <v>0</v>
      </c>
      <c r="S21" s="211">
        <f>IFERROR(VLOOKUP($D21,'05_Ponderation'!$B:$DQ,$S$2,FALSE),"TBC")</f>
        <v>0</v>
      </c>
      <c r="T21" s="211">
        <f>IFERROR(VLOOKUP($D21,'05_Ponderation'!$B:$DQ,$T$2,FALSE),"TBC")</f>
        <v>0</v>
      </c>
      <c r="U21" s="211">
        <f>IFERROR(VLOOKUP($D21,'05_Ponderation'!$B:$DQ,$U$2,FALSE),"TBC")</f>
        <v>0.7</v>
      </c>
      <c r="V21" s="211">
        <f>IFERROR(VLOOKUP($D21,'05_Ponderation'!$B:$DQ,$V$2,FALSE),"TBC")</f>
        <v>1</v>
      </c>
      <c r="W21" s="211">
        <f>IFERROR(VLOOKUP($D21,'05_Ponderation'!$B:$DQ,$W$2,FALSE),"TBC")</f>
        <v>1</v>
      </c>
      <c r="X21" s="211">
        <f>IFERROR(VLOOKUP($D21,'05_Ponderation'!$B:$DQ,$W$2,FALSE),"TBC")</f>
        <v>1</v>
      </c>
      <c r="Y21" s="211">
        <f>IFERROR(VLOOKUP($D21,'05_Ponderation'!$B:$DQ,$Y$2,FALSE),"TBC")</f>
        <v>0.2</v>
      </c>
      <c r="Z21" s="211">
        <f>IFERROR(VLOOKUP($D21,'05_Ponderation'!$B:$DQ,$Z$2,FALSE),"TBC")</f>
        <v>0.2</v>
      </c>
      <c r="AA21" s="211">
        <f>IFERROR(VLOOKUP($D21,'05_Ponderation'!$B:$DQ,$AA$2,FALSE),"TBC")</f>
        <v>0.2</v>
      </c>
      <c r="AB21" s="211">
        <f>IFERROR(VLOOKUP($D21,'05_Ponderation'!$B:$DQ,$AB$2,FALSE),"TBC")</f>
        <v>0</v>
      </c>
      <c r="AC21" s="211">
        <f>IFERROR(VLOOKUP($D21,'05_Ponderation'!$B:$DQ,$AC$2,FALSE),"TBC")</f>
        <v>0</v>
      </c>
      <c r="AD21" s="211">
        <f>IFERROR(VLOOKUP($D21,'05_Ponderation'!$B:$DQ,$AD$2,FALSE),"TBC")</f>
        <v>0</v>
      </c>
      <c r="AE21" s="211">
        <f>IFERROR(VLOOKUP($D21,'05_Ponderation'!$B:$DQ,$AE$2,FALSE),"TBC")</f>
        <v>0.2</v>
      </c>
      <c r="AF21" s="211">
        <f>IFERROR(VLOOKUP($D21,'05_Ponderation'!$B:$DQ,$AF$2,FALSE),"TBC")</f>
        <v>0</v>
      </c>
      <c r="AG21" s="211">
        <f>IFERROR(VLOOKUP($D21,'05_Ponderation'!$B:$DQ,$AG$2,FALSE),"TBC")</f>
        <v>0</v>
      </c>
      <c r="AH21" s="219">
        <f t="shared" si="23"/>
        <v>0.26551724137931038</v>
      </c>
    </row>
    <row r="22" spans="3:34" x14ac:dyDescent="0.25">
      <c r="C22" s="342"/>
      <c r="D22" s="230" t="str">
        <f>'05_Ponderation'!B118</f>
        <v>Migration and documentation volume</v>
      </c>
      <c r="E22" s="218">
        <f>IFERROR(VLOOKUP($D22,'05_Ponderation'!$B:$DQ,$E$2,FALSE),"TBC")</f>
        <v>0.89999999999999991</v>
      </c>
      <c r="F22" s="212">
        <f>IFERROR(VLOOKUP($D22,'05_Ponderation'!$B:$DQ,$F$2,FALSE),"TBC")</f>
        <v>0.89999999999999991</v>
      </c>
      <c r="G22" s="211">
        <f>IFERROR(VLOOKUP($D22,'05_Ponderation'!$B:$DQ,$G2,FALSE),"TBC")</f>
        <v>0.76666666666666661</v>
      </c>
      <c r="H22" s="211">
        <f>IFERROR(VLOOKUP($D22,'05_Ponderation'!$B:$DQ,$H2,FALSE),"TBC")</f>
        <v>0.33333333333333331</v>
      </c>
      <c r="I22" s="211">
        <f>IFERROR(VLOOKUP($D22,'05_Ponderation'!$B:$DQ,$I$2,FALSE),"TBC")</f>
        <v>0.89999999999999991</v>
      </c>
      <c r="J22" s="211">
        <f>IFERROR(VLOOKUP($D22,'05_Ponderation'!$B:$DQ,$J$2,FALSE),"TBC")</f>
        <v>0.56666666666666665</v>
      </c>
      <c r="K22" s="211">
        <f>IFERROR(VLOOKUP($D22,'05_Ponderation'!$B:$DQ,$K$2,FALSE),"TBC")</f>
        <v>0.79999999999999993</v>
      </c>
      <c r="L22" s="211">
        <f>IFERROR(VLOOKUP($D22,'05_Ponderation'!$B:$DQ,$K$2,FALSE),"TBC")</f>
        <v>0.79999999999999993</v>
      </c>
      <c r="M22" s="211">
        <f>IFERROR(VLOOKUP($D22,'05_Ponderation'!$B:$DQ,$M$2,FALSE),"TBC")</f>
        <v>0</v>
      </c>
      <c r="N22" s="211">
        <f>IFERROR(VLOOKUP($D22,'05_Ponderation'!$B:$DQ,$N$2,FALSE),"TBC")</f>
        <v>0</v>
      </c>
      <c r="O22" s="211">
        <f>IFERROR(VLOOKUP($D22,'05_Ponderation'!$B:$DQ,$O$2,FALSE),"TBC")</f>
        <v>0</v>
      </c>
      <c r="P22" s="211">
        <f>IFERROR(VLOOKUP($D22,'05_Ponderation'!$B:$DQ,$P$2,FALSE),"TBC")</f>
        <v>0</v>
      </c>
      <c r="Q22" s="211">
        <f>IFERROR(VLOOKUP($D22,'05_Ponderation'!$B:$DQ,$Q$2,FALSE),"TBC")</f>
        <v>0</v>
      </c>
      <c r="R22" s="211">
        <f>IFERROR(VLOOKUP($D22,'05_Ponderation'!$B:$DQ,$R$2,FALSE),"TBC")</f>
        <v>0</v>
      </c>
      <c r="S22" s="211">
        <f>IFERROR(VLOOKUP($D22,'05_Ponderation'!$B:$DQ,$S$2,FALSE),"TBC")</f>
        <v>0</v>
      </c>
      <c r="T22" s="211">
        <f>IFERROR(VLOOKUP($D22,'05_Ponderation'!$B:$DQ,$T$2,FALSE),"TBC")</f>
        <v>0</v>
      </c>
      <c r="U22" s="211">
        <f>IFERROR(VLOOKUP($D22,'05_Ponderation'!$B:$DQ,$U$2,FALSE),"TBC")</f>
        <v>0.79999999999999993</v>
      </c>
      <c r="V22" s="211">
        <f>IFERROR(VLOOKUP($D22,'05_Ponderation'!$B:$DQ,$V$2,FALSE),"TBC")</f>
        <v>0.56666666666666665</v>
      </c>
      <c r="W22" s="211">
        <f>IFERROR(VLOOKUP($D22,'05_Ponderation'!$B:$DQ,$W$2,FALSE),"TBC")</f>
        <v>0.79999999999999993</v>
      </c>
      <c r="X22" s="211">
        <f>IFERROR(VLOOKUP($D22,'05_Ponderation'!$B:$DQ,$W$2,FALSE),"TBC")</f>
        <v>0.79999999999999993</v>
      </c>
      <c r="Y22" s="211">
        <f>IFERROR(VLOOKUP($D22,'05_Ponderation'!$B:$DQ,$Y$2,FALSE),"TBC")</f>
        <v>0.33333333333333331</v>
      </c>
      <c r="Z22" s="211">
        <f>IFERROR(VLOOKUP($D22,'05_Ponderation'!$B:$DQ,$Z$2,FALSE),"TBC")</f>
        <v>0.33333333333333331</v>
      </c>
      <c r="AA22" s="211">
        <f>IFERROR(VLOOKUP($D22,'05_Ponderation'!$B:$DQ,$AA$2,FALSE),"TBC")</f>
        <v>0.33333333333333331</v>
      </c>
      <c r="AB22" s="211">
        <f>IFERROR(VLOOKUP($D22,'05_Ponderation'!$B:$DQ,$AB$2,FALSE),"TBC")</f>
        <v>0.33333333333333331</v>
      </c>
      <c r="AC22" s="211">
        <f>IFERROR(VLOOKUP($D22,'05_Ponderation'!$B:$DQ,$AC$2,FALSE),"TBC")</f>
        <v>0.33333333333333331</v>
      </c>
      <c r="AD22" s="211">
        <f>IFERROR(VLOOKUP($D22,'05_Ponderation'!$B:$DQ,$AD$2,FALSE),"TBC")</f>
        <v>0.33333333333333331</v>
      </c>
      <c r="AE22" s="211">
        <f>IFERROR(VLOOKUP($D22,'05_Ponderation'!$B:$DQ,$AE$2,FALSE),"TBC")</f>
        <v>0.33333333333333331</v>
      </c>
      <c r="AF22" s="211">
        <f>IFERROR(VLOOKUP($D22,'05_Ponderation'!$B:$DQ,$AF$2,FALSE),"TBC")</f>
        <v>0.33333333333333331</v>
      </c>
      <c r="AG22" s="211">
        <f>IFERROR(VLOOKUP($D22,'05_Ponderation'!$B:$DQ,$AG$2,FALSE),"TBC")</f>
        <v>0.33333333333333331</v>
      </c>
      <c r="AH22" s="219">
        <f t="shared" si="23"/>
        <v>0.41149425287356339</v>
      </c>
    </row>
    <row r="23" spans="3:34" x14ac:dyDescent="0.25">
      <c r="C23" s="342"/>
      <c r="D23" s="230" t="str">
        <f>'05_Ponderation'!B122</f>
        <v>Authentication &amp; Authorization Systems</v>
      </c>
      <c r="E23" s="218">
        <f>IFERROR(VLOOKUP($D23,'05_Ponderation'!$B:$DQ,$E$2,FALSE),"TBC")</f>
        <v>0.7</v>
      </c>
      <c r="F23" s="212">
        <f>IFERROR(VLOOKUP($D23,'05_Ponderation'!$B:$DQ,$F$2,FALSE),"TBC")</f>
        <v>0.7</v>
      </c>
      <c r="G23" s="211">
        <f>IFERROR(VLOOKUP($D23,'05_Ponderation'!$B:$DQ,$G2,FALSE),"TBC")</f>
        <v>0.7</v>
      </c>
      <c r="H23" s="211">
        <f>IFERROR(VLOOKUP($D23,'05_Ponderation'!$B:$DQ,$H2,FALSE),"TBC")</f>
        <v>0.7</v>
      </c>
      <c r="I23" s="211">
        <f>IFERROR(VLOOKUP($D23,'05_Ponderation'!$B:$DQ,$I$2,FALSE),"TBC")</f>
        <v>0.7</v>
      </c>
      <c r="J23" s="211">
        <f>IFERROR(VLOOKUP($D23,'05_Ponderation'!$B:$DQ,$J$2,FALSE),"TBC")</f>
        <v>0.7</v>
      </c>
      <c r="K23" s="211">
        <f>IFERROR(VLOOKUP($D23,'05_Ponderation'!$B:$DQ,$K$2,FALSE),"TBC")</f>
        <v>0.7</v>
      </c>
      <c r="L23" s="211">
        <f>IFERROR(VLOOKUP($D23,'05_Ponderation'!$B:$DQ,$K$2,FALSE),"TBC")</f>
        <v>0.7</v>
      </c>
      <c r="M23" s="211">
        <f>IFERROR(VLOOKUP($D23,'05_Ponderation'!$B:$DQ,$M$2,FALSE),"TBC")</f>
        <v>0</v>
      </c>
      <c r="N23" s="211">
        <f>IFERROR(VLOOKUP($D23,'05_Ponderation'!$B:$DQ,$N$2,FALSE),"TBC")</f>
        <v>0</v>
      </c>
      <c r="O23" s="211">
        <f>IFERROR(VLOOKUP($D23,'05_Ponderation'!$B:$DQ,$O$2,FALSE),"TBC")</f>
        <v>0</v>
      </c>
      <c r="P23" s="211">
        <f>IFERROR(VLOOKUP($D23,'05_Ponderation'!$B:$DQ,$P$2,FALSE),"TBC")</f>
        <v>0</v>
      </c>
      <c r="Q23" s="211">
        <f>IFERROR(VLOOKUP($D23,'05_Ponderation'!$B:$DQ,$Q$2,FALSE),"TBC")</f>
        <v>0</v>
      </c>
      <c r="R23" s="211">
        <f>IFERROR(VLOOKUP($D23,'05_Ponderation'!$B:$DQ,$R$2,FALSE),"TBC")</f>
        <v>0</v>
      </c>
      <c r="S23" s="211">
        <f>IFERROR(VLOOKUP($D23,'05_Ponderation'!$B:$DQ,$S$2,FALSE),"TBC")</f>
        <v>0</v>
      </c>
      <c r="T23" s="211">
        <f>IFERROR(VLOOKUP($D23,'05_Ponderation'!$B:$DQ,$T$2,FALSE),"TBC")</f>
        <v>0</v>
      </c>
      <c r="U23" s="211">
        <f>IFERROR(VLOOKUP($D23,'05_Ponderation'!$B:$DQ,$U$2,FALSE),"TBC")</f>
        <v>0.49</v>
      </c>
      <c r="V23" s="211">
        <f>IFERROR(VLOOKUP($D23,'05_Ponderation'!$B:$DQ,$V$2,FALSE),"TBC")</f>
        <v>0.49</v>
      </c>
      <c r="W23" s="211">
        <f>IFERROR(VLOOKUP($D23,'05_Ponderation'!$B:$DQ,$W$2,FALSE),"TBC")</f>
        <v>0.7</v>
      </c>
      <c r="X23" s="211">
        <f>IFERROR(VLOOKUP($D23,'05_Ponderation'!$B:$DQ,$W$2,FALSE),"TBC")</f>
        <v>0.7</v>
      </c>
      <c r="Y23" s="211">
        <f>IFERROR(VLOOKUP($D23,'05_Ponderation'!$B:$DQ,$Y$2,FALSE),"TBC")</f>
        <v>0</v>
      </c>
      <c r="Z23" s="211">
        <f>IFERROR(VLOOKUP($D23,'05_Ponderation'!$B:$DQ,$Z$2,FALSE),"TBC")</f>
        <v>0</v>
      </c>
      <c r="AA23" s="211">
        <f>IFERROR(VLOOKUP($D23,'05_Ponderation'!$B:$DQ,$AA$2,FALSE),"TBC")</f>
        <v>0</v>
      </c>
      <c r="AB23" s="211">
        <f>IFERROR(VLOOKUP($D23,'05_Ponderation'!$B:$DQ,$AB$2,FALSE),"TBC")</f>
        <v>0</v>
      </c>
      <c r="AC23" s="211">
        <f>IFERROR(VLOOKUP($D23,'05_Ponderation'!$B:$DQ,$AC$2,FALSE),"TBC")</f>
        <v>0</v>
      </c>
      <c r="AD23" s="211">
        <f>IFERROR(VLOOKUP($D23,'05_Ponderation'!$B:$DQ,$AD$2,FALSE),"TBC")</f>
        <v>0</v>
      </c>
      <c r="AE23" s="211">
        <f>IFERROR(VLOOKUP($D23,'05_Ponderation'!$B:$DQ,$AE$2,FALSE),"TBC")</f>
        <v>0</v>
      </c>
      <c r="AF23" s="211">
        <f>IFERROR(VLOOKUP($D23,'05_Ponderation'!$B:$DQ,$AF$2,FALSE),"TBC")</f>
        <v>0</v>
      </c>
      <c r="AG23" s="211">
        <f>IFERROR(VLOOKUP($D23,'05_Ponderation'!$B:$DQ,$AG$2,FALSE),"TBC")</f>
        <v>0</v>
      </c>
      <c r="AH23" s="219">
        <f t="shared" si="23"/>
        <v>0.27517241379310348</v>
      </c>
    </row>
    <row r="24" spans="3:34" ht="15.75" thickBot="1" x14ac:dyDescent="0.3">
      <c r="C24" s="343"/>
      <c r="D24" s="230" t="str">
        <f>'05_Ponderation'!B128</f>
        <v>Storage and Data Protection</v>
      </c>
      <c r="E24" s="215">
        <f>IFERROR(VLOOKUP($D24,'05_Ponderation'!$B:$DQ,$E$2,FALSE),"TBC")</f>
        <v>0</v>
      </c>
      <c r="F24" s="234">
        <f>IFERROR(VLOOKUP($D24,'05_Ponderation'!$B:$DQ,$F$2,FALSE),"TBC")</f>
        <v>0</v>
      </c>
      <c r="G24" s="216">
        <f>IFERROR(VLOOKUP($D24,'05_Ponderation'!$B:$DQ,$G2,FALSE),"TBC")</f>
        <v>0</v>
      </c>
      <c r="H24" s="216">
        <f>IFERROR(VLOOKUP($D24,'05_Ponderation'!$B:$DQ,$H2,FALSE),"TBC")</f>
        <v>0</v>
      </c>
      <c r="I24" s="216">
        <f>IFERROR(VLOOKUP($D24,'05_Ponderation'!$B:$DQ,$I$2,FALSE),"TBC")</f>
        <v>0</v>
      </c>
      <c r="J24" s="216">
        <f>IFERROR(VLOOKUP($D24,'05_Ponderation'!$B:$DQ,$J$2,FALSE),"TBC")</f>
        <v>0</v>
      </c>
      <c r="K24" s="216">
        <f>IFERROR(VLOOKUP($D24,'05_Ponderation'!$B:$DQ,$K$2,FALSE),"TBC")</f>
        <v>0</v>
      </c>
      <c r="L24" s="216">
        <f>IFERROR(VLOOKUP($D24,'05_Ponderation'!$B:$DQ,$K$2,FALSE),"TBC")</f>
        <v>0</v>
      </c>
      <c r="M24" s="216">
        <f>IFERROR(VLOOKUP($D24,'05_Ponderation'!$B:$DQ,$M$2,FALSE),"TBC")</f>
        <v>0</v>
      </c>
      <c r="N24" s="216">
        <f>IFERROR(VLOOKUP($D24,'05_Ponderation'!$B:$DQ,$N$2,FALSE),"TBC")</f>
        <v>0</v>
      </c>
      <c r="O24" s="216">
        <f>IFERROR(VLOOKUP($D24,'05_Ponderation'!$B:$DQ,$O$2,FALSE),"TBC")</f>
        <v>0</v>
      </c>
      <c r="P24" s="216">
        <f>IFERROR(VLOOKUP($D24,'05_Ponderation'!$B:$DQ,$P$2,FALSE),"TBC")</f>
        <v>0</v>
      </c>
      <c r="Q24" s="216">
        <f>IFERROR(VLOOKUP($D24,'05_Ponderation'!$B:$DQ,$Q$2,FALSE),"TBC")</f>
        <v>0</v>
      </c>
      <c r="R24" s="216">
        <f>IFERROR(VLOOKUP($D24,'05_Ponderation'!$B:$DQ,$R$2,FALSE),"TBC")</f>
        <v>0</v>
      </c>
      <c r="S24" s="216">
        <f>IFERROR(VLOOKUP($D24,'05_Ponderation'!$B:$DQ,$S$2,FALSE),"TBC")</f>
        <v>0</v>
      </c>
      <c r="T24" s="216">
        <f>IFERROR(VLOOKUP($D24,'05_Ponderation'!$B:$DQ,$T$2,FALSE),"TBC")</f>
        <v>0</v>
      </c>
      <c r="U24" s="216">
        <f>IFERROR(VLOOKUP($D24,'05_Ponderation'!$B:$DQ,$U$2,FALSE),"TBC")</f>
        <v>0.5</v>
      </c>
      <c r="V24" s="216">
        <f>IFERROR(VLOOKUP($D24,'05_Ponderation'!$B:$DQ,$V$2,FALSE),"TBC")</f>
        <v>0.35</v>
      </c>
      <c r="W24" s="216">
        <f>IFERROR(VLOOKUP($D24,'05_Ponderation'!$B:$DQ,$W$2,FALSE),"TBC")</f>
        <v>0.5</v>
      </c>
      <c r="X24" s="216">
        <f>IFERROR(VLOOKUP($D24,'05_Ponderation'!$B:$DQ,$W$2,FALSE),"TBC")</f>
        <v>0.5</v>
      </c>
      <c r="Y24" s="216">
        <f>IFERROR(VLOOKUP($D24,'05_Ponderation'!$B:$DQ,$Y$2,FALSE),"TBC")</f>
        <v>0</v>
      </c>
      <c r="Z24" s="216">
        <f>IFERROR(VLOOKUP($D24,'05_Ponderation'!$B:$DQ,$Z$2,FALSE),"TBC")</f>
        <v>0</v>
      </c>
      <c r="AA24" s="216">
        <f>IFERROR(VLOOKUP($D24,'05_Ponderation'!$B:$DQ,$AA$2,FALSE),"TBC")</f>
        <v>0</v>
      </c>
      <c r="AB24" s="216">
        <f>IFERROR(VLOOKUP($D24,'05_Ponderation'!$B:$DQ,$AB$2,FALSE),"TBC")</f>
        <v>0</v>
      </c>
      <c r="AC24" s="216">
        <f>IFERROR(VLOOKUP($D24,'05_Ponderation'!$B:$DQ,$AC$2,FALSE),"TBC")</f>
        <v>0</v>
      </c>
      <c r="AD24" s="216">
        <f>IFERROR(VLOOKUP($D24,'05_Ponderation'!$B:$DQ,$AD$2,FALSE),"TBC")</f>
        <v>0</v>
      </c>
      <c r="AE24" s="216">
        <f>IFERROR(VLOOKUP($D24,'05_Ponderation'!$B:$DQ,$AE$2,FALSE),"TBC")</f>
        <v>0</v>
      </c>
      <c r="AF24" s="216">
        <f>IFERROR(VLOOKUP($D24,'05_Ponderation'!$B:$DQ,$AF$2,FALSE),"TBC")</f>
        <v>0</v>
      </c>
      <c r="AG24" s="216">
        <f>IFERROR(VLOOKUP($D24,'05_Ponderation'!$B:$DQ,$AG$2,FALSE),"TBC")</f>
        <v>0</v>
      </c>
      <c r="AH24" s="220">
        <f t="shared" si="23"/>
        <v>6.3793103448275865E-2</v>
      </c>
    </row>
    <row r="25" spans="3:34" s="50" customFormat="1" ht="16.5" thickTop="1" thickBot="1" x14ac:dyDescent="0.3">
      <c r="D25" s="51"/>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row>
    <row r="26" spans="3:34" s="39" customFormat="1" ht="16.5" thickBot="1" x14ac:dyDescent="0.3">
      <c r="D26" s="70" t="s">
        <v>112</v>
      </c>
      <c r="E26" s="71">
        <f>'05_Ponderation'!I3</f>
        <v>0.29026573426573421</v>
      </c>
      <c r="F26" s="71">
        <f>'05_Ponderation'!M3</f>
        <v>0.28869230769230769</v>
      </c>
      <c r="G26" s="71">
        <f>'05_Ponderation'!Q3</f>
        <v>0.26611888111888105</v>
      </c>
      <c r="H26" s="71">
        <f>'05_Ponderation'!U3</f>
        <v>0.26611888111888105</v>
      </c>
      <c r="I26" s="71">
        <f>'05_Ponderation'!Y3</f>
        <v>0.28869230769230769</v>
      </c>
      <c r="J26" s="71">
        <f>'05_Ponderation'!AC3</f>
        <v>0.29381118881118884</v>
      </c>
      <c r="K26" s="71">
        <f>'05_Ponderation'!AG3</f>
        <v>0.20545454545454545</v>
      </c>
      <c r="L26" s="71">
        <f>'05_Ponderation'!AK3</f>
        <v>0.34676223776223775</v>
      </c>
      <c r="M26" s="71">
        <f>'05_Ponderation'!AO3</f>
        <v>0</v>
      </c>
      <c r="N26" s="71">
        <f>'05_Ponderation'!AS3</f>
        <v>0</v>
      </c>
      <c r="O26" s="71">
        <f>'05_Ponderation'!AW3</f>
        <v>0</v>
      </c>
      <c r="P26" s="71">
        <f>'05_Ponderation'!BA3</f>
        <v>8.2307692307692304E-2</v>
      </c>
      <c r="Q26" s="71">
        <f>'05_Ponderation'!BE3</f>
        <v>6.2307692307692307E-2</v>
      </c>
      <c r="R26" s="71">
        <f>'05_Ponderation'!BI3</f>
        <v>6.2307692307692307E-2</v>
      </c>
      <c r="S26" s="71">
        <f>'05_Ponderation'!BM3</f>
        <v>0.12523076923076923</v>
      </c>
      <c r="T26" s="71">
        <f>'05_Ponderation'!BQ3</f>
        <v>0.12523076923076923</v>
      </c>
      <c r="U26" s="71">
        <f>'05_Ponderation'!BU3</f>
        <v>0.27827272727272723</v>
      </c>
      <c r="V26" s="71">
        <f>'05_Ponderation'!BY3</f>
        <v>0.27816083916083911</v>
      </c>
      <c r="W26" s="71">
        <f>'05_Ponderation'!CC3</f>
        <v>0.24438461538461534</v>
      </c>
      <c r="X26" s="71">
        <f>'05_Ponderation'!CG3</f>
        <v>0.27270629370629368</v>
      </c>
      <c r="Y26" s="71">
        <f>'05_Ponderation'!CK3</f>
        <v>0.19344405594405592</v>
      </c>
      <c r="Z26" s="71">
        <f>'05_Ponderation'!CO3</f>
        <v>0.19344405594405592</v>
      </c>
      <c r="AA26" s="72">
        <f>'05_Ponderation'!CS3</f>
        <v>0.13795454545454544</v>
      </c>
      <c r="AB26" s="72">
        <f>'05_Ponderation'!CW3</f>
        <v>1.3999999999999997E-2</v>
      </c>
      <c r="AC26" s="72">
        <f>'05_Ponderation'!DA3</f>
        <v>1.3999999999999997E-2</v>
      </c>
      <c r="AD26" s="72">
        <f>'05_Ponderation'!DE3</f>
        <v>1.3999999999999997E-2</v>
      </c>
      <c r="AE26" s="72">
        <f>'05_Ponderation'!DI3</f>
        <v>1.3999999999999997E-2</v>
      </c>
      <c r="AF26" s="72">
        <f>'05_Ponderation'!DM3</f>
        <v>1.8615384615384614E-2</v>
      </c>
      <c r="AG26" s="72">
        <f>'05_Ponderation'!DQ3</f>
        <v>2.4615384615384612E-2</v>
      </c>
    </row>
    <row r="27" spans="3:34" ht="15.75" x14ac:dyDescent="0.25">
      <c r="D27" s="73" t="s">
        <v>113</v>
      </c>
      <c r="E27" s="68">
        <f>'05_Ponderation'!I4</f>
        <v>0.19091733333333333</v>
      </c>
      <c r="F27" s="68">
        <f>'05_Ponderation'!M4</f>
        <v>0.14491733333333334</v>
      </c>
      <c r="G27" s="71">
        <f>'05_Ponderation'!Q4</f>
        <v>0.16491733333333336</v>
      </c>
      <c r="H27" s="71">
        <f>'05_Ponderation'!U4</f>
        <v>8.7589333333333352E-2</v>
      </c>
      <c r="I27" s="71">
        <f>'05_Ponderation'!Y4</f>
        <v>0.14491733333333334</v>
      </c>
      <c r="J27" s="71">
        <f>'05_Ponderation'!AC4</f>
        <v>0.17691733333333332</v>
      </c>
      <c r="K27" s="71">
        <f>'05_Ponderation'!AG4</f>
        <v>0.1482506666666667</v>
      </c>
      <c r="L27" s="71">
        <f>'05_Ponderation'!AK4</f>
        <v>0.18958399999999997</v>
      </c>
      <c r="M27" s="71">
        <f>'05_Ponderation'!AO4</f>
        <v>4.466666666666666E-2</v>
      </c>
      <c r="N27" s="71">
        <f>'05_Ponderation'!AS4</f>
        <v>4.466666666666666E-2</v>
      </c>
      <c r="O27" s="71">
        <f>'05_Ponderation'!AW4</f>
        <v>4.466666666666666E-2</v>
      </c>
      <c r="P27" s="71">
        <f>'05_Ponderation'!BA4</f>
        <v>4.6666666666666662E-2</v>
      </c>
      <c r="Q27" s="71">
        <f>'05_Ponderation'!BE4</f>
        <v>3.9999999999999994E-2</v>
      </c>
      <c r="R27" s="71">
        <f>'05_Ponderation'!BI4</f>
        <v>3.9999999999999994E-2</v>
      </c>
      <c r="S27" s="71">
        <f>'05_Ponderation'!BM4</f>
        <v>3.9999999999999994E-2</v>
      </c>
      <c r="T27" s="71">
        <f>'05_Ponderation'!BQ4</f>
        <v>3.9999999999999994E-2</v>
      </c>
      <c r="U27" s="71">
        <f>'05_Ponderation'!BU4</f>
        <v>0.18785760000000001</v>
      </c>
      <c r="V27" s="71">
        <f>'05_Ponderation'!BY4</f>
        <v>0.20185280000000003</v>
      </c>
      <c r="W27" s="71">
        <f>'05_Ponderation'!CC4</f>
        <v>0.23374933333333334</v>
      </c>
      <c r="X27" s="71">
        <f>'05_Ponderation'!CG4</f>
        <v>0.21908746666666667</v>
      </c>
      <c r="Y27" s="71">
        <f>'05_Ponderation'!CK4</f>
        <v>6.2848000000000001E-2</v>
      </c>
      <c r="Z27" s="71">
        <f>'05_Ponderation'!CO4</f>
        <v>6.2848000000000001E-2</v>
      </c>
      <c r="AA27" s="72">
        <f>'05_Ponderation'!CS4</f>
        <v>6.2848000000000001E-2</v>
      </c>
      <c r="AB27" s="72">
        <f>'05_Ponderation'!CW4</f>
        <v>3.9999999999999994E-2</v>
      </c>
      <c r="AC27" s="72">
        <f>'05_Ponderation'!DA4</f>
        <v>3.9999999999999994E-2</v>
      </c>
      <c r="AD27" s="72">
        <f>'05_Ponderation'!DE4</f>
        <v>3.9999999999999994E-2</v>
      </c>
      <c r="AE27" s="72">
        <f>'05_Ponderation'!DI4</f>
        <v>5.1423999999999997E-2</v>
      </c>
      <c r="AF27" s="72">
        <f>'05_Ponderation'!DM4</f>
        <v>3.9999999999999994E-2</v>
      </c>
      <c r="AG27" s="72">
        <f>'05_Ponderation'!DQ4</f>
        <v>3.9999999999999994E-2</v>
      </c>
      <c r="AH27" s="39"/>
    </row>
    <row r="28" spans="3:34" ht="16.5" thickBot="1" x14ac:dyDescent="0.3">
      <c r="D28" s="239" t="s">
        <v>114</v>
      </c>
      <c r="E28" s="74">
        <f>SUM(E26:E27)</f>
        <v>0.48118306759906754</v>
      </c>
      <c r="F28" s="74">
        <f t="shared" ref="F28" si="24">SUM(F26:F27)</f>
        <v>0.43360964102564103</v>
      </c>
      <c r="G28" s="74">
        <f t="shared" ref="G28:Z28" si="25">SUM(G26:G27)</f>
        <v>0.43103621445221441</v>
      </c>
      <c r="H28" s="74">
        <f t="shared" si="25"/>
        <v>0.3537082144522144</v>
      </c>
      <c r="I28" s="74">
        <f t="shared" si="25"/>
        <v>0.43360964102564103</v>
      </c>
      <c r="J28" s="74">
        <f t="shared" si="25"/>
        <v>0.47072852214452215</v>
      </c>
      <c r="K28" s="74">
        <f t="shared" si="25"/>
        <v>0.35370521212121214</v>
      </c>
      <c r="L28" s="74">
        <f t="shared" ref="L28" si="26">SUM(L26:L27)</f>
        <v>0.53634623776223767</v>
      </c>
      <c r="M28" s="74">
        <f t="shared" si="25"/>
        <v>4.466666666666666E-2</v>
      </c>
      <c r="N28" s="74">
        <f t="shared" si="25"/>
        <v>4.466666666666666E-2</v>
      </c>
      <c r="O28" s="74">
        <f t="shared" si="25"/>
        <v>4.466666666666666E-2</v>
      </c>
      <c r="P28" s="74">
        <f t="shared" si="25"/>
        <v>0.12897435897435897</v>
      </c>
      <c r="Q28" s="74">
        <f t="shared" si="25"/>
        <v>0.10230769230769229</v>
      </c>
      <c r="R28" s="74">
        <f t="shared" si="25"/>
        <v>0.10230769230769229</v>
      </c>
      <c r="S28" s="74">
        <f t="shared" si="25"/>
        <v>0.16523076923076924</v>
      </c>
      <c r="T28" s="74">
        <f t="shared" si="25"/>
        <v>0.16523076923076924</v>
      </c>
      <c r="U28" s="74">
        <f t="shared" si="25"/>
        <v>0.46613032727272724</v>
      </c>
      <c r="V28" s="74">
        <f t="shared" si="25"/>
        <v>0.48001363916083917</v>
      </c>
      <c r="W28" s="74">
        <f t="shared" si="25"/>
        <v>0.47813394871794868</v>
      </c>
      <c r="X28" s="74">
        <f t="shared" si="25"/>
        <v>0.49179376037296035</v>
      </c>
      <c r="Y28" s="74">
        <f t="shared" si="25"/>
        <v>0.25629205594405591</v>
      </c>
      <c r="Z28" s="74">
        <f t="shared" si="25"/>
        <v>0.25629205594405591</v>
      </c>
      <c r="AA28" s="75">
        <f t="shared" ref="AA28:AB28" si="27">SUM(AA26:AA27)</f>
        <v>0.20080254545454546</v>
      </c>
      <c r="AB28" s="75">
        <f t="shared" si="27"/>
        <v>5.3999999999999992E-2</v>
      </c>
      <c r="AC28" s="75">
        <f t="shared" ref="AC28:AG28" si="28">SUM(AC26:AC27)</f>
        <v>5.3999999999999992E-2</v>
      </c>
      <c r="AD28" s="75">
        <f t="shared" si="28"/>
        <v>5.3999999999999992E-2</v>
      </c>
      <c r="AE28" s="75">
        <f t="shared" si="28"/>
        <v>6.5423999999999996E-2</v>
      </c>
      <c r="AF28" s="75">
        <f t="shared" si="28"/>
        <v>5.8615384615384611E-2</v>
      </c>
      <c r="AG28" s="75">
        <f t="shared" si="28"/>
        <v>6.4615384615384602E-2</v>
      </c>
      <c r="AH28" s="39"/>
    </row>
    <row r="32" spans="3:34" x14ac:dyDescent="0.25">
      <c r="C32" s="139"/>
    </row>
    <row r="1048513" spans="4:4" x14ac:dyDescent="0.25">
      <c r="D1048513" s="139"/>
    </row>
  </sheetData>
  <mergeCells count="2">
    <mergeCell ref="C19:C24"/>
    <mergeCell ref="C4:C18"/>
  </mergeCells>
  <conditionalFormatting sqref="D27 E4:G4 E3 D4:D24">
    <cfRule type="cellIs" dxfId="454" priority="87" operator="equal">
      <formula>"NC"</formula>
    </cfRule>
  </conditionalFormatting>
  <conditionalFormatting sqref="D27 D4:D24">
    <cfRule type="cellIs" dxfId="453" priority="84" operator="equal">
      <formula>"Yes"</formula>
    </cfRule>
  </conditionalFormatting>
  <conditionalFormatting sqref="D6">
    <cfRule type="cellIs" dxfId="452" priority="82" operator="equal">
      <formula>"Yes"</formula>
    </cfRule>
  </conditionalFormatting>
  <conditionalFormatting sqref="D6">
    <cfRule type="cellIs" dxfId="451" priority="81" operator="equal">
      <formula>"NC"</formula>
    </cfRule>
  </conditionalFormatting>
  <conditionalFormatting sqref="D7:D9">
    <cfRule type="cellIs" dxfId="450" priority="80" operator="equal">
      <formula>"Yes"</formula>
    </cfRule>
  </conditionalFormatting>
  <conditionalFormatting sqref="D7:D9">
    <cfRule type="cellIs" dxfId="449" priority="79" operator="equal">
      <formula>"NC"</formula>
    </cfRule>
  </conditionalFormatting>
  <conditionalFormatting sqref="D11:D18">
    <cfRule type="cellIs" dxfId="448" priority="76" operator="equal">
      <formula>"Yes"</formula>
    </cfRule>
  </conditionalFormatting>
  <conditionalFormatting sqref="D11:D18">
    <cfRule type="cellIs" dxfId="447" priority="75" operator="equal">
      <formula>"NC"</formula>
    </cfRule>
  </conditionalFormatting>
  <conditionalFormatting sqref="D27">
    <cfRule type="cellIs" dxfId="446" priority="42" operator="equal">
      <formula>"NC"</formula>
    </cfRule>
  </conditionalFormatting>
  <conditionalFormatting sqref="D27">
    <cfRule type="cellIs" dxfId="445" priority="43" operator="equal">
      <formula>"Yes"</formula>
    </cfRule>
  </conditionalFormatting>
  <conditionalFormatting sqref="D20">
    <cfRule type="cellIs" dxfId="444" priority="55" operator="equal">
      <formula>"Yes"</formula>
    </cfRule>
  </conditionalFormatting>
  <conditionalFormatting sqref="D20">
    <cfRule type="cellIs" dxfId="443" priority="54" operator="equal">
      <formula>"NC"</formula>
    </cfRule>
  </conditionalFormatting>
  <conditionalFormatting sqref="D21">
    <cfRule type="cellIs" dxfId="442" priority="53" operator="equal">
      <formula>"Yes"</formula>
    </cfRule>
  </conditionalFormatting>
  <conditionalFormatting sqref="D21">
    <cfRule type="cellIs" dxfId="441" priority="52" operator="equal">
      <formula>"NC"</formula>
    </cfRule>
  </conditionalFormatting>
  <conditionalFormatting sqref="D22:D23">
    <cfRule type="cellIs" dxfId="440" priority="51" operator="equal">
      <formula>"Yes"</formula>
    </cfRule>
  </conditionalFormatting>
  <conditionalFormatting sqref="D22:D23">
    <cfRule type="cellIs" dxfId="439" priority="50" operator="equal">
      <formula>"NC"</formula>
    </cfRule>
  </conditionalFormatting>
  <conditionalFormatting sqref="C3">
    <cfRule type="cellIs" dxfId="438" priority="41" operator="equal">
      <formula>"Yes"</formula>
    </cfRule>
  </conditionalFormatting>
  <conditionalFormatting sqref="C3">
    <cfRule type="cellIs" dxfId="437" priority="40" operator="equal">
      <formula>"NC"</formula>
    </cfRule>
  </conditionalFormatting>
  <conditionalFormatting sqref="D25">
    <cfRule type="cellIs" dxfId="436" priority="33" operator="equal">
      <formula>"Yes"</formula>
    </cfRule>
  </conditionalFormatting>
  <conditionalFormatting sqref="D25">
    <cfRule type="cellIs" dxfId="435" priority="32" operator="equal">
      <formula>"NC"</formula>
    </cfRule>
  </conditionalFormatting>
  <conditionalFormatting sqref="D28">
    <cfRule type="cellIs" dxfId="434" priority="21" operator="equal">
      <formula>"Yes"</formula>
    </cfRule>
  </conditionalFormatting>
  <conditionalFormatting sqref="D28">
    <cfRule type="cellIs" dxfId="433" priority="20" operator="equal">
      <formula>"NC"</formula>
    </cfRule>
  </conditionalFormatting>
  <conditionalFormatting sqref="C4">
    <cfRule type="cellIs" dxfId="432" priority="31" operator="equal">
      <formula>"Yes"</formula>
    </cfRule>
  </conditionalFormatting>
  <conditionalFormatting sqref="C4">
    <cfRule type="cellIs" dxfId="431" priority="30" operator="equal">
      <formula>"NC"</formula>
    </cfRule>
  </conditionalFormatting>
  <conditionalFormatting sqref="C19">
    <cfRule type="cellIs" dxfId="430" priority="29" operator="equal">
      <formula>"Yes"</formula>
    </cfRule>
  </conditionalFormatting>
  <conditionalFormatting sqref="C19">
    <cfRule type="cellIs" dxfId="429" priority="28" operator="equal">
      <formula>"NC"</formula>
    </cfRule>
  </conditionalFormatting>
  <conditionalFormatting sqref="D26">
    <cfRule type="cellIs" dxfId="428" priority="27" operator="equal">
      <formula>"NC"</formula>
    </cfRule>
  </conditionalFormatting>
  <conditionalFormatting sqref="D26">
    <cfRule type="cellIs" dxfId="427" priority="26" operator="equal">
      <formula>"Yes"</formula>
    </cfRule>
  </conditionalFormatting>
  <conditionalFormatting sqref="D26">
    <cfRule type="cellIs" dxfId="426" priority="24" operator="equal">
      <formula>"NC"</formula>
    </cfRule>
  </conditionalFormatting>
  <conditionalFormatting sqref="D26">
    <cfRule type="cellIs" dxfId="425" priority="25" operator="equal">
      <formula>"Yes"</formula>
    </cfRule>
  </conditionalFormatting>
  <conditionalFormatting sqref="D28">
    <cfRule type="cellIs" dxfId="424" priority="23" operator="equal">
      <formula>"NC"</formula>
    </cfRule>
  </conditionalFormatting>
  <conditionalFormatting sqref="D28">
    <cfRule type="cellIs" dxfId="423" priority="22" operator="equal">
      <formula>"Yes"</formula>
    </cfRule>
  </conditionalFormatting>
  <conditionalFormatting sqref="E28:AG28">
    <cfRule type="cellIs" dxfId="422" priority="19" operator="equal">
      <formula>"Yes"</formula>
    </cfRule>
  </conditionalFormatting>
  <conditionalFormatting sqref="E28:AG28">
    <cfRule type="cellIs" dxfId="421" priority="18" operator="equal">
      <formula>"NC"</formula>
    </cfRule>
  </conditionalFormatting>
  <conditionalFormatting sqref="E28:AG28">
    <cfRule type="cellIs" dxfId="420" priority="17" operator="equal">
      <formula>"Yes"</formula>
    </cfRule>
  </conditionalFormatting>
  <conditionalFormatting sqref="E28:AG28">
    <cfRule type="cellIs" dxfId="419" priority="16" operator="equal">
      <formula>"NC"</formula>
    </cfRule>
  </conditionalFormatting>
  <conditionalFormatting sqref="F3:L3">
    <cfRule type="cellIs" dxfId="418" priority="15" operator="equal">
      <formula>"NC"</formula>
    </cfRule>
  </conditionalFormatting>
  <conditionalFormatting sqref="D11:D18">
    <cfRule type="cellIs" dxfId="417" priority="9" operator="equal">
      <formula>"Yes"</formula>
    </cfRule>
  </conditionalFormatting>
  <conditionalFormatting sqref="D11:D18">
    <cfRule type="cellIs" dxfId="416" priority="8" operator="equal">
      <formula>"NC"</formula>
    </cfRule>
  </conditionalFormatting>
  <conditionalFormatting sqref="AH3">
    <cfRule type="cellIs" dxfId="415" priority="3" operator="equal">
      <formula>"NC"</formula>
    </cfRule>
  </conditionalFormatting>
  <conditionalFormatting sqref="M3:AG3">
    <cfRule type="cellIs" dxfId="414" priority="5" operator="equal">
      <formula>"NC"</formula>
    </cfRule>
  </conditionalFormatting>
  <conditionalFormatting sqref="AH3">
    <cfRule type="cellIs" dxfId="413" priority="4" operator="equal">
      <formula>"Yes"</formula>
    </cfRule>
  </conditionalFormatting>
  <conditionalFormatting sqref="D3">
    <cfRule type="cellIs" dxfId="412" priority="2" operator="equal">
      <formula>"Yes"</formula>
    </cfRule>
  </conditionalFormatting>
  <conditionalFormatting sqref="D3">
    <cfRule type="cellIs" dxfId="411" priority="1" operator="equal">
      <formula>"NC"</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Cover</vt:lpstr>
      <vt:lpstr>Instructions</vt:lpstr>
      <vt:lpstr>AUX_Variables</vt:lpstr>
      <vt:lpstr>01_Standards Req.</vt:lpstr>
      <vt:lpstr>02_Business Proc. Req.</vt:lpstr>
      <vt:lpstr>03_Technical Req.</vt:lpstr>
      <vt:lpstr>04_IT-Tools</vt:lpstr>
      <vt:lpstr>05_Ponderation</vt:lpstr>
      <vt:lpstr>06_Assessment</vt:lpstr>
      <vt:lpstr>07_Values</vt:lpstr>
      <vt:lpstr>08_Cost</vt:lpstr>
      <vt:lpstr>09_Archive Mgm Syst.</vt:lpstr>
      <vt:lpstr>10_Connectivity Tools</vt:lpstr>
      <vt:lpstr>11_Preservation</vt:lpstr>
      <vt:lpstr> 12_Other</vt:lpstr>
      <vt:lpstr>13_Overall Results</vt:lpstr>
      <vt:lpstr>'01_Standards Req.'!_Toc501609862</vt:lpstr>
    </vt:vector>
  </TitlesOfParts>
  <Company>everis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CABS Team</dc:creator>
  <cp:lastModifiedBy>BAERT Lieven (OIB)</cp:lastModifiedBy>
  <cp:lastPrinted>2018-02-16T10:04:02Z</cp:lastPrinted>
  <dcterms:created xsi:type="dcterms:W3CDTF">2016-07-28T10:08:48Z</dcterms:created>
  <dcterms:modified xsi:type="dcterms:W3CDTF">2018-06-20T08:30:24Z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