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639" activeTab="4"/>
  </bookViews>
  <sheets>
    <sheet name="T1" sheetId="1" r:id="rId1"/>
    <sheet name="F1" sheetId="2" r:id="rId2"/>
    <sheet name="F2" sheetId="8" r:id="rId3"/>
    <sheet name="F3" sheetId="10" r:id="rId4"/>
    <sheet name="M1" sheetId="12" r:id="rId5"/>
    <sheet name="T2" sheetId="13" r:id="rId6"/>
    <sheet name="T3" sheetId="15" r:id="rId7"/>
    <sheet name="F4" sheetId="19" r:id="rId8"/>
    <sheet name="T4" sheetId="16" r:id="rId9"/>
  </sheets>
  <definedNames/>
  <calcPr calcId="162913"/>
  <extLst/>
</workbook>
</file>

<file path=xl/sharedStrings.xml><?xml version="1.0" encoding="utf-8"?>
<sst xmlns="http://schemas.openxmlformats.org/spreadsheetml/2006/main" count="461" uniqueCount="115">
  <si>
    <t>EU</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</si>
  <si>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</si>
  <si>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</si>
  <si>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</si>
  <si>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</si>
  <si>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</si>
  <si>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</si>
  <si>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</si>
  <si>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</si>
  <si>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</si>
  <si>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</si>
  <si>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</si>
  <si>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</si>
  <si>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</si>
  <si>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</si>
  <si>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</si>
  <si>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</si>
  <si>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</si>
  <si>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</si>
  <si>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</si>
  <si>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</si>
  <si>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</si>
  <si>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</si>
  <si>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</si>
  <si>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</si>
  <si>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</si>
  <si>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</si>
  <si>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Germany</t>
  </si>
  <si>
    <t>(thousands)</t>
  </si>
  <si>
    <t>Difference</t>
  </si>
  <si>
    <t>(%)</t>
  </si>
  <si>
    <t>Class</t>
  </si>
  <si>
    <t>Exports</t>
  </si>
  <si>
    <t>Spillover received</t>
  </si>
  <si>
    <t>Total</t>
  </si>
  <si>
    <t>GEO</t>
  </si>
  <si>
    <t>Employment in:</t>
  </si>
  <si>
    <t>Exports from:</t>
  </si>
  <si>
    <t>Agriculture, forestry and fishing</t>
  </si>
  <si>
    <t>Mining and quarrying</t>
  </si>
  <si>
    <t>Manufacturing</t>
  </si>
  <si>
    <t>Electricity, gas, steam and air conditioning supply</t>
  </si>
  <si>
    <t>Water supply; sewerage, waste management and remediation activities</t>
  </si>
  <si>
    <t>Construction</t>
  </si>
  <si>
    <t>Transportation and storage</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</si>
  <si>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</si>
  <si>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</si>
  <si>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</si>
  <si>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</si>
  <si>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</si>
  <si>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</si>
  <si>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</si>
  <si>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Arts, entertainment and recreation</t>
  </si>
  <si>
    <t>Other service activities</t>
  </si>
  <si>
    <t>Activities of extraterritorial organisations/bodies</t>
  </si>
  <si>
    <t>Water supply; sewerage, waste management &amp; remediation act.</t>
  </si>
  <si>
    <t>Distributive trades</t>
  </si>
  <si>
    <t>Activities of households as employers (¹)</t>
  </si>
  <si>
    <t>Activities of households
as employers (¹)</t>
  </si>
  <si>
    <t>Arts, entertainment
and recreation</t>
  </si>
  <si>
    <t>Professional, scientific
and technical activities</t>
  </si>
  <si>
    <t>Accommodation and
food service activities</t>
  </si>
  <si>
    <t>Agriculture, forestry
and fishing</t>
  </si>
  <si>
    <t>Financial and
insurance activities</t>
  </si>
  <si>
    <t>Information and
communication</t>
  </si>
  <si>
    <t>Administrative and support
service activities</t>
  </si>
  <si>
    <t>Human health and
social work activities</t>
  </si>
  <si>
    <t>Industry</t>
  </si>
  <si>
    <t>Employment supported</t>
  </si>
  <si>
    <t>(name)</t>
  </si>
  <si>
    <t>total employment</t>
  </si>
  <si>
    <t>Employment</t>
  </si>
  <si>
    <t>total</t>
  </si>
  <si>
    <t>per person employed</t>
  </si>
  <si>
    <t>Accommodation &amp; food service activities</t>
  </si>
  <si>
    <t>Human health &amp; social work activities</t>
  </si>
  <si>
    <t>(¹) Including also undifferentiated goods- and services-producing activities of households for own use.</t>
  </si>
  <si>
    <t>all supported employment</t>
  </si>
  <si>
    <t>Industry with highest level of supported employment</t>
  </si>
  <si>
    <t>Industry with second highest level of supported employment</t>
  </si>
  <si>
    <t>Employment supported
as a share of:</t>
  </si>
  <si>
    <t>–</t>
  </si>
  <si>
    <t>Note: sorted on the difference between the two indicators shown.</t>
  </si>
  <si>
    <t>Indirect domestic</t>
  </si>
  <si>
    <t>Direct domestic</t>
  </si>
  <si>
    <t>(€ million)</t>
  </si>
  <si>
    <t>(€)</t>
  </si>
  <si>
    <t>Employment in each Member State
supported by exports of
all EU Member States
to non-member countries</t>
  </si>
  <si>
    <t>Employment in the EU
supported by exports of
each Member State
to non-member countries</t>
  </si>
  <si>
    <t>EU = 2.8</t>
  </si>
  <si>
    <t>Statistics Explained</t>
  </si>
  <si>
    <t>Employment content in EU exports – an analysis with FIGARO data</t>
  </si>
  <si>
    <t>supported in each Member State by exports of all 
Member States to
non-member countries</t>
  </si>
  <si>
    <t>Share of employment supported by exports of all 
Member States to
non-member countries</t>
  </si>
  <si>
    <t>Net beneficiaries from spillover effects</t>
  </si>
  <si>
    <t>Net contributors of spillover effects</t>
  </si>
  <si>
    <t>Administrative &amp; support services</t>
  </si>
  <si>
    <t>Professional activities (¹)</t>
  </si>
  <si>
    <t>Table 1: Employment and exports, key indicators, 2021</t>
  </si>
  <si>
    <t>Figure 1: Employment supported by EU exports, 2021</t>
  </si>
  <si>
    <t>Figure 2: Employment supported by EU exports, 2011 and 2021</t>
  </si>
  <si>
    <t>Figure 3: Share of employment in each Member State supported by EU exports, 2021</t>
  </si>
  <si>
    <t>Map 1: Contribution of spillover effects to total employment, 2021</t>
  </si>
  <si>
    <t>Table 2: Employment in each Member State supported by EU exports, 2021</t>
  </si>
  <si>
    <t>Table 3: Supported employment in each industry as a share of the total employment supported by the exports of each industry, EU, 2021</t>
  </si>
  <si>
    <t>Table 4: Industries with the highest employment supported by EU exports, 2021</t>
  </si>
  <si>
    <t>Note: overall, EU employment of 25.2 million in 2011 and 30.4 million in 2021 was supported by EU exports (not shown for scale reasons). As such, there was an increase of 5.3 million between 2011 and 2021.</t>
  </si>
  <si>
    <t>Reading note: employment of 576 000 persons in Belgium was supported by Belgian exports to non-member countries (the domestic effect); employment of 8 000 persons in Bulgaria was supported by Belgian exports to non-member countries (part of the spillover received effect in Bulgaria).</t>
  </si>
  <si>
    <t>Reading note: 82.4 % of the employment supported by exports from agriculture, forestry and fishing was in agriculture, forestry and fishing; 4.3 % of the employment supported by exports from agriculture, forestry and fishing was in manufacturing.</t>
  </si>
  <si>
    <t>Note: in addition, employment of 9.1 million in manufacturing was supported by manufacturing exports (not shown for scale reasons).</t>
  </si>
  <si>
    <t>Reading note: employment of 794 thousand persons in Belgium was supported by the exports of all EU Member States to non-member countries.</t>
  </si>
  <si>
    <t>(¹) Professional, scientific and technical activities.</t>
  </si>
  <si>
    <t>Water supply; sewerage, waste management &amp; remediation activities</t>
  </si>
  <si>
    <t>Figure 4: Employment in each industry supported by manufacturing exports, EU, 2021</t>
  </si>
  <si>
    <r>
      <t>Source:</t>
    </r>
    <r>
      <rPr>
        <sz val="10"/>
        <color theme="1"/>
        <rFont val="Arial"/>
        <family val="2"/>
      </rPr>
      <t xml:space="preserve"> Eurostat (online data code: naio_10_faex)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</si>
</sst>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_i"/>
    <numFmt numFmtId="167" formatCode="#,##0.0_i"/>
    <numFmt numFmtId="168" formatCode="@_i"/>
  </numFmts>
  <fonts count="17">
    <font>
      <sz val="8"/>
      <color theme="1"/>
      <name val="Calibri Light"/>
      <family val="2"/>
    </font>
    <font>
      <sz val="10"/>
      <name val="Arial"/>
      <family val="2"/>
    </font>
    <font>
      <sz val="10"/>
      <color theme="1"/>
      <name val="Arial"/>
      <family val="2"/>
    </font>
    <font>
      <b/>
      <sz val="12"/>
      <name val="Arial"/>
      <family val="2"/>
    </font>
    <font>
      <b/>
      <sz val="10"/>
      <name val="Arial"/>
      <family val="2"/>
    </font>
    <font>
      <sz val="10"/>
      <color rgb="FFFF0000"/>
      <name val="Arial"/>
      <family val="2"/>
    </font>
    <font>
      <b/>
      <sz val="10"/>
      <color theme="1"/>
      <name val="Arial"/>
      <family val="2"/>
    </font>
    <font>
      <i/>
      <sz val="10"/>
      <color theme="1"/>
      <name val="Arial"/>
      <family val="2"/>
    </font>
    <font>
      <i/>
      <sz val="10"/>
      <name val="Arial"/>
      <family val="2"/>
    </font>
    <font>
      <b/>
      <sz val="10"/>
      <color indexed="8"/>
      <name val="Arial"/>
      <family val="2"/>
    </font>
    <font>
      <sz val="10"/>
      <color theme="0" tint="-0.24997000396251678"/>
      <name val="Arial"/>
      <family val="2"/>
    </font>
    <font>
      <sz val="11"/>
      <color theme="1"/>
      <name val="Arial"/>
      <family val="2"/>
    </font>
    <font>
      <sz val="9"/>
      <color theme="1"/>
      <name val="Segoe UI"/>
      <family val="2"/>
    </font>
    <font>
      <sz val="12"/>
      <color rgb="FF000000"/>
      <name val="Arial"/>
      <family val="2"/>
    </font>
    <font>
      <sz val="12"/>
      <name val="Arial"/>
      <family val="2"/>
    </font>
    <font>
      <i/>
      <sz val="12"/>
      <name val="Arial"/>
      <family val="2"/>
    </font>
    <font>
      <sz val="11"/>
      <color theme="0"/>
      <name val="Calibri"/>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34">
    <border>
      <left/>
      <right/>
      <top/>
      <bottom/>
      <diagonal/>
    </border>
    <border>
      <left style="hair">
        <color rgb="FFA6A6A6"/>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style="hair">
        <color rgb="FFC0C0C0"/>
      </top>
      <bottom style="thin">
        <color rgb="FF000000"/>
      </bottom>
    </border>
    <border>
      <left style="hair">
        <color rgb="FFA6A6A6"/>
      </left>
      <right/>
      <top/>
      <bottom style="thin">
        <color rgb="FF000000"/>
      </bottom>
    </border>
    <border>
      <left/>
      <right style="hair">
        <color rgb="FFA6A6A6"/>
      </right>
      <top/>
      <bottom/>
    </border>
    <border>
      <left style="hair">
        <color rgb="FFA6A6A6"/>
      </left>
      <right/>
      <top/>
      <bottom/>
    </border>
    <border>
      <left/>
      <right style="hair">
        <color rgb="FFA6A6A6"/>
      </right>
      <top style="thin">
        <color rgb="FF000000"/>
      </top>
      <bottom style="hair">
        <color rgb="FFC0C0C0"/>
      </bottom>
    </border>
    <border>
      <left style="hair">
        <color rgb="FFA6A6A6"/>
      </left>
      <right/>
      <top style="thin">
        <color rgb="FF000000"/>
      </top>
      <bottom style="hair">
        <color rgb="FFC0C0C0"/>
      </bottom>
    </border>
    <border>
      <left/>
      <right/>
      <top style="thin">
        <color rgb="FF000000"/>
      </top>
      <bottom style="hair">
        <color rgb="FFC0C0C0"/>
      </bottom>
    </border>
    <border>
      <left/>
      <right/>
      <top style="hair">
        <color rgb="FFC0C0C0"/>
      </top>
      <bottom style="hair">
        <color rgb="FFC0C0C0"/>
      </bottom>
    </border>
    <border>
      <left/>
      <right style="hair">
        <color rgb="FFA6A6A6"/>
      </right>
      <top style="hair">
        <color rgb="FFC0C0C0"/>
      </top>
      <bottom style="thin">
        <color indexed="8"/>
      </bottom>
    </border>
    <border>
      <left style="hair">
        <color rgb="FFA6A6A6"/>
      </left>
      <right/>
      <top style="hair">
        <color rgb="FFC0C0C0"/>
      </top>
      <bottom style="thin">
        <color indexed="8"/>
      </bottom>
    </border>
    <border>
      <left/>
      <right/>
      <top style="hair">
        <color rgb="FFC0C0C0"/>
      </top>
      <bottom style="thin">
        <color indexed="8"/>
      </bottom>
    </border>
    <border>
      <left/>
      <right/>
      <top/>
      <bottom style="thin">
        <color rgb="FF000000"/>
      </bottom>
    </border>
    <border>
      <left style="hair">
        <color rgb="FFA6A6A6"/>
      </left>
      <right/>
      <top style="hair">
        <color rgb="FFC0C0C0"/>
      </top>
      <bottom/>
    </border>
    <border>
      <left/>
      <right/>
      <top style="hair">
        <color rgb="FFC0C0C0"/>
      </top>
      <bottom style="thin">
        <color rgb="FF000000"/>
      </bottom>
    </border>
    <border>
      <left/>
      <right/>
      <top style="thin">
        <color rgb="FF000000"/>
      </top>
      <bottom/>
    </border>
    <border>
      <left style="hair">
        <color rgb="FFA6A6A6"/>
      </left>
      <right/>
      <top style="thin">
        <color rgb="FF000000"/>
      </top>
      <bottom/>
    </border>
    <border>
      <left/>
      <right/>
      <top style="hair">
        <color rgb="FFC0C0C0"/>
      </top>
      <bottom/>
    </border>
    <border>
      <left/>
      <right/>
      <top style="thin">
        <color rgb="FF000000"/>
      </top>
      <bottom style="thin">
        <color rgb="FF00000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color indexed="8"/>
      </bottom>
    </border>
    <border>
      <left style="hair">
        <color rgb="FFA6A6A6"/>
      </left>
      <right/>
      <top style="thin">
        <color rgb="FF000000"/>
      </top>
      <bottom style="thin">
        <color rgb="FF000000"/>
      </bottom>
    </border>
    <border>
      <left/>
      <right style="hair">
        <color rgb="FFA6A6A6"/>
      </right>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style="hair">
        <color rgb="FFC0C0C0"/>
      </top>
      <bottom style="thin">
        <color rgb="FF000000"/>
      </bottom>
    </border>
    <border>
      <left/>
      <right style="hair">
        <color rgb="FFA6A6A6"/>
      </right>
      <top style="thin">
        <color rgb="FF000000"/>
      </top>
      <bottom/>
    </border>
    <border>
      <left style="hair">
        <color rgb="FFA6A6A6"/>
      </left>
      <right style="hair">
        <color rgb="FFA6A6A6"/>
      </right>
      <top style="hair">
        <color rgb="FFC0C0C0"/>
      </top>
      <bottom/>
    </border>
    <border>
      <left style="hair">
        <color rgb="FFA6A6A6"/>
      </left>
      <right style="hair">
        <color rgb="FFA6A6A6"/>
      </right>
      <top/>
      <bottom style="hair">
        <color rgb="FFC0C0C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3" fillId="0" borderId="0" xfId="0" applyFont="1" applyAlignment="1">
      <alignment horizontal="left"/>
    </xf>
    <xf numFmtId="0" fontId="2" fillId="0" borderId="0" xfId="0" applyFont="1"/>
    <xf numFmtId="0" fontId="4" fillId="0" borderId="0" xfId="0" applyFont="1" applyAlignment="1">
      <alignment vertical="center"/>
    </xf>
    <xf numFmtId="0" fontId="5" fillId="0" borderId="0" xfId="0" applyFont="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5" xfId="0" applyFont="1" applyFill="1" applyBorder="1" applyAlignment="1">
      <alignment horizontal="left"/>
    </xf>
    <xf numFmtId="166" fontId="2" fillId="3" borderId="6" xfId="0" applyNumberFormat="1" applyFont="1" applyFill="1" applyBorder="1" applyAlignment="1">
      <alignment horizontal="right"/>
    </xf>
    <xf numFmtId="166" fontId="2" fillId="3" borderId="0" xfId="0" applyNumberFormat="1" applyFont="1" applyFill="1" applyAlignment="1">
      <alignment horizontal="right"/>
    </xf>
    <xf numFmtId="167" fontId="2" fillId="3" borderId="6" xfId="0" applyNumberFormat="1" applyFont="1" applyFill="1" applyBorder="1" applyAlignment="1">
      <alignment horizontal="right"/>
    </xf>
    <xf numFmtId="3" fontId="2" fillId="0" borderId="0" xfId="0" applyNumberFormat="1" applyFont="1" applyAlignment="1">
      <alignment horizontal="right"/>
    </xf>
    <xf numFmtId="3" fontId="2" fillId="0" borderId="0" xfId="0" applyNumberFormat="1" applyFont="1"/>
    <xf numFmtId="0" fontId="4" fillId="0" borderId="7" xfId="0" applyFont="1" applyBorder="1" applyAlignment="1">
      <alignment horizontal="left"/>
    </xf>
    <xf numFmtId="166" fontId="1" fillId="0" borderId="8" xfId="0" applyNumberFormat="1" applyFont="1" applyBorder="1" applyAlignment="1">
      <alignment horizontal="right"/>
    </xf>
    <xf numFmtId="166" fontId="2" fillId="0" borderId="9" xfId="0" applyNumberFormat="1" applyFont="1" applyBorder="1" applyAlignment="1">
      <alignment horizontal="right"/>
    </xf>
    <xf numFmtId="167" fontId="2" fillId="0" borderId="8" xfId="0" applyNumberFormat="1" applyFont="1" applyBorder="1" applyAlignment="1">
      <alignment horizontal="right"/>
    </xf>
    <xf numFmtId="166" fontId="2" fillId="0" borderId="8" xfId="0" applyNumberFormat="1" applyFont="1" applyBorder="1" applyAlignment="1">
      <alignment horizontal="right"/>
    </xf>
    <xf numFmtId="0" fontId="4" fillId="0" borderId="2" xfId="0" applyFont="1" applyBorder="1" applyAlignment="1">
      <alignment horizontal="left"/>
    </xf>
    <xf numFmtId="166" fontId="1" fillId="0" borderId="1" xfId="0" applyNumberFormat="1" applyFont="1" applyBorder="1" applyAlignment="1">
      <alignment horizontal="right"/>
    </xf>
    <xf numFmtId="166" fontId="2" fillId="0" borderId="10" xfId="0" applyNumberFormat="1" applyFont="1" applyBorder="1" applyAlignment="1">
      <alignment horizontal="right"/>
    </xf>
    <xf numFmtId="167" fontId="2" fillId="0" borderId="1" xfId="0" applyNumberFormat="1" applyFont="1" applyBorder="1" applyAlignment="1">
      <alignment horizontal="right"/>
    </xf>
    <xf numFmtId="166" fontId="2" fillId="0" borderId="1" xfId="0" applyNumberFormat="1" applyFont="1" applyBorder="1" applyAlignment="1">
      <alignment horizontal="right"/>
    </xf>
    <xf numFmtId="0" fontId="4" fillId="0" borderId="11" xfId="0" applyFont="1" applyBorder="1" applyAlignment="1">
      <alignment horizontal="left"/>
    </xf>
    <xf numFmtId="166" fontId="1" fillId="0" borderId="12" xfId="0" applyNumberFormat="1" applyFont="1" applyBorder="1" applyAlignment="1">
      <alignment horizontal="right"/>
    </xf>
    <xf numFmtId="166" fontId="2" fillId="0" borderId="13" xfId="0" applyNumberFormat="1" applyFont="1" applyBorder="1" applyAlignment="1">
      <alignment horizontal="right"/>
    </xf>
    <xf numFmtId="167" fontId="2" fillId="0" borderId="12" xfId="0" applyNumberFormat="1" applyFont="1" applyBorder="1" applyAlignment="1">
      <alignment horizontal="right"/>
    </xf>
    <xf numFmtId="166" fontId="2" fillId="0" borderId="12" xfId="0" applyNumberFormat="1" applyFont="1" applyBorder="1" applyAlignment="1">
      <alignment horizontal="right"/>
    </xf>
    <xf numFmtId="0" fontId="8" fillId="0" borderId="0" xfId="0" applyFont="1" applyAlignment="1">
      <alignment vertical="center"/>
    </xf>
    <xf numFmtId="0" fontId="2" fillId="0" borderId="0" xfId="0" applyFont="1" applyAlignment="1">
      <alignment wrapText="1"/>
    </xf>
    <xf numFmtId="0" fontId="9" fillId="0" borderId="0" xfId="0" applyFont="1" applyAlignment="1">
      <alignment vertical="center"/>
    </xf>
    <xf numFmtId="0" fontId="6" fillId="0" borderId="0" xfId="0" applyFont="1" applyAlignment="1">
      <alignment vertical="center"/>
    </xf>
    <xf numFmtId="0" fontId="2" fillId="0" borderId="0" xfId="0" applyFont="1" applyAlignment="1">
      <alignment horizontal="right" wrapText="1"/>
    </xf>
    <xf numFmtId="0" fontId="10" fillId="0" borderId="0" xfId="0" applyFont="1" applyAlignment="1">
      <alignment horizontal="right" wrapText="1"/>
    </xf>
    <xf numFmtId="3" fontId="2" fillId="0" borderId="0" xfId="0" applyNumberFormat="1" applyFont="1" applyAlignment="1">
      <alignment wrapText="1"/>
    </xf>
    <xf numFmtId="3" fontId="10" fillId="0" borderId="0" xfId="0" applyNumberFormat="1" applyFont="1" applyAlignment="1">
      <alignment wrapText="1"/>
    </xf>
    <xf numFmtId="3" fontId="10" fillId="0" borderId="0" xfId="0" applyNumberFormat="1" applyFont="1"/>
    <xf numFmtId="0" fontId="10" fillId="0" borderId="0" xfId="0" applyFont="1" applyAlignment="1">
      <alignment horizontal="right"/>
    </xf>
    <xf numFmtId="164" fontId="2" fillId="0" borderId="0" xfId="0" applyNumberFormat="1" applyFont="1"/>
    <xf numFmtId="165" fontId="2" fillId="0" borderId="0" xfId="0" applyNumberFormat="1" applyFont="1" applyAlignment="1">
      <alignment wrapText="1"/>
    </xf>
    <xf numFmtId="165" fontId="10" fillId="0" borderId="0" xfId="0" applyNumberFormat="1" applyFont="1" applyAlignment="1">
      <alignment wrapText="1"/>
    </xf>
    <xf numFmtId="0" fontId="1" fillId="0" borderId="0" xfId="0" applyFont="1" applyAlignment="1">
      <alignment horizontal="left"/>
    </xf>
    <xf numFmtId="0" fontId="6" fillId="0" borderId="0" xfId="0" applyFont="1" applyAlignment="1">
      <alignment horizontal="left"/>
    </xf>
    <xf numFmtId="0" fontId="2" fillId="0" borderId="0" xfId="0" applyFont="1" applyAlignment="1">
      <alignment horizontal="right"/>
    </xf>
    <xf numFmtId="165" fontId="2" fillId="0" borderId="0" xfId="0" applyNumberFormat="1" applyFont="1"/>
    <xf numFmtId="165" fontId="2" fillId="0" borderId="0" xfId="0" applyNumberFormat="1" applyFont="1" applyAlignment="1">
      <alignment horizontal="right"/>
    </xf>
    <xf numFmtId="0" fontId="6" fillId="0" borderId="0" xfId="0" applyFont="1"/>
    <xf numFmtId="0" fontId="2" fillId="0" borderId="0" xfId="0" applyFont="1" applyAlignment="1">
      <alignment vertical="center"/>
    </xf>
    <xf numFmtId="0" fontId="2" fillId="0" borderId="14" xfId="0" applyFont="1" applyBorder="1"/>
    <xf numFmtId="0" fontId="6" fillId="2" borderId="15" xfId="0" applyFont="1" applyFill="1" applyBorder="1" applyAlignment="1">
      <alignment horizontal="center" textRotation="90" wrapText="1"/>
    </xf>
    <xf numFmtId="0" fontId="6" fillId="2" borderId="16"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4" fillId="3" borderId="17" xfId="0" applyFont="1" applyFill="1" applyBorder="1" applyAlignment="1">
      <alignment horizontal="left"/>
    </xf>
    <xf numFmtId="3" fontId="2" fillId="3" borderId="18" xfId="0" applyNumberFormat="1" applyFont="1" applyFill="1" applyBorder="1" applyAlignment="1">
      <alignment horizontal="right"/>
    </xf>
    <xf numFmtId="3" fontId="2" fillId="3" borderId="0" xfId="0" applyNumberFormat="1" applyFont="1" applyFill="1" applyAlignment="1">
      <alignment horizontal="right"/>
    </xf>
    <xf numFmtId="164" fontId="2" fillId="3" borderId="0" xfId="0" applyNumberFormat="1" applyFont="1" applyFill="1" applyAlignment="1">
      <alignment horizontal="right"/>
    </xf>
    <xf numFmtId="0" fontId="4" fillId="0" borderId="9" xfId="0" applyFont="1" applyBorder="1" applyAlignment="1">
      <alignment horizontal="left"/>
    </xf>
    <xf numFmtId="166" fontId="2" fillId="2" borderId="8" xfId="0" applyNumberFormat="1" applyFont="1" applyFill="1" applyBorder="1" applyAlignment="1">
      <alignment horizontal="right"/>
    </xf>
    <xf numFmtId="0" fontId="4" fillId="0" borderId="10" xfId="0" applyFont="1" applyBorder="1" applyAlignment="1">
      <alignment horizontal="left"/>
    </xf>
    <xf numFmtId="166" fontId="2" fillId="2" borderId="10" xfId="0" applyNumberFormat="1" applyFont="1" applyFill="1" applyBorder="1" applyAlignment="1">
      <alignment horizontal="right"/>
    </xf>
    <xf numFmtId="1" fontId="2" fillId="0" borderId="0" xfId="0" applyNumberFormat="1" applyFont="1"/>
    <xf numFmtId="166" fontId="2" fillId="0" borderId="19" xfId="0" applyNumberFormat="1" applyFont="1" applyBorder="1" applyAlignment="1">
      <alignment horizontal="right"/>
    </xf>
    <xf numFmtId="0" fontId="4" fillId="0" borderId="13" xfId="0" applyFont="1" applyBorder="1" applyAlignment="1">
      <alignment horizontal="left"/>
    </xf>
    <xf numFmtId="166" fontId="2" fillId="2" borderId="16" xfId="0" applyNumberFormat="1" applyFont="1" applyFill="1" applyBorder="1" applyAlignment="1">
      <alignment horizontal="right"/>
    </xf>
    <xf numFmtId="166" fontId="2" fillId="0" borderId="16" xfId="0" applyNumberFormat="1" applyFont="1" applyBorder="1" applyAlignment="1">
      <alignment horizontal="right"/>
    </xf>
    <xf numFmtId="166" fontId="2" fillId="0" borderId="0" xfId="0" applyNumberFormat="1" applyFont="1"/>
    <xf numFmtId="0" fontId="4" fillId="0" borderId="9" xfId="0" applyFont="1" applyBorder="1" applyAlignment="1">
      <alignment horizontal="left" wrapText="1"/>
    </xf>
    <xf numFmtId="167" fontId="2" fillId="2" borderId="8" xfId="0" applyNumberFormat="1" applyFont="1" applyFill="1" applyBorder="1" applyAlignment="1">
      <alignment horizontal="right"/>
    </xf>
    <xf numFmtId="167" fontId="2" fillId="0" borderId="9" xfId="0" applyNumberFormat="1" applyFont="1" applyBorder="1" applyAlignment="1">
      <alignment horizontal="right"/>
    </xf>
    <xf numFmtId="168" fontId="2" fillId="0" borderId="9" xfId="0" applyNumberFormat="1" applyFont="1" applyBorder="1" applyAlignment="1">
      <alignment horizontal="right"/>
    </xf>
    <xf numFmtId="0" fontId="4" fillId="0" borderId="10" xfId="0" applyFont="1" applyBorder="1" applyAlignment="1">
      <alignment horizontal="left" wrapText="1"/>
    </xf>
    <xf numFmtId="167" fontId="2" fillId="2" borderId="10" xfId="0" applyNumberFormat="1" applyFont="1" applyFill="1" applyBorder="1" applyAlignment="1">
      <alignment horizontal="right"/>
    </xf>
    <xf numFmtId="167" fontId="2" fillId="0" borderId="10" xfId="0" applyNumberFormat="1" applyFont="1" applyBorder="1" applyAlignment="1">
      <alignment horizontal="right"/>
    </xf>
    <xf numFmtId="168" fontId="2" fillId="0" borderId="10" xfId="0" applyNumberFormat="1" applyFont="1" applyBorder="1" applyAlignment="1">
      <alignment horizontal="right"/>
    </xf>
    <xf numFmtId="0" fontId="4" fillId="0" borderId="19" xfId="0" applyFont="1" applyBorder="1" applyAlignment="1">
      <alignment horizontal="left" wrapText="1"/>
    </xf>
    <xf numFmtId="167" fontId="2" fillId="0" borderId="15" xfId="0" applyNumberFormat="1" applyFont="1" applyBorder="1" applyAlignment="1">
      <alignment horizontal="right"/>
    </xf>
    <xf numFmtId="167" fontId="2" fillId="0" borderId="19" xfId="0" applyNumberFormat="1" applyFont="1" applyBorder="1" applyAlignment="1">
      <alignment horizontal="right"/>
    </xf>
    <xf numFmtId="167" fontId="2" fillId="2" borderId="19" xfId="0" applyNumberFormat="1" applyFont="1" applyFill="1" applyBorder="1" applyAlignment="1">
      <alignment horizontal="right"/>
    </xf>
    <xf numFmtId="168" fontId="2" fillId="0" borderId="19" xfId="0" applyNumberFormat="1" applyFont="1" applyBorder="1" applyAlignment="1">
      <alignment horizontal="right"/>
    </xf>
    <xf numFmtId="0" fontId="4" fillId="0" borderId="20" xfId="0" applyFont="1" applyBorder="1" applyAlignment="1">
      <alignment horizontal="left"/>
    </xf>
    <xf numFmtId="0" fontId="6" fillId="2" borderId="10" xfId="0" applyFont="1" applyFill="1" applyBorder="1" applyAlignment="1">
      <alignment horizontal="center" vertical="center" wrapText="1"/>
    </xf>
    <xf numFmtId="0" fontId="6" fillId="2" borderId="3" xfId="0" applyFont="1" applyFill="1" applyBorder="1" applyAlignment="1">
      <alignment horizontal="center" wrapText="1"/>
    </xf>
    <xf numFmtId="0" fontId="6" fillId="2" borderId="21" xfId="0" applyFont="1" applyFill="1" applyBorder="1" applyAlignment="1">
      <alignment horizontal="center" wrapText="1"/>
    </xf>
    <xf numFmtId="3" fontId="2" fillId="3" borderId="6" xfId="0" applyNumberFormat="1" applyFont="1" applyFill="1" applyBorder="1" applyAlignment="1">
      <alignment horizontal="right"/>
    </xf>
    <xf numFmtId="3" fontId="2" fillId="3" borderId="22" xfId="0" applyNumberFormat="1" applyFont="1" applyFill="1" applyBorder="1" applyAlignment="1">
      <alignment horizontal="right"/>
    </xf>
    <xf numFmtId="166" fontId="2" fillId="0" borderId="8" xfId="0" applyNumberFormat="1" applyFont="1" applyBorder="1" applyAlignment="1">
      <alignment horizontal="left"/>
    </xf>
    <xf numFmtId="166" fontId="2" fillId="0" borderId="23" xfId="0" applyNumberFormat="1" applyFont="1" applyBorder="1" applyAlignment="1">
      <alignment horizontal="right"/>
    </xf>
    <xf numFmtId="166" fontId="2" fillId="0" borderId="1" xfId="0" applyNumberFormat="1" applyFont="1" applyBorder="1" applyAlignment="1">
      <alignment horizontal="left"/>
    </xf>
    <xf numFmtId="166" fontId="2" fillId="0" borderId="24" xfId="0" applyNumberFormat="1" applyFont="1" applyBorder="1" applyAlignment="1">
      <alignment horizontal="right"/>
    </xf>
    <xf numFmtId="166" fontId="2" fillId="0" borderId="12" xfId="0" applyNumberFormat="1" applyFont="1" applyBorder="1" applyAlignment="1">
      <alignment horizontal="left"/>
    </xf>
    <xf numFmtId="166" fontId="2" fillId="0" borderId="25" xfId="0" applyNumberFormat="1" applyFont="1" applyBorder="1" applyAlignment="1">
      <alignment horizontal="right"/>
    </xf>
    <xf numFmtId="167" fontId="2" fillId="0" borderId="13" xfId="0" applyNumberFormat="1" applyFont="1" applyBorder="1" applyAlignment="1">
      <alignment horizontal="right"/>
    </xf>
    <xf numFmtId="0" fontId="11" fillId="0" borderId="0" xfId="0" applyFont="1" applyAlignment="1">
      <alignment horizontal="left"/>
    </xf>
    <xf numFmtId="166" fontId="2" fillId="0" borderId="26" xfId="0" applyNumberFormat="1" applyFont="1" applyBorder="1" applyAlignment="1">
      <alignment horizontal="right"/>
    </xf>
    <xf numFmtId="166" fontId="2" fillId="0" borderId="20" xfId="0" applyNumberFormat="1" applyFont="1" applyBorder="1" applyAlignment="1">
      <alignment horizontal="right"/>
    </xf>
    <xf numFmtId="0" fontId="7" fillId="0" borderId="0" xfId="0" applyFont="1"/>
    <xf numFmtId="0" fontId="2" fillId="0" borderId="0" xfId="0" applyFont="1" applyAlignment="1">
      <alignment horizontal="left"/>
    </xf>
    <xf numFmtId="0" fontId="12" fillId="0" borderId="0" xfId="0" applyFont="1"/>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0" xfId="0" applyFont="1" applyFill="1" applyAlignment="1">
      <alignment horizontal="center" vertical="center"/>
    </xf>
    <xf numFmtId="0" fontId="6" fillId="2" borderId="27" xfId="0" applyFont="1" applyFill="1" applyBorder="1" applyAlignment="1">
      <alignment horizontal="center" vertical="center"/>
    </xf>
    <xf numFmtId="0" fontId="2" fillId="0" borderId="0" xfId="0" applyFont="1" applyAlignment="1">
      <alignment horizontal="center" vertical="center" textRotation="90" wrapText="1"/>
    </xf>
    <xf numFmtId="0" fontId="6" fillId="2" borderId="29" xfId="0" applyFont="1" applyFill="1" applyBorder="1" applyAlignment="1">
      <alignment horizontal="center" vertical="center" wrapText="1"/>
    </xf>
    <xf numFmtId="0" fontId="6" fillId="2" borderId="14" xfId="0" applyFont="1" applyFill="1" applyBorder="1" applyAlignment="1">
      <alignment horizontal="center" vertical="center"/>
    </xf>
    <xf numFmtId="0" fontId="2" fillId="0" borderId="0" xfId="0" applyFont="1" applyAlignment="1">
      <alignment horizontal="left" wrapText="1"/>
    </xf>
    <xf numFmtId="0" fontId="6" fillId="2" borderId="0" xfId="0" applyFont="1" applyFill="1" applyAlignment="1">
      <alignment horizontal="center" vertical="center" wrapText="1"/>
    </xf>
    <xf numFmtId="0" fontId="6" fillId="2" borderId="16" xfId="0" applyFont="1" applyFill="1" applyBorder="1" applyAlignment="1">
      <alignment horizontal="center" wrapText="1"/>
    </xf>
    <xf numFmtId="0" fontId="6" fillId="2" borderId="30" xfId="0" applyFont="1" applyFill="1" applyBorder="1" applyAlignment="1">
      <alignment horizontal="center" wrapText="1"/>
    </xf>
    <xf numFmtId="0" fontId="6" fillId="2" borderId="31"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supported by EU exports, 2021</a:t>
            </a:r>
            <a:r>
              <a:rPr lang="en-US" cap="none" sz="1600" b="0" u="none" baseline="0">
                <a:solidFill>
                  <a:srgbClr val="000000"/>
                </a:solidFill>
                <a:latin typeface="Arial"/>
                <a:ea typeface="Arial"/>
                <a:cs typeface="Arial"/>
              </a:rPr>
              <a:t>
(thousands)</a:t>
            </a:r>
          </a:p>
        </c:rich>
      </c:tx>
      <c:layout>
        <c:manualLayout>
          <c:xMode val="edge"/>
          <c:yMode val="edge"/>
          <c:x val="0"/>
          <c:y val="0"/>
        </c:manualLayout>
      </c:layout>
      <c:overlay val="0"/>
      <c:spPr>
        <a:noFill/>
        <a:ln>
          <a:noFill/>
        </a:ln>
      </c:spPr>
    </c:title>
    <c:plotArea>
      <c:layout>
        <c:manualLayout>
          <c:layoutTarget val="inner"/>
          <c:xMode val="edge"/>
          <c:yMode val="edge"/>
          <c:x val="0.075"/>
          <c:y val="0.09275"/>
          <c:w val="0.9105"/>
          <c:h val="0.554"/>
        </c:manualLayout>
      </c:layout>
      <c:barChart>
        <c:barDir val="col"/>
        <c:grouping val="clustered"/>
        <c:varyColors val="0"/>
        <c:ser>
          <c:idx val="0"/>
          <c:order val="0"/>
          <c:tx>
            <c:strRef>
              <c:f>'F1'!$D$13</c:f>
              <c:strCache>
                <c:ptCount val="1"/>
                <c:pt idx="0">
                  <c:v>Employment in each Member State
supported by exports of
all EU Member States
to non-member countries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'F1'!$B$14:$C$40</c:f>
              <c:multiLvlStrCache/>
            </c:multiLvlStrRef>
          </c:cat>
          <c:val>
            <c:numRef>
              <c:f>'F1'!$D$14:$D$40</c:f>
              <c:numCache/>
            </c:numRef>
          </c:val>
        </c:ser>
        <c:ser>
          <c:idx val="1"/>
          <c:order val="1"/>
          <c:tx>
            <c:strRef>
              <c:f>'F1'!$E$13</c:f>
              <c:strCache>
                <c:ptCount val="1"/>
                <c:pt idx="0">
                  <c:v>Employment in the EU
supported by exports of
each Member State
to non-member countries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'F1'!$B$14:$C$40</c:f>
              <c:multiLvlStrCache/>
            </c:multiLvlStrRef>
          </c:cat>
          <c:val>
            <c:numRef>
              <c:f>'F1'!$E$14:$E$40</c:f>
              <c:numCache/>
            </c:numRef>
          </c:val>
        </c:ser>
        <c:overlap val="-27"/>
        <c:gapWidth val="219"/>
        <c:axId val="34227033"/>
        <c:axId val="39607842"/>
      </c:barChart>
      <c:catAx>
        <c:axId val="34227033"/>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9607842"/>
        <c:crosses val="autoZero"/>
        <c:auto val="1"/>
        <c:lblOffset val="100"/>
        <c:noMultiLvlLbl val="0"/>
      </c:catAx>
      <c:valAx>
        <c:axId val="39607842"/>
        <c:scaling>
          <c:orientation val="minMax"/>
          <c:max val="7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227033"/>
        <c:crosses val="autoZero"/>
        <c:crossBetween val="between"/>
        <c:dispUnits/>
      </c:valAx>
    </c:plotArea>
    <c:legend>
      <c:legendPos val="b"/>
      <c:layout>
        <c:manualLayout>
          <c:xMode val="edge"/>
          <c:yMode val="edge"/>
          <c:x val="0.242"/>
          <c:y val="0.8325"/>
          <c:w val="0.54075"/>
          <c:h val="0.10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supported by EU exports, 2011 and 2021</a:t>
            </a:r>
            <a:r>
              <a:rPr lang="en-US" cap="none" sz="1600" b="0" u="none" baseline="0">
                <a:solidFill>
                  <a:srgbClr val="000000"/>
                </a:solidFill>
                <a:latin typeface="Arial"/>
                <a:ea typeface="Arial"/>
                <a:cs typeface="Arial"/>
              </a:rPr>
              <a:t>
(thousands)</a:t>
            </a:r>
          </a:p>
        </c:rich>
      </c:tx>
      <c:layout>
        <c:manualLayout>
          <c:xMode val="edge"/>
          <c:yMode val="edge"/>
          <c:x val="0.00525"/>
          <c:y val="0.0075"/>
        </c:manualLayout>
      </c:layout>
      <c:overlay val="0"/>
      <c:spPr>
        <a:noFill/>
        <a:ln>
          <a:noFill/>
        </a:ln>
      </c:spPr>
    </c:title>
    <c:plotArea>
      <c:layout>
        <c:manualLayout>
          <c:layoutTarget val="inner"/>
          <c:xMode val="edge"/>
          <c:yMode val="edge"/>
          <c:x val="0.066"/>
          <c:y val="0.10425"/>
          <c:w val="0.91925"/>
          <c:h val="0.58675"/>
        </c:manualLayout>
      </c:layout>
      <c:barChart>
        <c:barDir val="col"/>
        <c:grouping val="clustered"/>
        <c:varyColors val="0"/>
        <c:ser>
          <c:idx val="0"/>
          <c:order val="0"/>
          <c:tx>
            <c:strRef>
              <c:f>'F2'!$D$13</c:f>
              <c:strCache>
                <c:ptCount val="1"/>
                <c:pt idx="0">
                  <c:v>2011</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'F2'!$C$15:$C$41</c:f>
              <c:strCache/>
            </c:strRef>
          </c:cat>
          <c:val>
            <c:numRef>
              <c:f>'F2'!$D$15:$D$41</c:f>
              <c:numCache/>
            </c:numRef>
          </c:val>
        </c:ser>
        <c:ser>
          <c:idx val="1"/>
          <c:order val="1"/>
          <c:tx>
            <c:strRef>
              <c:f>'F2'!$E$13</c:f>
              <c:strCache>
                <c:ptCount val="1"/>
                <c:pt idx="0">
                  <c:v>2021</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'F2'!$C$15:$C$41</c:f>
              <c:strCache/>
            </c:strRef>
          </c:cat>
          <c:val>
            <c:numRef>
              <c:f>'F2'!$E$15:$E$41</c:f>
              <c:numCache/>
            </c:numRef>
          </c:val>
        </c:ser>
        <c:overlap val="-27"/>
        <c:gapWidth val="219"/>
        <c:axId val="20926259"/>
        <c:axId val="54118604"/>
      </c:barChart>
      <c:catAx>
        <c:axId val="2092625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4118604"/>
        <c:crosses val="autoZero"/>
        <c:auto val="1"/>
        <c:lblOffset val="100"/>
        <c:noMultiLvlLbl val="0"/>
      </c:catAx>
      <c:valAx>
        <c:axId val="54118604"/>
        <c:scaling>
          <c:orientation val="minMax"/>
          <c:max val="7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926259"/>
        <c:crosses val="autoZero"/>
        <c:crossBetween val="between"/>
        <c:dispUnits/>
      </c:valAx>
    </c:plotArea>
    <c:legend>
      <c:legendPos val="b"/>
      <c:layout>
        <c:manualLayout>
          <c:xMode val="edge"/>
          <c:yMode val="edge"/>
          <c:x val="0.442"/>
          <c:y val="0.84875"/>
          <c:w val="0.1625"/>
          <c:h val="0.05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employment in each Member State supported by EU exports, 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415"/>
          <c:y val="0.148"/>
          <c:w val="0.77175"/>
          <c:h val="0.6145"/>
        </c:manualLayout>
      </c:layout>
      <c:barChart>
        <c:barDir val="col"/>
        <c:grouping val="stacked"/>
        <c:varyColors val="0"/>
        <c:ser>
          <c:idx val="0"/>
          <c:order val="0"/>
          <c:tx>
            <c:strRef>
              <c:f>'F3'!$D$13</c:f>
              <c:strCache>
                <c:ptCount val="1"/>
                <c:pt idx="0">
                  <c:v>Direct domestic</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w="1270">
                <a:solidFill>
                  <a:schemeClr val="bg1"/>
                </a:solid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a:ln>
                <a:noFill/>
                <a:round/>
              </a:ln>
            </c:spPr>
          </c:dPt>
          <c:dPt>
            <c:idx val="27"/>
            <c:invertIfNegative val="0"/>
            <c:spPr>
              <a:solidFill>
                <a:schemeClr val="accent1"/>
              </a:solidFill>
              <a:ln>
                <a:noFill/>
                <a:round/>
              </a:ln>
            </c:spPr>
          </c:dPt>
          <c:dPt>
            <c:idx val="28"/>
            <c:invertIfNegative val="0"/>
            <c:spPr>
              <a:solidFill>
                <a:schemeClr val="accent1"/>
              </a:solidFill>
              <a:ln>
                <a:noFill/>
                <a:round/>
              </a:ln>
            </c:spPr>
          </c:dPt>
          <c:dLbls>
            <c:numFmt formatCode="General" sourceLinked="1"/>
            <c:showLegendKey val="0"/>
            <c:showVal val="0"/>
            <c:showBubbleSize val="0"/>
            <c:showCatName val="0"/>
            <c:showSerName val="0"/>
            <c:showPercent val="0"/>
          </c:dLbls>
          <c:cat>
            <c:strRef>
              <c:f>'F3'!$C$14:$C$42</c:f>
              <c:strCache/>
            </c:strRef>
          </c:cat>
          <c:val>
            <c:numRef>
              <c:f>'F3'!$D$14:$D$42</c:f>
              <c:numCache/>
            </c:numRef>
          </c:val>
        </c:ser>
        <c:ser>
          <c:idx val="1"/>
          <c:order val="1"/>
          <c:tx>
            <c:strRef>
              <c:f>'F3'!$E$13</c:f>
              <c:strCache>
                <c:ptCount val="1"/>
                <c:pt idx="0">
                  <c:v>Indirect domestic</c:v>
                </c:pt>
              </c:strCache>
            </c:strRef>
          </c:tx>
          <c:spPr>
            <a:solidFill>
              <a:schemeClr val="accent2"/>
            </a:solidFill>
            <a:ln w="1270">
              <a:solidFill>
                <a:schemeClr val="bg1"/>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'F3'!$C$14:$C$42</c:f>
              <c:strCache/>
            </c:strRef>
          </c:cat>
          <c:val>
            <c:numRef>
              <c:f>'F3'!$E$14:$E$42</c:f>
              <c:numCache/>
            </c:numRef>
          </c:val>
        </c:ser>
        <c:ser>
          <c:idx val="2"/>
          <c:order val="2"/>
          <c:tx>
            <c:strRef>
              <c:f>'F3'!$F$13</c:f>
              <c:strCache>
                <c:ptCount val="1"/>
                <c:pt idx="0">
                  <c:v>Spillover received</c:v>
                </c:pt>
              </c:strCache>
            </c:strRef>
          </c:tx>
          <c:spPr>
            <a:solidFill>
              <a:schemeClr val="accent4"/>
            </a:solidFill>
            <a:ln w="127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'F3'!$C$14:$C$42</c:f>
              <c:strCache/>
            </c:strRef>
          </c:cat>
          <c:val>
            <c:numRef>
              <c:f>'F3'!$F$14:$F$42</c:f>
              <c:numCache/>
            </c:numRef>
          </c:val>
        </c:ser>
        <c:overlap val="100"/>
        <c:gapWidth val="100"/>
        <c:axId val="17305389"/>
        <c:axId val="21530774"/>
      </c:barChart>
      <c:catAx>
        <c:axId val="17305389"/>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1530774"/>
        <c:crosses val="autoZero"/>
        <c:auto val="1"/>
        <c:lblOffset val="100"/>
        <c:noMultiLvlLbl val="0"/>
      </c:catAx>
      <c:valAx>
        <c:axId val="21530774"/>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305389"/>
        <c:crosses val="autoZero"/>
        <c:crossBetween val="between"/>
        <c:dispUnits/>
      </c:valAx>
    </c:plotArea>
    <c:legend>
      <c:legendPos val="r"/>
      <c:layout>
        <c:manualLayout>
          <c:xMode val="edge"/>
          <c:yMode val="edge"/>
          <c:x val="0.8235"/>
          <c:y val="0.55875"/>
          <c:w val="0.17525"/>
          <c:h val="0.225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each industry supported by manufacturing exports, EU, 2021</a:t>
            </a:r>
            <a:r>
              <a:rPr lang="en-US" cap="none" sz="1600" b="0" u="none" baseline="0">
                <a:solidFill>
                  <a:srgbClr val="000000"/>
                </a:solidFill>
                <a:latin typeface="Arial"/>
                <a:ea typeface="Arial"/>
                <a:cs typeface="Arial"/>
              </a:rPr>
              <a:t>
(thousands)</a:t>
            </a:r>
          </a:p>
        </c:rich>
      </c:tx>
      <c:layout>
        <c:manualLayout>
          <c:xMode val="edge"/>
          <c:yMode val="edge"/>
          <c:x val="0.00525"/>
          <c:y val="0.007"/>
        </c:manualLayout>
      </c:layout>
      <c:overlay val="0"/>
      <c:spPr>
        <a:noFill/>
        <a:ln>
          <a:noFill/>
        </a:ln>
      </c:spPr>
    </c:title>
    <c:plotArea>
      <c:layout>
        <c:manualLayout>
          <c:xMode val="edge"/>
          <c:yMode val="edge"/>
          <c:x val="0.012"/>
          <c:y val="0.12275"/>
          <c:w val="0.988"/>
          <c:h val="0.74175"/>
        </c:manualLayout>
      </c:layout>
      <c:barChart>
        <c:barDir val="bar"/>
        <c:grouping val="clustered"/>
        <c:varyColors val="0"/>
        <c:ser>
          <c:idx val="0"/>
          <c:order val="0"/>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'F4'!$C$11:$C$30</c:f>
              <c:strCache/>
            </c:strRef>
          </c:cat>
          <c:val>
            <c:numRef>
              <c:f>'F4'!$D$11:$D$30</c:f>
              <c:numCache/>
            </c:numRef>
          </c:val>
        </c:ser>
        <c:gapWidth val="100"/>
        <c:axId val="59559239"/>
        <c:axId val="66271104"/>
      </c:barChart>
      <c:catAx>
        <c:axId val="59559239"/>
        <c:scaling>
          <c:orientation val="maxMin"/>
        </c:scaling>
        <c:axPos val="l"/>
        <c:delete val="0"/>
        <c:numFmt formatCode="General" sourceLinked="0"/>
        <c:majorTickMark val="out"/>
        <c:minorTickMark val="none"/>
        <c:tickLblPos val="nextTo"/>
        <c:spPr>
          <a:ln>
            <a:solidFill>
              <a:srgbClr val="000000"/>
            </a:solidFill>
            <a:prstDash val="solid"/>
          </a:ln>
        </c:spPr>
        <c:crossAx val="66271104"/>
        <c:crosses val="autoZero"/>
        <c:auto val="1"/>
        <c:lblOffset val="100"/>
        <c:noMultiLvlLbl val="0"/>
      </c:catAx>
      <c:valAx>
        <c:axId val="66271104"/>
        <c:scaling>
          <c:orientation val="minMax"/>
        </c:scaling>
        <c:axPos val="t"/>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955923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0.093</cdr:y>
    </cdr:from>
    <cdr:to>
      <cdr:x>0.54725</cdr:x>
      <cdr:y>0.81025</cdr:y>
    </cdr:to>
    <cdr:sp macro="" textlink="">
      <cdr:nvSpPr>
        <cdr:cNvPr id="2" name="Rectangle 1"/>
        <cdr:cNvSpPr/>
      </cdr:nvSpPr>
      <cdr:spPr>
        <a:xfrm>
          <a:off x="714375" y="723900"/>
          <a:ext cx="4495800" cy="5619750"/>
        </a:xfrm>
        <a:prstGeom prst="rect">
          <a:avLst/>
        </a:prstGeom>
        <a:solidFill>
          <a:srgbClr val="2644A7">
            <a:alpha val="1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0.5465</cdr:x>
      <cdr:y>0.09275</cdr:y>
    </cdr:from>
    <cdr:to>
      <cdr:x>0.9845</cdr:x>
      <cdr:y>0.81</cdr:y>
    </cdr:to>
    <cdr:sp macro="" textlink="">
      <cdr:nvSpPr>
        <cdr:cNvPr id="6" name="Rectangle 5"/>
        <cdr:cNvSpPr/>
      </cdr:nvSpPr>
      <cdr:spPr>
        <a:xfrm>
          <a:off x="5200650" y="723900"/>
          <a:ext cx="4171950" cy="5619750"/>
        </a:xfrm>
        <a:prstGeom prst="rect">
          <a:avLst/>
        </a:prstGeom>
        <a:solidFill>
          <a:srgbClr val="B656BD">
            <a:alpha val="1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cdr:x>
      <cdr:y>0.9365</cdr:y>
    </cdr:from>
    <cdr:to>
      <cdr:x>0</cdr:x>
      <cdr:y>0</cdr:y>
    </cdr:to>
    <cdr:sp macro="" textlink="">
      <cdr:nvSpPr>
        <cdr:cNvPr id="4" name="FootonotesShape"/>
        <cdr:cNvSpPr txBox="1"/>
      </cdr:nvSpPr>
      <cdr:spPr>
        <a:xfrm>
          <a:off x="0" y="7334250"/>
          <a:ext cx="0" cy="0"/>
        </a:xfrm>
        <a:prstGeom prst="rect">
          <a:avLst/>
        </a:prstGeom>
        <a:ln>
          <a:noFill/>
        </a:ln>
      </cdr:spPr>
      <cdr:txBody>
        <a:bodyPr vertOverflow="clip" vert="horz" wrap="square" rtlCol="0">
          <a:spAutoFit/>
        </a:bodyPr>
        <a:lstStyle/>
        <a:p>
          <a:r>
            <a:rPr lang="en-GB" sz="1200">
              <a:effectLst/>
              <a:latin typeface="Arial" panose="020B0604020202020204" pitchFamily="34" charset="0"/>
              <a:ea typeface="+mn-ea"/>
              <a:cs typeface="Arial" panose="020B0604020202020204" pitchFamily="34" charset="0"/>
            </a:rPr>
            <a:t>Note: sorted on</a:t>
          </a:r>
          <a:r>
            <a:rPr lang="en-GB" sz="1200" baseline="0">
              <a:effectLst/>
              <a:latin typeface="Arial" panose="020B0604020202020204" pitchFamily="34" charset="0"/>
              <a:ea typeface="+mn-ea"/>
              <a:cs typeface="Arial" panose="020B0604020202020204" pitchFamily="34" charset="0"/>
            </a:rPr>
            <a:t> the difference between the two indicators shown</a:t>
          </a:r>
          <a:r>
            <a:rPr lang="en-GB" sz="1200">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pPr>
            <a:spcBef>
              <a:spcPts val="300"/>
            </a:spcBef>
          </a:pPr>
          <a:r>
            <a:rPr lang="en-GB" sz="1200" i="1">
              <a:latin typeface="Arial"/>
            </a:rPr>
            <a:t>Source:</a:t>
          </a:r>
          <a:r>
            <a:rPr lang="en-GB" sz="1200">
              <a:latin typeface="Arial"/>
            </a:rPr>
            <a:t> Eurostat (online data code: naio_10_faex)</a:t>
          </a:r>
        </a:p>
      </cdr:txBody>
    </cdr:sp>
  </cdr:relSizeAnchor>
  <cdr:relSizeAnchor xmlns:cdr="http://schemas.openxmlformats.org/drawingml/2006/chartDrawing">
    <cdr:from>
      <cdr:x>0.83925</cdr:x>
      <cdr:y>0.945</cdr:y>
    </cdr:from>
    <cdr:to>
      <cdr:x>1</cdr:x>
      <cdr:y>1</cdr:y>
    </cdr:to>
    <cdr:pic>
      <cdr:nvPicPr>
        <cdr:cNvPr id="3" name="chart"/>
        <cdr:cNvPicPr preferRelativeResize="1">
          <a:picLocks noChangeAspect="1"/>
        </cdr:cNvPicPr>
      </cdr:nvPicPr>
      <cdr:blipFill>
        <a:blip r:embed="rId1"/>
        <a:stretch>
          <a:fillRect/>
        </a:stretch>
      </cdr:blipFill>
      <cdr:spPr>
        <a:xfrm>
          <a:off x="7991475" y="7400925"/>
          <a:ext cx="1533525" cy="428625"/>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285750</xdr:colOff>
      <xdr:row>5</xdr:row>
      <xdr:rowOff>123825</xdr:rowOff>
    </xdr:from>
    <xdr:to>
      <xdr:col>26</xdr:col>
      <xdr:colOff>209550</xdr:colOff>
      <xdr:row>45</xdr:row>
      <xdr:rowOff>0</xdr:rowOff>
    </xdr:to>
    <xdr:graphicFrame macro="">
      <xdr:nvGraphicFramePr>
        <xdr:cNvPr id="2" name="Chart 1"/>
        <xdr:cNvGraphicFramePr/>
      </xdr:nvGraphicFramePr>
      <xdr:xfrm>
        <a:off x="6715125" y="933450"/>
        <a:ext cx="9525000" cy="7839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0.9005</cdr:y>
    </cdr:from>
    <cdr:to>
      <cdr:x>0</cdr:x>
      <cdr:y>0</cdr:y>
    </cdr:to>
    <cdr:sp macro="" textlink="">
      <cdr:nvSpPr>
        <cdr:cNvPr id="2" name="FootonotesShape"/>
        <cdr:cNvSpPr txBox="1"/>
      </cdr:nvSpPr>
      <cdr:spPr>
        <a:xfrm>
          <a:off x="47625" y="6153150"/>
          <a:ext cx="0" cy="0"/>
        </a:xfrm>
        <a:prstGeom prst="rect">
          <a:avLst/>
        </a:prstGeom>
        <a:ln>
          <a:noFill/>
        </a:ln>
      </cdr:spPr>
      <cdr:txBody>
        <a:bodyPr vertOverflow="clip" vert="horz" wrap="square" rtlCol="0">
          <a:spAutoFit/>
        </a:bodyPr>
        <a:lstStyle/>
        <a:p>
          <a:r>
            <a:rPr lang="en-GB" sz="1200">
              <a:latin typeface="Arial"/>
            </a:rPr>
            <a:t>Note: overall, EU employment of 25.2 million in 2011 and 30.4 million in 2021 was supported by EU exports (not shown for scale reasons). As such, there was an increase of 5.3 million between 2011 and 2021.</a:t>
          </a:r>
        </a:p>
        <a:p>
          <a:pPr>
            <a:spcBef>
              <a:spcPts val="300"/>
            </a:spcBef>
          </a:pPr>
          <a:r>
            <a:rPr lang="en-GB" sz="1200" i="1">
              <a:latin typeface="Arial"/>
            </a:rPr>
            <a:t>Source:</a:t>
          </a:r>
          <a:r>
            <a:rPr lang="en-GB" sz="1200">
              <a:latin typeface="Arial"/>
            </a:rPr>
            <a:t> Eurostat (online data code: naio_10_faex)</a:t>
          </a:r>
        </a:p>
      </cdr:txBody>
    </cdr:sp>
  </cdr:relSizeAnchor>
  <cdr:relSizeAnchor xmlns:cdr="http://schemas.openxmlformats.org/drawingml/2006/chartDrawing">
    <cdr:from>
      <cdr:x>0.83925</cdr:x>
      <cdr:y>0.93675</cdr:y>
    </cdr:from>
    <cdr:to>
      <cdr:x>0.99975</cdr:x>
      <cdr:y>0.99975</cdr:y>
    </cdr:to>
    <cdr:pic>
      <cdr:nvPicPr>
        <cdr:cNvPr id="4" name="LogoShape"/>
        <cdr:cNvPicPr preferRelativeResize="1">
          <a:picLocks noChangeAspect="1"/>
        </cdr:cNvPicPr>
      </cdr:nvPicPr>
      <cdr:blipFill>
        <a:blip r:link="rId1"/>
        <a:stretch>
          <a:fillRect/>
        </a:stretch>
      </cdr:blipFill>
      <cdr:spPr>
        <a:xfrm>
          <a:off x="7991475" y="6400800"/>
          <a:ext cx="1533525" cy="428625"/>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495300</xdr:colOff>
      <xdr:row>1</xdr:row>
      <xdr:rowOff>0</xdr:rowOff>
    </xdr:from>
    <xdr:to>
      <xdr:col>28</xdr:col>
      <xdr:colOff>419100</xdr:colOff>
      <xdr:row>41</xdr:row>
      <xdr:rowOff>142875</xdr:rowOff>
    </xdr:to>
    <xdr:graphicFrame macro="">
      <xdr:nvGraphicFramePr>
        <xdr:cNvPr id="2" name="Chart 1"/>
        <xdr:cNvGraphicFramePr/>
      </xdr:nvGraphicFramePr>
      <xdr:xfrm>
        <a:off x="6610350" y="161925"/>
        <a:ext cx="9525000" cy="6838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0.95825</cdr:y>
    </cdr:from>
    <cdr:to>
      <cdr:x>0</cdr:x>
      <cdr:y>0</cdr:y>
    </cdr:to>
    <cdr:sp macro="" textlink="">
      <cdr:nvSpPr>
        <cdr:cNvPr id="4" name="FootonotesShape"/>
        <cdr:cNvSpPr txBox="1"/>
      </cdr:nvSpPr>
      <cdr:spPr>
        <a:xfrm>
          <a:off x="28575" y="638175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naio_10_faex)</a:t>
          </a:r>
        </a:p>
      </cdr:txBody>
    </cdr:sp>
  </cdr:relSizeAnchor>
  <cdr:relSizeAnchor xmlns:cdr="http://schemas.openxmlformats.org/drawingml/2006/chartDrawing">
    <cdr:from>
      <cdr:x>0.83925</cdr:x>
      <cdr:y>0.935</cdr:y>
    </cdr:from>
    <cdr:to>
      <cdr:x>0.99975</cdr:x>
      <cdr:y>0.99975</cdr:y>
    </cdr:to>
    <cdr:pic>
      <cdr:nvPicPr>
        <cdr:cNvPr id="2" name="LogoShape"/>
        <cdr:cNvPicPr preferRelativeResize="1">
          <a:picLocks noChangeAspect="1"/>
        </cdr:cNvPicPr>
      </cdr:nvPicPr>
      <cdr:blipFill>
        <a:blip r:link="rId1"/>
        <a:stretch>
          <a:fillRect/>
        </a:stretch>
      </cdr:blipFill>
      <cdr:spPr>
        <a:xfrm>
          <a:off x="7991475" y="6229350"/>
          <a:ext cx="1533525" cy="428625"/>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152400</xdr:colOff>
      <xdr:row>6</xdr:row>
      <xdr:rowOff>142875</xdr:rowOff>
    </xdr:from>
    <xdr:to>
      <xdr:col>31</xdr:col>
      <xdr:colOff>76200</xdr:colOff>
      <xdr:row>45</xdr:row>
      <xdr:rowOff>152400</xdr:rowOff>
    </xdr:to>
    <xdr:graphicFrame macro="">
      <xdr:nvGraphicFramePr>
        <xdr:cNvPr id="2" name="Chart 1"/>
        <xdr:cNvGraphicFramePr/>
      </xdr:nvGraphicFramePr>
      <xdr:xfrm>
        <a:off x="7858125" y="1152525"/>
        <a:ext cx="9525000" cy="6667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0.88025</cdr:y>
    </cdr:from>
    <cdr:to>
      <cdr:x>0</cdr:x>
      <cdr:y>0</cdr:y>
    </cdr:to>
    <cdr:sp macro="" textlink="">
      <cdr:nvSpPr>
        <cdr:cNvPr id="3" name="FootonotesShape"/>
        <cdr:cNvSpPr txBox="1"/>
      </cdr:nvSpPr>
      <cdr:spPr>
        <a:xfrm>
          <a:off x="47625" y="6438900"/>
          <a:ext cx="0" cy="0"/>
        </a:xfrm>
        <a:prstGeom prst="rect">
          <a:avLst/>
        </a:prstGeom>
        <a:ln>
          <a:noFill/>
        </a:ln>
      </cdr:spPr>
      <cdr:txBody>
        <a:bodyPr vertOverflow="clip" vert="horz" wrap="square" rtlCol="0">
          <a:spAutoFit/>
        </a:bodyPr>
        <a:lstStyle/>
        <a:p>
          <a:r>
            <a:rPr lang="en-GB" sz="1200">
              <a:latin typeface="Arial"/>
            </a:rPr>
            <a:t>Note: in addition, employment of 9.1 million in manufacturing was supported by manufacturing exports (not shown for scale reasons).</a:t>
          </a:r>
        </a:p>
        <a:p>
          <a:pPr>
            <a:spcBef>
              <a:spcPts val="300"/>
            </a:spcBef>
          </a:pPr>
          <a:r>
            <a:rPr lang="en-GB" sz="1200">
              <a:latin typeface="Arial"/>
            </a:rPr>
            <a:t>(¹) Including also undifferentiated goods- and services-producing activities of households for own use.</a:t>
          </a:r>
        </a:p>
        <a:p>
          <a:pPr>
            <a:spcBef>
              <a:spcPts val="300"/>
            </a:spcBef>
          </a:pPr>
          <a:r>
            <a:rPr lang="en-GB" sz="1200" i="1">
              <a:latin typeface="Arial"/>
            </a:rPr>
            <a:t>Source:</a:t>
          </a:r>
          <a:r>
            <a:rPr lang="en-GB" sz="1200">
              <a:latin typeface="Arial"/>
            </a:rPr>
            <a:t> Eurostat (online data code: naio_10_faex)</a:t>
          </a:r>
        </a:p>
      </cdr:txBody>
    </cdr:sp>
  </cdr:relSizeAnchor>
  <cdr:relSizeAnchor xmlns:cdr="http://schemas.openxmlformats.org/drawingml/2006/chartDrawing">
    <cdr:from>
      <cdr:x>0.83925</cdr:x>
      <cdr:y>0.9425</cdr:y>
    </cdr:from>
    <cdr:to>
      <cdr:x>0.99975</cdr:x>
      <cdr:y>0.99975</cdr:y>
    </cdr:to>
    <cdr:pic>
      <cdr:nvPicPr>
        <cdr:cNvPr id="2" name="LogoShape"/>
        <cdr:cNvPicPr preferRelativeResize="1">
          <a:picLocks noChangeAspect="1"/>
        </cdr:cNvPicPr>
      </cdr:nvPicPr>
      <cdr:blipFill>
        <a:blip r:link="rId1"/>
        <a:stretch>
          <a:fillRect/>
        </a:stretch>
      </cdr:blipFill>
      <cdr:spPr>
        <a:xfrm>
          <a:off x="7991475" y="6896100"/>
          <a:ext cx="1533525" cy="4191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57150</xdr:colOff>
      <xdr:row>3</xdr:row>
      <xdr:rowOff>0</xdr:rowOff>
    </xdr:from>
    <xdr:to>
      <xdr:col>26</xdr:col>
      <xdr:colOff>514350</xdr:colOff>
      <xdr:row>48</xdr:row>
      <xdr:rowOff>0</xdr:rowOff>
    </xdr:to>
    <xdr:graphicFrame macro="">
      <xdr:nvGraphicFramePr>
        <xdr:cNvPr id="2" name="Chart 1"/>
        <xdr:cNvGraphicFramePr/>
      </xdr:nvGraphicFramePr>
      <xdr:xfrm>
        <a:off x="9667875" y="485775"/>
        <a:ext cx="9525000" cy="732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2"/>
  <sheetViews>
    <sheetView showGridLines="0" workbookViewId="0" topLeftCell="A1"/>
  </sheetViews>
  <sheetFormatPr defaultColWidth="9.33203125" defaultRowHeight="11.25"/>
  <cols>
    <col min="1" max="2" width="13.33203125" style="2" customWidth="1"/>
    <col min="3" max="3" width="20.33203125" style="2" customWidth="1"/>
    <col min="4" max="8" width="29.33203125" style="2" customWidth="1"/>
    <col min="9" max="9" width="13" style="2" customWidth="1"/>
    <col min="10" max="16384" width="9.33203125" style="2" customWidth="1"/>
  </cols>
  <sheetData>
    <row r="3" ht="11.25">
      <c r="C3" s="3" t="s">
        <v>90</v>
      </c>
    </row>
    <row r="4" ht="11.25">
      <c r="C4" s="3" t="s">
        <v>91</v>
      </c>
    </row>
    <row r="6" ht="15.75">
      <c r="C6" s="1" t="s">
        <v>98</v>
      </c>
    </row>
    <row r="7" ht="14.25">
      <c r="C7" s="94"/>
    </row>
    <row r="9" ht="11.25">
      <c r="D9" s="4"/>
    </row>
    <row r="10" spans="3:8" ht="11.25">
      <c r="C10" s="107"/>
      <c r="D10" s="100" t="s">
        <v>71</v>
      </c>
      <c r="E10" s="104"/>
      <c r="F10" s="105" t="s">
        <v>93</v>
      </c>
      <c r="G10" s="100" t="s">
        <v>32</v>
      </c>
      <c r="H10" s="101"/>
    </row>
    <row r="11" spans="3:8" ht="63.75">
      <c r="C11" s="108"/>
      <c r="D11" s="5" t="s">
        <v>72</v>
      </c>
      <c r="E11" s="6" t="s">
        <v>92</v>
      </c>
      <c r="F11" s="106"/>
      <c r="G11" s="5" t="s">
        <v>72</v>
      </c>
      <c r="H11" s="5" t="s">
        <v>73</v>
      </c>
    </row>
    <row r="12" spans="3:8" ht="11.25">
      <c r="C12" s="109"/>
      <c r="D12" s="102" t="s">
        <v>28</v>
      </c>
      <c r="E12" s="103"/>
      <c r="F12" s="7" t="s">
        <v>30</v>
      </c>
      <c r="G12" s="8" t="s">
        <v>85</v>
      </c>
      <c r="H12" s="8" t="s">
        <v>86</v>
      </c>
    </row>
    <row r="13" spans="3:9" ht="11.25">
      <c r="C13" s="9" t="s">
        <v>0</v>
      </c>
      <c r="D13" s="10">
        <f>SUM(D14:D40)</f>
        <v>209710.34999999998</v>
      </c>
      <c r="E13" s="11">
        <f>SUM(E14:E40)</f>
        <v>30434.865000002956</v>
      </c>
      <c r="F13" s="12">
        <f aca="true" t="shared" si="0" ref="F13:F40">+E13/D13*100</f>
        <v>14.51281016888435</v>
      </c>
      <c r="G13" s="10">
        <f>SUM(G14:G40)</f>
        <v>2792487.110999848</v>
      </c>
      <c r="H13" s="10">
        <f aca="true" t="shared" si="1" ref="H13:H40">+G13*1000000/(D13*1000)</f>
        <v>13315.924135360265</v>
      </c>
      <c r="I13" s="13"/>
    </row>
    <row r="14" spans="1:13" ht="11.25">
      <c r="A14" s="14"/>
      <c r="C14" s="15" t="s">
        <v>1</v>
      </c>
      <c r="D14" s="16">
        <v>4992.4</v>
      </c>
      <c r="E14" s="17">
        <v>793.978999999867</v>
      </c>
      <c r="F14" s="18">
        <f t="shared" si="0"/>
        <v>15.9037537056299</v>
      </c>
      <c r="G14" s="19">
        <v>107335.783999992</v>
      </c>
      <c r="H14" s="19">
        <f t="shared" si="1"/>
        <v>21499.836551556764</v>
      </c>
      <c r="I14" s="13"/>
      <c r="M14" s="67"/>
    </row>
    <row r="15" spans="1:9" ht="11.25">
      <c r="A15" s="14"/>
      <c r="C15" s="20" t="s">
        <v>2</v>
      </c>
      <c r="D15" s="21">
        <v>3458.41</v>
      </c>
      <c r="E15" s="22">
        <v>807.4179999997612</v>
      </c>
      <c r="F15" s="23">
        <f t="shared" si="0"/>
        <v>23.346508944855042</v>
      </c>
      <c r="G15" s="24">
        <v>18173.4090000058</v>
      </c>
      <c r="H15" s="24">
        <f t="shared" si="1"/>
        <v>5254.845145603268</v>
      </c>
      <c r="I15" s="13"/>
    </row>
    <row r="16" spans="1:9" ht="11.25">
      <c r="A16" s="14"/>
      <c r="C16" s="20" t="s">
        <v>3</v>
      </c>
      <c r="D16" s="21">
        <v>5357.69</v>
      </c>
      <c r="E16" s="22">
        <v>822.8489999997901</v>
      </c>
      <c r="F16" s="23">
        <f t="shared" si="0"/>
        <v>15.358279407725906</v>
      </c>
      <c r="G16" s="24">
        <v>42185.8899999816</v>
      </c>
      <c r="H16" s="24">
        <f t="shared" si="1"/>
        <v>7873.89527949202</v>
      </c>
      <c r="I16" s="13"/>
    </row>
    <row r="17" spans="1:9" ht="11.25">
      <c r="A17" s="14"/>
      <c r="C17" s="20" t="s">
        <v>4</v>
      </c>
      <c r="D17" s="21">
        <v>3052</v>
      </c>
      <c r="E17" s="22">
        <v>462.79399999991847</v>
      </c>
      <c r="F17" s="23">
        <f t="shared" si="0"/>
        <v>15.163630406288286</v>
      </c>
      <c r="G17" s="24">
        <v>96332.3499999927</v>
      </c>
      <c r="H17" s="24">
        <f t="shared" si="1"/>
        <v>31563.679554388174</v>
      </c>
      <c r="I17" s="13"/>
    </row>
    <row r="18" spans="1:9" ht="11.25">
      <c r="A18" s="14"/>
      <c r="C18" s="20" t="s">
        <v>27</v>
      </c>
      <c r="D18" s="21">
        <v>44984</v>
      </c>
      <c r="E18" s="22">
        <v>6850.624000002414</v>
      </c>
      <c r="F18" s="23">
        <f t="shared" si="0"/>
        <v>15.229023652859713</v>
      </c>
      <c r="G18" s="24">
        <v>668283.145000104</v>
      </c>
      <c r="H18" s="24">
        <f t="shared" si="1"/>
        <v>14856.018695538503</v>
      </c>
      <c r="I18" s="13"/>
    </row>
    <row r="19" spans="1:9" ht="11.25">
      <c r="A19" s="14"/>
      <c r="C19" s="20" t="s">
        <v>5</v>
      </c>
      <c r="D19" s="21">
        <v>648.23</v>
      </c>
      <c r="E19" s="22">
        <v>114.92400000000724</v>
      </c>
      <c r="F19" s="23">
        <f t="shared" si="0"/>
        <v>17.72889252271682</v>
      </c>
      <c r="G19" s="24">
        <v>7809.56100000173</v>
      </c>
      <c r="H19" s="24">
        <f t="shared" si="1"/>
        <v>12047.51554232561</v>
      </c>
      <c r="I19" s="13"/>
    </row>
    <row r="20" spans="1:9" ht="11.25">
      <c r="A20" s="14"/>
      <c r="C20" s="20" t="s">
        <v>6</v>
      </c>
      <c r="D20" s="21">
        <v>2388.72</v>
      </c>
      <c r="E20" s="22">
        <v>636.0519999998947</v>
      </c>
      <c r="F20" s="23">
        <f t="shared" si="0"/>
        <v>26.627315047384993</v>
      </c>
      <c r="G20" s="24">
        <v>261341.20499997</v>
      </c>
      <c r="H20" s="24">
        <f t="shared" si="1"/>
        <v>109406.3787300186</v>
      </c>
      <c r="I20" s="13"/>
    </row>
    <row r="21" spans="1:9" ht="11.25">
      <c r="A21" s="14"/>
      <c r="C21" s="20" t="s">
        <v>7</v>
      </c>
      <c r="D21" s="21">
        <v>4687.22</v>
      </c>
      <c r="E21" s="22">
        <v>562.2229999999093</v>
      </c>
      <c r="F21" s="23">
        <f t="shared" si="0"/>
        <v>11.99480715647888</v>
      </c>
      <c r="G21" s="24">
        <v>37425.9269999863</v>
      </c>
      <c r="H21" s="24">
        <f t="shared" si="1"/>
        <v>7984.674711233163</v>
      </c>
      <c r="I21" s="13"/>
    </row>
    <row r="22" spans="1:9" ht="11.25">
      <c r="A22" s="14"/>
      <c r="C22" s="20" t="s">
        <v>8</v>
      </c>
      <c r="D22" s="21">
        <v>19927.5</v>
      </c>
      <c r="E22" s="22">
        <v>2543.2650000001195</v>
      </c>
      <c r="F22" s="23">
        <f t="shared" si="0"/>
        <v>12.762589386526757</v>
      </c>
      <c r="G22" s="24">
        <v>164959.512999971</v>
      </c>
      <c r="H22" s="24">
        <f t="shared" si="1"/>
        <v>8277.983339604616</v>
      </c>
      <c r="I22" s="13"/>
    </row>
    <row r="23" spans="1:9" ht="11.25">
      <c r="A23" s="14"/>
      <c r="C23" s="20" t="s">
        <v>9</v>
      </c>
      <c r="D23" s="21">
        <v>29293</v>
      </c>
      <c r="E23" s="22">
        <v>3430.7200000005646</v>
      </c>
      <c r="F23" s="23">
        <f t="shared" si="0"/>
        <v>11.711740006146739</v>
      </c>
      <c r="G23" s="24">
        <v>348694.14999996</v>
      </c>
      <c r="H23" s="24">
        <f t="shared" si="1"/>
        <v>11903.668111834226</v>
      </c>
      <c r="I23" s="13"/>
    </row>
    <row r="24" spans="1:9" ht="11.25">
      <c r="A24" s="14"/>
      <c r="C24" s="20" t="s">
        <v>10</v>
      </c>
      <c r="D24" s="21">
        <v>1695.49</v>
      </c>
      <c r="E24" s="22">
        <v>173.73500000001505</v>
      </c>
      <c r="F24" s="23">
        <f t="shared" si="0"/>
        <v>10.246890279507106</v>
      </c>
      <c r="G24" s="24">
        <v>5336.13700000145</v>
      </c>
      <c r="H24" s="24">
        <f t="shared" si="1"/>
        <v>3147.2535963063483</v>
      </c>
      <c r="I24" s="13"/>
    </row>
    <row r="25" spans="1:9" ht="11.25">
      <c r="A25" s="14"/>
      <c r="C25" s="20" t="s">
        <v>11</v>
      </c>
      <c r="D25" s="21">
        <v>25177</v>
      </c>
      <c r="E25" s="22">
        <v>3382.372000001082</v>
      </c>
      <c r="F25" s="23">
        <f t="shared" si="0"/>
        <v>13.434372641701083</v>
      </c>
      <c r="G25" s="24">
        <v>295377.282999953</v>
      </c>
      <c r="H25" s="24">
        <f t="shared" si="1"/>
        <v>11732.028557808833</v>
      </c>
      <c r="I25" s="13"/>
    </row>
    <row r="26" spans="1:9" ht="11.25">
      <c r="A26" s="14"/>
      <c r="C26" s="20" t="s">
        <v>12</v>
      </c>
      <c r="D26" s="21">
        <v>453.75</v>
      </c>
      <c r="E26" s="22">
        <v>84.46700000000122</v>
      </c>
      <c r="F26" s="23">
        <f t="shared" si="0"/>
        <v>18.615316804407982</v>
      </c>
      <c r="G26" s="24">
        <v>9939.41100000099</v>
      </c>
      <c r="H26" s="24">
        <f t="shared" si="1"/>
        <v>21905.038016531107</v>
      </c>
      <c r="I26" s="13"/>
    </row>
    <row r="27" spans="1:9" ht="11.25">
      <c r="A27" s="14"/>
      <c r="C27" s="20" t="s">
        <v>13</v>
      </c>
      <c r="D27" s="21">
        <v>854.54</v>
      </c>
      <c r="E27" s="22">
        <v>145.90100000000936</v>
      </c>
      <c r="F27" s="23">
        <f t="shared" si="0"/>
        <v>17.073630257215505</v>
      </c>
      <c r="G27" s="24">
        <v>5542.37400000153</v>
      </c>
      <c r="H27" s="24">
        <f t="shared" si="1"/>
        <v>6485.798207224389</v>
      </c>
      <c r="I27" s="13"/>
    </row>
    <row r="28" spans="1:9" ht="11.25">
      <c r="A28" s="14"/>
      <c r="C28" s="20" t="s">
        <v>14</v>
      </c>
      <c r="D28" s="21">
        <v>1382.86</v>
      </c>
      <c r="E28" s="22">
        <v>243.08500000002036</v>
      </c>
      <c r="F28" s="23">
        <f t="shared" si="0"/>
        <v>17.578424424744398</v>
      </c>
      <c r="G28" s="24">
        <v>12707.2760000031</v>
      </c>
      <c r="H28" s="24">
        <f t="shared" si="1"/>
        <v>9189.126881971493</v>
      </c>
      <c r="I28" s="13"/>
    </row>
    <row r="29" spans="1:9" ht="11.25">
      <c r="A29" s="14"/>
      <c r="C29" s="20" t="s">
        <v>15</v>
      </c>
      <c r="D29" s="21">
        <v>485.13</v>
      </c>
      <c r="E29" s="22">
        <v>122.30200000000448</v>
      </c>
      <c r="F29" s="23">
        <f t="shared" si="0"/>
        <v>25.210149856740355</v>
      </c>
      <c r="G29" s="24">
        <v>46041.429999988</v>
      </c>
      <c r="H29" s="24">
        <f t="shared" si="1"/>
        <v>94905.34495905839</v>
      </c>
      <c r="I29" s="13"/>
    </row>
    <row r="30" spans="1:9" ht="11.25">
      <c r="A30" s="14"/>
      <c r="C30" s="20" t="s">
        <v>16</v>
      </c>
      <c r="D30" s="21">
        <v>4716.55</v>
      </c>
      <c r="E30" s="22">
        <v>748.8919999998175</v>
      </c>
      <c r="F30" s="23">
        <f t="shared" si="0"/>
        <v>15.877961645690547</v>
      </c>
      <c r="G30" s="24">
        <v>37791.7949999888</v>
      </c>
      <c r="H30" s="24">
        <f t="shared" si="1"/>
        <v>8012.592890987862</v>
      </c>
      <c r="I30" s="13"/>
    </row>
    <row r="31" spans="1:9" ht="11.25">
      <c r="A31" s="14"/>
      <c r="C31" s="20" t="s">
        <v>17</v>
      </c>
      <c r="D31" s="21">
        <v>266.73</v>
      </c>
      <c r="E31" s="22">
        <v>51.70899999999907</v>
      </c>
      <c r="F31" s="23">
        <f t="shared" si="0"/>
        <v>19.386270760693986</v>
      </c>
      <c r="G31" s="24">
        <v>7998.24600000078</v>
      </c>
      <c r="H31" s="24">
        <f t="shared" si="1"/>
        <v>29986.300753573953</v>
      </c>
      <c r="I31" s="13"/>
    </row>
    <row r="32" spans="1:9" ht="11.25">
      <c r="A32" s="14"/>
      <c r="C32" s="20" t="s">
        <v>18</v>
      </c>
      <c r="D32" s="21">
        <v>9773</v>
      </c>
      <c r="E32" s="22">
        <v>1685.5979999997162</v>
      </c>
      <c r="F32" s="23">
        <f t="shared" si="0"/>
        <v>17.247498209349395</v>
      </c>
      <c r="G32" s="24">
        <v>199581.664999976</v>
      </c>
      <c r="H32" s="24">
        <f t="shared" si="1"/>
        <v>20421.73999795109</v>
      </c>
      <c r="I32" s="13"/>
    </row>
    <row r="33" spans="1:9" ht="11.25">
      <c r="A33" s="14"/>
      <c r="C33" s="20" t="s">
        <v>19</v>
      </c>
      <c r="D33" s="21">
        <v>4553.18</v>
      </c>
      <c r="E33" s="22">
        <v>618.6699999998494</v>
      </c>
      <c r="F33" s="23">
        <f t="shared" si="0"/>
        <v>13.587646436113868</v>
      </c>
      <c r="G33" s="24">
        <v>74418.9549999901</v>
      </c>
      <c r="H33" s="24">
        <f t="shared" si="1"/>
        <v>16344.391172760601</v>
      </c>
      <c r="I33" s="13"/>
    </row>
    <row r="34" spans="1:9" ht="11.25">
      <c r="A34" s="14"/>
      <c r="C34" s="20" t="s">
        <v>20</v>
      </c>
      <c r="D34" s="21">
        <v>16815</v>
      </c>
      <c r="E34" s="22">
        <v>2614.1530000009066</v>
      </c>
      <c r="F34" s="23">
        <f t="shared" si="0"/>
        <v>15.546553672321775</v>
      </c>
      <c r="G34" s="24">
        <v>94879.4389999943</v>
      </c>
      <c r="H34" s="24">
        <f t="shared" si="1"/>
        <v>5642.5476657742665</v>
      </c>
      <c r="I34" s="13"/>
    </row>
    <row r="35" spans="1:9" ht="11.25">
      <c r="A35" s="14"/>
      <c r="C35" s="20" t="s">
        <v>21</v>
      </c>
      <c r="D35" s="21">
        <v>4959.84</v>
      </c>
      <c r="E35" s="22">
        <v>627.9519999998765</v>
      </c>
      <c r="F35" s="23">
        <f t="shared" si="0"/>
        <v>12.66073099131981</v>
      </c>
      <c r="G35" s="24">
        <v>30879.870000007</v>
      </c>
      <c r="H35" s="24">
        <f t="shared" si="1"/>
        <v>6225.981080036251</v>
      </c>
      <c r="I35" s="13"/>
    </row>
    <row r="36" spans="1:9" ht="11.25">
      <c r="A36" s="14"/>
      <c r="C36" s="20" t="s">
        <v>22</v>
      </c>
      <c r="D36" s="21">
        <v>8624.5</v>
      </c>
      <c r="E36" s="22">
        <v>1256.4789999996538</v>
      </c>
      <c r="F36" s="23">
        <f t="shared" si="0"/>
        <v>14.568717027070019</v>
      </c>
      <c r="G36" s="24">
        <v>33289.4399999992</v>
      </c>
      <c r="H36" s="24">
        <f t="shared" si="1"/>
        <v>3859.8689779116708</v>
      </c>
      <c r="I36" s="13"/>
    </row>
    <row r="37" spans="1:9" ht="11.25">
      <c r="A37" s="14"/>
      <c r="C37" s="20" t="s">
        <v>23</v>
      </c>
      <c r="D37" s="21">
        <v>1051.99</v>
      </c>
      <c r="E37" s="22">
        <v>176.896000000017</v>
      </c>
      <c r="F37" s="23">
        <f t="shared" si="0"/>
        <v>16.81536896738724</v>
      </c>
      <c r="G37" s="24">
        <v>10203.2620000038</v>
      </c>
      <c r="H37" s="24">
        <f t="shared" si="1"/>
        <v>9699.01044687098</v>
      </c>
      <c r="I37" s="13"/>
    </row>
    <row r="38" spans="1:9" ht="11.25">
      <c r="A38" s="14"/>
      <c r="C38" s="20" t="s">
        <v>24</v>
      </c>
      <c r="D38" s="21">
        <v>2385.12</v>
      </c>
      <c r="E38" s="22">
        <v>378.9279999999216</v>
      </c>
      <c r="F38" s="23">
        <f t="shared" si="0"/>
        <v>15.887167102700142</v>
      </c>
      <c r="G38" s="24">
        <v>24007.0820000069</v>
      </c>
      <c r="H38" s="24">
        <f t="shared" si="1"/>
        <v>10065.356040789102</v>
      </c>
      <c r="I38" s="13"/>
    </row>
    <row r="39" spans="1:9" ht="11.25">
      <c r="A39" s="14"/>
      <c r="C39" s="20" t="s">
        <v>25</v>
      </c>
      <c r="D39" s="21">
        <v>2668.5</v>
      </c>
      <c r="E39" s="22">
        <v>384.46099999996244</v>
      </c>
      <c r="F39" s="23">
        <f t="shared" si="0"/>
        <v>14.40738242458169</v>
      </c>
      <c r="G39" s="24">
        <v>49014.9219999757</v>
      </c>
      <c r="H39" s="24">
        <f t="shared" si="1"/>
        <v>18367.967772147535</v>
      </c>
      <c r="I39" s="13"/>
    </row>
    <row r="40" spans="1:9" ht="11.25">
      <c r="A40" s="14"/>
      <c r="C40" s="25" t="s">
        <v>26</v>
      </c>
      <c r="D40" s="26">
        <v>5058</v>
      </c>
      <c r="E40" s="27">
        <v>714.4169999998554</v>
      </c>
      <c r="F40" s="28">
        <f t="shared" si="0"/>
        <v>14.12449584815847</v>
      </c>
      <c r="G40" s="29">
        <v>102937.589999993</v>
      </c>
      <c r="H40" s="29">
        <f t="shared" si="1"/>
        <v>20351.441281137406</v>
      </c>
      <c r="I40" s="13"/>
    </row>
    <row r="42" ht="11.25">
      <c r="C42" s="2" t="s">
        <v>110</v>
      </c>
    </row>
    <row r="43" ht="15.75" customHeight="1">
      <c r="C43" s="97" t="s">
        <v>114</v>
      </c>
    </row>
    <row r="44" ht="11.25">
      <c r="C44" s="30"/>
    </row>
    <row r="47" ht="11.25">
      <c r="C47" s="99"/>
    </row>
    <row r="52" ht="11.25">
      <c r="E52"/>
    </row>
  </sheetData>
  <mergeCells count="5">
    <mergeCell ref="G10:H10"/>
    <mergeCell ref="D12:E12"/>
    <mergeCell ref="D10:E10"/>
    <mergeCell ref="F10:F11"/>
    <mergeCell ref="C10:C12"/>
  </mergeCells>
  <printOptions/>
  <pageMargins left="0.7" right="0.7" top="0.75" bottom="0.75" header="0.3" footer="0.3"/>
  <pageSetup horizontalDpi="600" verticalDpi="600" orientation="portrait" paperSize="9" r:id="rId1"/>
  <ignoredErrors>
    <ignoredError sqref="F1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topLeftCell="A1"/>
  </sheetViews>
  <sheetFormatPr defaultColWidth="9.33203125" defaultRowHeight="11.25"/>
  <cols>
    <col min="1" max="2" width="9.33203125" style="2" customWidth="1"/>
    <col min="3" max="3" width="14.16015625" style="2" customWidth="1"/>
    <col min="4" max="5" width="18.33203125" style="2" customWidth="1"/>
    <col min="6" max="6" width="15" style="2" customWidth="1"/>
    <col min="7" max="9" width="9.33203125" style="2" customWidth="1"/>
    <col min="10" max="10" width="18.66015625" style="2" customWidth="1"/>
    <col min="11" max="16384" width="9.33203125" style="2" customWidth="1"/>
  </cols>
  <sheetData>
    <row r="1" ht="12.75">
      <c r="A1" s="31"/>
    </row>
    <row r="2" ht="12.75"/>
    <row r="3" ht="12.75">
      <c r="C3" s="32" t="s">
        <v>90</v>
      </c>
    </row>
    <row r="4" ht="12.75">
      <c r="C4" s="33" t="s">
        <v>91</v>
      </c>
    </row>
    <row r="5" ht="12.75"/>
    <row r="6" ht="15.75">
      <c r="C6" s="1" t="s">
        <v>99</v>
      </c>
    </row>
    <row r="7" ht="14.25">
      <c r="C7" s="94" t="s">
        <v>28</v>
      </c>
    </row>
    <row r="8" ht="12.75"/>
    <row r="9" ht="12.75"/>
    <row r="10" ht="12.75"/>
    <row r="11" ht="12.75"/>
    <row r="12" ht="12.75"/>
    <row r="13" spans="2:6" ht="114.75">
      <c r="B13" s="31"/>
      <c r="C13" s="31"/>
      <c r="D13" s="34" t="s">
        <v>87</v>
      </c>
      <c r="E13" s="34" t="s">
        <v>88</v>
      </c>
      <c r="F13" s="35" t="s">
        <v>29</v>
      </c>
    </row>
    <row r="14" spans="2:6" ht="12" customHeight="1">
      <c r="B14" s="110" t="s">
        <v>94</v>
      </c>
      <c r="C14" s="31" t="s">
        <v>20</v>
      </c>
      <c r="D14" s="36">
        <v>2614.1530000009066</v>
      </c>
      <c r="E14" s="36">
        <v>2104.0580000006053</v>
      </c>
      <c r="F14" s="37">
        <v>510.0950000003013</v>
      </c>
    </row>
    <row r="15" spans="2:6" ht="12.75">
      <c r="B15" s="110"/>
      <c r="C15" s="31" t="s">
        <v>8</v>
      </c>
      <c r="D15" s="36">
        <v>2543.2650000001195</v>
      </c>
      <c r="E15" s="36">
        <v>2332.252000001526</v>
      </c>
      <c r="F15" s="37">
        <v>211.0129999985934</v>
      </c>
    </row>
    <row r="16" spans="2:6" ht="12.75">
      <c r="B16" s="110"/>
      <c r="C16" s="31" t="s">
        <v>22</v>
      </c>
      <c r="D16" s="36">
        <v>1256.4789999996538</v>
      </c>
      <c r="E16" s="36">
        <v>1060.1689999999448</v>
      </c>
      <c r="F16" s="37">
        <v>196.3099999997089</v>
      </c>
    </row>
    <row r="17" spans="2:6" ht="12.75">
      <c r="B17" s="110"/>
      <c r="C17" s="31" t="s">
        <v>3</v>
      </c>
      <c r="D17" s="36">
        <v>822.8489999997901</v>
      </c>
      <c r="E17" s="36">
        <v>723.1089999997521</v>
      </c>
      <c r="F17" s="37">
        <v>99.74000000003798</v>
      </c>
    </row>
    <row r="18" spans="2:6" ht="12.75">
      <c r="B18" s="110"/>
      <c r="C18" s="31" t="s">
        <v>2</v>
      </c>
      <c r="D18" s="36">
        <v>807.4179999997612</v>
      </c>
      <c r="E18" s="36">
        <v>714.4579999997918</v>
      </c>
      <c r="F18" s="37">
        <v>92.95999999996934</v>
      </c>
    </row>
    <row r="19" spans="2:6" ht="12.75">
      <c r="B19" s="110"/>
      <c r="C19" s="31" t="s">
        <v>7</v>
      </c>
      <c r="D19" s="36">
        <v>562.2229999999093</v>
      </c>
      <c r="E19" s="36">
        <v>518.8719999999184</v>
      </c>
      <c r="F19" s="37">
        <v>43.350999999990904</v>
      </c>
    </row>
    <row r="20" spans="2:6" ht="12.75">
      <c r="B20" s="110"/>
      <c r="C20" s="31" t="s">
        <v>10</v>
      </c>
      <c r="D20" s="36">
        <v>173.73500000001505</v>
      </c>
      <c r="E20" s="36">
        <v>145.36700000001278</v>
      </c>
      <c r="F20" s="37">
        <v>28.36800000000227</v>
      </c>
    </row>
    <row r="21" spans="2:6" ht="12.75">
      <c r="B21" s="110"/>
      <c r="C21" s="31" t="s">
        <v>27</v>
      </c>
      <c r="D21" s="36">
        <v>6850.624000002414</v>
      </c>
      <c r="E21" s="36">
        <v>6822.7730000036645</v>
      </c>
      <c r="F21" s="37">
        <v>27.850999998749103</v>
      </c>
    </row>
    <row r="22" spans="2:6" ht="12.75">
      <c r="B22" s="110"/>
      <c r="C22" s="31" t="s">
        <v>13</v>
      </c>
      <c r="D22" s="36">
        <v>145.90100000000936</v>
      </c>
      <c r="E22" s="36">
        <v>121.07600000000622</v>
      </c>
      <c r="F22" s="37">
        <v>24.825000000003143</v>
      </c>
    </row>
    <row r="23" spans="2:6" ht="12.75">
      <c r="B23" s="110"/>
      <c r="C23" s="31" t="s">
        <v>23</v>
      </c>
      <c r="D23" s="36">
        <v>176.896000000017</v>
      </c>
      <c r="E23" s="36">
        <v>152.62300000000417</v>
      </c>
      <c r="F23" s="37">
        <v>24.273000000012843</v>
      </c>
    </row>
    <row r="24" spans="2:6" ht="12.75">
      <c r="B24" s="110"/>
      <c r="C24" s="31" t="s">
        <v>14</v>
      </c>
      <c r="D24" s="36">
        <v>243.08500000002036</v>
      </c>
      <c r="E24" s="36">
        <v>223.28800000000956</v>
      </c>
      <c r="F24" s="37">
        <v>19.797000000010797</v>
      </c>
    </row>
    <row r="25" spans="2:6" ht="12.75">
      <c r="B25" s="110"/>
      <c r="C25" s="31" t="s">
        <v>21</v>
      </c>
      <c r="D25" s="36">
        <v>627.9519999998765</v>
      </c>
      <c r="E25" s="36">
        <v>613.6909999999714</v>
      </c>
      <c r="F25" s="37">
        <v>14.260999999905152</v>
      </c>
    </row>
    <row r="26" spans="2:6" ht="12.75">
      <c r="B26" s="110"/>
      <c r="C26" s="31" t="s">
        <v>16</v>
      </c>
      <c r="D26" s="36">
        <v>748.8919999998175</v>
      </c>
      <c r="E26" s="36">
        <v>737.4459999998808</v>
      </c>
      <c r="F26" s="37">
        <v>11.445999999936703</v>
      </c>
    </row>
    <row r="27" spans="2:6" ht="12" customHeight="1">
      <c r="B27" s="110"/>
      <c r="C27" s="31" t="s">
        <v>5</v>
      </c>
      <c r="D27" s="36">
        <v>114.92400000000724</v>
      </c>
      <c r="E27" s="36">
        <v>110.37100000001554</v>
      </c>
      <c r="F27" s="37">
        <v>4.552999999991698</v>
      </c>
    </row>
    <row r="28" spans="2:6" ht="12.75">
      <c r="B28" s="110" t="s">
        <v>95</v>
      </c>
      <c r="C28" s="31" t="s">
        <v>12</v>
      </c>
      <c r="D28" s="36">
        <v>84.46700000000122</v>
      </c>
      <c r="E28" s="36">
        <v>90.63700000000405</v>
      </c>
      <c r="F28" s="37">
        <v>-6.17000000000283</v>
      </c>
    </row>
    <row r="29" spans="2:6" ht="12.75">
      <c r="B29" s="110"/>
      <c r="C29" s="31" t="s">
        <v>24</v>
      </c>
      <c r="D29" s="36">
        <v>378.9279999999216</v>
      </c>
      <c r="E29" s="36">
        <v>388.48799999999744</v>
      </c>
      <c r="F29" s="37">
        <v>-9.560000000075831</v>
      </c>
    </row>
    <row r="30" spans="2:6" ht="12" customHeight="1">
      <c r="B30" s="110"/>
      <c r="C30" s="31" t="s">
        <v>17</v>
      </c>
      <c r="D30" s="36">
        <v>51.70899999999907</v>
      </c>
      <c r="E30" s="36">
        <v>79.60200000000431</v>
      </c>
      <c r="F30" s="37">
        <v>-27.893000000005237</v>
      </c>
    </row>
    <row r="31" spans="2:6" ht="12.75">
      <c r="B31" s="110"/>
      <c r="C31" s="31" t="s">
        <v>9</v>
      </c>
      <c r="D31" s="36">
        <v>3430.7200000005646</v>
      </c>
      <c r="E31" s="36">
        <v>3469.372000001581</v>
      </c>
      <c r="F31" s="37">
        <v>-38.652000001016404</v>
      </c>
    </row>
    <row r="32" spans="2:6" ht="12.75">
      <c r="B32" s="110"/>
      <c r="C32" s="31" t="s">
        <v>25</v>
      </c>
      <c r="D32" s="36">
        <v>384.46099999996244</v>
      </c>
      <c r="E32" s="36">
        <v>437.82499999999027</v>
      </c>
      <c r="F32" s="37">
        <v>-53.36400000002783</v>
      </c>
    </row>
    <row r="33" spans="2:6" ht="12.75">
      <c r="B33" s="110"/>
      <c r="C33" s="31" t="s">
        <v>18</v>
      </c>
      <c r="D33" s="36">
        <v>1685.5979999997162</v>
      </c>
      <c r="E33" s="36">
        <v>1763.4429999996805</v>
      </c>
      <c r="F33" s="37">
        <v>-77.84499999996433</v>
      </c>
    </row>
    <row r="34" spans="2:6" ht="12.75">
      <c r="B34" s="110"/>
      <c r="C34" s="31" t="s">
        <v>26</v>
      </c>
      <c r="D34" s="36">
        <v>714.4169999998554</v>
      </c>
      <c r="E34" s="36">
        <v>793.9980000000177</v>
      </c>
      <c r="F34" s="37">
        <v>-79.58100000016225</v>
      </c>
    </row>
    <row r="35" spans="2:6" ht="12.75">
      <c r="B35" s="110"/>
      <c r="C35" s="31" t="s">
        <v>1</v>
      </c>
      <c r="D35" s="36">
        <v>793.978999999867</v>
      </c>
      <c r="E35" s="36">
        <v>884.5049999995747</v>
      </c>
      <c r="F35" s="37">
        <v>-90.52599999970766</v>
      </c>
    </row>
    <row r="36" spans="2:6" ht="12.75">
      <c r="B36" s="110"/>
      <c r="C36" s="31" t="s">
        <v>19</v>
      </c>
      <c r="D36" s="36">
        <v>618.6699999998494</v>
      </c>
      <c r="E36" s="36">
        <v>742.5359999998981</v>
      </c>
      <c r="F36" s="37">
        <v>-123.86600000004864</v>
      </c>
    </row>
    <row r="37" spans="2:6" ht="12.75">
      <c r="B37" s="110"/>
      <c r="C37" s="31" t="s">
        <v>4</v>
      </c>
      <c r="D37" s="36">
        <v>462.79399999991847</v>
      </c>
      <c r="E37" s="36">
        <v>593.6329999997874</v>
      </c>
      <c r="F37" s="37">
        <v>-130.83899999986897</v>
      </c>
    </row>
    <row r="38" spans="2:6" ht="25.5">
      <c r="B38" s="110"/>
      <c r="C38" s="31" t="s">
        <v>15</v>
      </c>
      <c r="D38" s="36">
        <v>122.30200000000448</v>
      </c>
      <c r="E38" s="36">
        <v>279.1269999999772</v>
      </c>
      <c r="F38" s="37">
        <v>-156.82499999997273</v>
      </c>
    </row>
    <row r="39" spans="2:6" ht="12.75">
      <c r="B39" s="110"/>
      <c r="C39" s="31" t="s">
        <v>11</v>
      </c>
      <c r="D39" s="36">
        <v>3382.372000001082</v>
      </c>
      <c r="E39" s="36">
        <v>3576.926000001274</v>
      </c>
      <c r="F39" s="37">
        <v>-194.554000000192</v>
      </c>
    </row>
    <row r="40" spans="2:6" ht="12.75">
      <c r="B40" s="110"/>
      <c r="C40" s="31" t="s">
        <v>6</v>
      </c>
      <c r="D40" s="36">
        <v>636.0519999998947</v>
      </c>
      <c r="E40" s="36">
        <v>955.2199999998384</v>
      </c>
      <c r="F40" s="37">
        <v>-319.1679999999436</v>
      </c>
    </row>
    <row r="41" spans="2:6" ht="12.75">
      <c r="B41" s="31"/>
      <c r="C41" s="31"/>
      <c r="D41" s="31"/>
      <c r="E41" s="31"/>
      <c r="F41" s="31"/>
    </row>
    <row r="42" ht="12.75">
      <c r="C42" s="2" t="s">
        <v>82</v>
      </c>
    </row>
    <row r="43" ht="12.75">
      <c r="C43" s="97" t="s">
        <v>114</v>
      </c>
    </row>
    <row r="44" ht="12.75"/>
    <row r="45" ht="12.75"/>
    <row r="64" spans="10:15" ht="11.25">
      <c r="J64" s="31"/>
      <c r="K64" s="36"/>
      <c r="L64" s="36"/>
      <c r="N64" s="14"/>
      <c r="O64" s="14"/>
    </row>
    <row r="65" spans="10:15" ht="11.25">
      <c r="J65" s="31"/>
      <c r="K65" s="36"/>
      <c r="L65" s="36"/>
      <c r="N65" s="14"/>
      <c r="O65" s="14"/>
    </row>
    <row r="66" spans="10:15" ht="11.25">
      <c r="J66" s="31"/>
      <c r="K66" s="36"/>
      <c r="L66" s="36"/>
      <c r="N66" s="14"/>
      <c r="O66" s="14"/>
    </row>
    <row r="67" spans="10:15" ht="11.25">
      <c r="J67" s="31"/>
      <c r="K67" s="36"/>
      <c r="L67" s="36"/>
      <c r="N67" s="14"/>
      <c r="O67" s="14"/>
    </row>
    <row r="68" spans="10:15" ht="11.25">
      <c r="J68" s="31"/>
      <c r="K68" s="36"/>
      <c r="L68" s="36"/>
      <c r="N68" s="14"/>
      <c r="O68" s="14"/>
    </row>
    <row r="69" spans="10:15" ht="11.25">
      <c r="J69" s="31"/>
      <c r="K69" s="36"/>
      <c r="L69" s="36"/>
      <c r="N69" s="14"/>
      <c r="O69" s="14"/>
    </row>
    <row r="70" spans="10:15" ht="11.25">
      <c r="J70" s="31"/>
      <c r="K70" s="36"/>
      <c r="L70" s="36"/>
      <c r="N70" s="14"/>
      <c r="O70" s="14"/>
    </row>
    <row r="71" spans="10:15" ht="11.25">
      <c r="J71" s="31"/>
      <c r="K71" s="36"/>
      <c r="L71" s="36"/>
      <c r="N71" s="14"/>
      <c r="O71" s="14"/>
    </row>
    <row r="72" spans="10:15" ht="11.25">
      <c r="J72" s="31"/>
      <c r="K72" s="36"/>
      <c r="L72" s="36"/>
      <c r="N72" s="14"/>
      <c r="O72" s="14"/>
    </row>
    <row r="73" spans="10:15" ht="11.25">
      <c r="J73" s="31"/>
      <c r="K73" s="36"/>
      <c r="L73" s="36"/>
      <c r="N73" s="14"/>
      <c r="O73" s="14"/>
    </row>
    <row r="74" spans="10:15" ht="11.25">
      <c r="J74" s="31"/>
      <c r="K74" s="36"/>
      <c r="L74" s="36"/>
      <c r="N74" s="14"/>
      <c r="O74" s="14"/>
    </row>
    <row r="75" spans="10:15" ht="11.25">
      <c r="J75" s="31"/>
      <c r="K75" s="36"/>
      <c r="L75" s="36"/>
      <c r="N75" s="14"/>
      <c r="O75" s="14"/>
    </row>
    <row r="76" spans="10:15" ht="11.25">
      <c r="J76" s="31"/>
      <c r="K76" s="36"/>
      <c r="L76" s="36"/>
      <c r="N76" s="14"/>
      <c r="O76" s="14"/>
    </row>
    <row r="77" spans="10:15" ht="11.25">
      <c r="J77" s="31"/>
      <c r="K77" s="36"/>
      <c r="L77" s="36"/>
      <c r="N77" s="14"/>
      <c r="O77" s="14"/>
    </row>
    <row r="78" spans="10:15" ht="11.25">
      <c r="J78" s="31"/>
      <c r="K78" s="36"/>
      <c r="L78" s="36"/>
      <c r="N78" s="14"/>
      <c r="O78" s="14"/>
    </row>
    <row r="79" spans="10:15" ht="11.25">
      <c r="J79" s="31"/>
      <c r="K79" s="36"/>
      <c r="L79" s="36"/>
      <c r="N79" s="14"/>
      <c r="O79" s="14"/>
    </row>
    <row r="80" spans="10:15" ht="11.25">
      <c r="J80" s="31"/>
      <c r="K80" s="36"/>
      <c r="L80" s="36"/>
      <c r="N80" s="14"/>
      <c r="O80" s="14"/>
    </row>
    <row r="81" spans="10:15" ht="11.25">
      <c r="J81" s="31"/>
      <c r="K81" s="36"/>
      <c r="L81" s="36"/>
      <c r="N81" s="14"/>
      <c r="O81" s="14"/>
    </row>
    <row r="82" spans="10:15" ht="11.25">
      <c r="J82" s="31"/>
      <c r="K82" s="36"/>
      <c r="L82" s="36"/>
      <c r="N82" s="14"/>
      <c r="O82" s="14"/>
    </row>
    <row r="83" spans="10:15" ht="11.25">
      <c r="J83" s="31"/>
      <c r="K83" s="36"/>
      <c r="L83" s="36"/>
      <c r="N83" s="14"/>
      <c r="O83" s="14"/>
    </row>
    <row r="84" spans="10:15" ht="11.25">
      <c r="J84" s="31"/>
      <c r="K84" s="36"/>
      <c r="L84" s="36"/>
      <c r="N84" s="14"/>
      <c r="O84" s="14"/>
    </row>
    <row r="85" spans="10:15" ht="11.25">
      <c r="J85" s="31"/>
      <c r="K85" s="36"/>
      <c r="L85" s="36"/>
      <c r="N85" s="14"/>
      <c r="O85" s="14"/>
    </row>
    <row r="86" spans="10:15" ht="11.25">
      <c r="J86" s="31"/>
      <c r="K86" s="36"/>
      <c r="L86" s="36"/>
      <c r="N86" s="14"/>
      <c r="O86" s="14"/>
    </row>
    <row r="87" spans="10:15" ht="11.25">
      <c r="J87" s="31"/>
      <c r="K87" s="36"/>
      <c r="L87" s="36"/>
      <c r="N87" s="14"/>
      <c r="O87" s="14"/>
    </row>
    <row r="88" spans="10:15" ht="11.25">
      <c r="J88" s="31"/>
      <c r="K88" s="36"/>
      <c r="L88" s="36"/>
      <c r="N88" s="14"/>
      <c r="O88" s="14"/>
    </row>
    <row r="89" spans="10:15" ht="11.25">
      <c r="J89" s="31"/>
      <c r="K89" s="36"/>
      <c r="L89" s="36"/>
      <c r="N89" s="14"/>
      <c r="O89" s="14"/>
    </row>
    <row r="90" spans="10:15" ht="11.25">
      <c r="J90" s="31"/>
      <c r="K90" s="36"/>
      <c r="L90" s="36"/>
      <c r="N90" s="14"/>
      <c r="O90" s="14"/>
    </row>
  </sheetData>
  <mergeCells count="2">
    <mergeCell ref="B28:B40"/>
    <mergeCell ref="B14:B2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44"/>
  <sheetViews>
    <sheetView showGridLines="0" workbookViewId="0" topLeftCell="A1"/>
  </sheetViews>
  <sheetFormatPr defaultColWidth="9.33203125" defaultRowHeight="11.25"/>
  <cols>
    <col min="1" max="2" width="9.33203125" style="2" customWidth="1"/>
    <col min="3" max="3" width="14.16015625" style="2" customWidth="1"/>
    <col min="4" max="5" width="11.16015625" style="2" customWidth="1"/>
    <col min="6" max="6" width="14.5" style="2" customWidth="1"/>
    <col min="7" max="16384" width="9.33203125" style="2" customWidth="1"/>
  </cols>
  <sheetData>
    <row r="1" ht="12.75"/>
    <row r="2" ht="12.75"/>
    <row r="3" ht="12.75">
      <c r="C3" s="32" t="s">
        <v>90</v>
      </c>
    </row>
    <row r="4" ht="12.75">
      <c r="C4" s="33" t="s">
        <v>91</v>
      </c>
    </row>
    <row r="5" ht="12.75"/>
    <row r="6" ht="15.75">
      <c r="C6" s="1" t="s">
        <v>100</v>
      </c>
    </row>
    <row r="7" ht="14.25">
      <c r="C7" s="94" t="s">
        <v>28</v>
      </c>
    </row>
    <row r="8" ht="12.75"/>
    <row r="9" ht="12.75"/>
    <row r="10" ht="12.75"/>
    <row r="11" ht="12.75"/>
    <row r="12" ht="12.75"/>
    <row r="13" spans="3:6" ht="12.75">
      <c r="C13" s="31"/>
      <c r="D13" s="34">
        <v>2011</v>
      </c>
      <c r="E13" s="34">
        <v>2021</v>
      </c>
      <c r="F13" s="35" t="s">
        <v>29</v>
      </c>
    </row>
    <row r="14" spans="3:6" ht="12.75">
      <c r="C14" s="2" t="s">
        <v>0</v>
      </c>
      <c r="D14" s="14">
        <f>SUM(D15:D41)</f>
        <v>25162.34400000115</v>
      </c>
      <c r="E14" s="14">
        <f>SUM(E15:E41)</f>
        <v>30434.86500000295</v>
      </c>
      <c r="F14" s="38">
        <f aca="true" t="shared" si="0" ref="F14:F41">+E14-D14</f>
        <v>5272.521000001798</v>
      </c>
    </row>
    <row r="15" spans="3:8" ht="12.75">
      <c r="C15" s="31" t="s">
        <v>27</v>
      </c>
      <c r="D15" s="36">
        <v>5999.9380000022775</v>
      </c>
      <c r="E15" s="36">
        <v>6850.624000002414</v>
      </c>
      <c r="F15" s="37">
        <f t="shared" si="0"/>
        <v>850.6860000001361</v>
      </c>
      <c r="H15" s="41"/>
    </row>
    <row r="16" spans="3:8" ht="12.75">
      <c r="C16" s="31" t="s">
        <v>11</v>
      </c>
      <c r="D16" s="36">
        <v>2667.8650000006546</v>
      </c>
      <c r="E16" s="36">
        <v>3382.372000001082</v>
      </c>
      <c r="F16" s="37">
        <f t="shared" si="0"/>
        <v>714.5070000004275</v>
      </c>
      <c r="H16" s="36"/>
    </row>
    <row r="17" spans="3:8" ht="12.75">
      <c r="C17" s="31" t="s">
        <v>20</v>
      </c>
      <c r="D17" s="36">
        <v>2008.5939999995285</v>
      </c>
      <c r="E17" s="36">
        <v>2614.1530000009066</v>
      </c>
      <c r="F17" s="37">
        <f t="shared" si="0"/>
        <v>605.5590000013781</v>
      </c>
      <c r="H17" s="36"/>
    </row>
    <row r="18" spans="3:8" ht="12.75">
      <c r="C18" s="31" t="s">
        <v>9</v>
      </c>
      <c r="D18" s="36">
        <v>2862.9600000003425</v>
      </c>
      <c r="E18" s="36">
        <v>3430.7200000005646</v>
      </c>
      <c r="F18" s="37">
        <f t="shared" si="0"/>
        <v>567.7600000002221</v>
      </c>
      <c r="H18" s="36"/>
    </row>
    <row r="19" spans="3:8" ht="12.75">
      <c r="C19" s="31" t="s">
        <v>8</v>
      </c>
      <c r="D19" s="36">
        <v>2135.23499999991</v>
      </c>
      <c r="E19" s="36">
        <v>2543.2650000001195</v>
      </c>
      <c r="F19" s="37">
        <f t="shared" si="0"/>
        <v>408.0300000002094</v>
      </c>
      <c r="H19" s="36"/>
    </row>
    <row r="20" spans="3:8" ht="12.75">
      <c r="C20" s="31" t="s">
        <v>18</v>
      </c>
      <c r="D20" s="36">
        <v>1298.9729999997755</v>
      </c>
      <c r="E20" s="36">
        <v>1685.5979999997162</v>
      </c>
      <c r="F20" s="37">
        <f t="shared" si="0"/>
        <v>386.62499999994066</v>
      </c>
      <c r="H20" s="36"/>
    </row>
    <row r="21" spans="3:8" ht="12.75">
      <c r="C21" s="31" t="s">
        <v>22</v>
      </c>
      <c r="D21" s="36">
        <v>973.7599999997823</v>
      </c>
      <c r="E21" s="36">
        <v>1256.4789999996538</v>
      </c>
      <c r="F21" s="37">
        <f t="shared" si="0"/>
        <v>282.71899999987147</v>
      </c>
      <c r="H21" s="36"/>
    </row>
    <row r="22" spans="3:8" ht="12.75">
      <c r="C22" s="31" t="s">
        <v>6</v>
      </c>
      <c r="D22" s="36">
        <v>441.85799999993355</v>
      </c>
      <c r="E22" s="36">
        <v>636.0519999998947</v>
      </c>
      <c r="F22" s="37">
        <f t="shared" si="0"/>
        <v>194.1939999999612</v>
      </c>
      <c r="H22" s="36"/>
    </row>
    <row r="23" spans="3:8" ht="12.75">
      <c r="C23" s="31" t="s">
        <v>2</v>
      </c>
      <c r="D23" s="36">
        <v>616.8889999998473</v>
      </c>
      <c r="E23" s="36">
        <v>807.4179999997612</v>
      </c>
      <c r="F23" s="37">
        <f t="shared" si="0"/>
        <v>190.52899999991382</v>
      </c>
      <c r="H23" s="36"/>
    </row>
    <row r="24" spans="3:8" ht="12.75">
      <c r="C24" s="31" t="s">
        <v>7</v>
      </c>
      <c r="D24" s="36">
        <v>377.4169999999573</v>
      </c>
      <c r="E24" s="36">
        <v>562.2229999999093</v>
      </c>
      <c r="F24" s="37">
        <f t="shared" si="0"/>
        <v>184.80599999995206</v>
      </c>
      <c r="H24" s="36"/>
    </row>
    <row r="25" spans="3:8" ht="12.75">
      <c r="C25" s="31" t="s">
        <v>16</v>
      </c>
      <c r="D25" s="36">
        <v>597.9429999998591</v>
      </c>
      <c r="E25" s="36">
        <v>748.8919999998175</v>
      </c>
      <c r="F25" s="37">
        <f t="shared" si="0"/>
        <v>150.94899999995835</v>
      </c>
      <c r="H25" s="36"/>
    </row>
    <row r="26" spans="3:8" ht="12.75">
      <c r="C26" s="31" t="s">
        <v>21</v>
      </c>
      <c r="D26" s="36">
        <v>489.0259999999265</v>
      </c>
      <c r="E26" s="36">
        <v>627.9519999998765</v>
      </c>
      <c r="F26" s="37">
        <f t="shared" si="0"/>
        <v>138.92599999995002</v>
      </c>
      <c r="H26" s="36"/>
    </row>
    <row r="27" spans="3:8" ht="12.75">
      <c r="C27" s="31" t="s">
        <v>19</v>
      </c>
      <c r="D27" s="36">
        <v>506.2699999998992</v>
      </c>
      <c r="E27" s="36">
        <v>618.6699999998494</v>
      </c>
      <c r="F27" s="37">
        <f t="shared" si="0"/>
        <v>112.39999999995024</v>
      </c>
      <c r="H27" s="36"/>
    </row>
    <row r="28" spans="3:8" ht="12.75">
      <c r="C28" s="31" t="s">
        <v>3</v>
      </c>
      <c r="D28" s="36">
        <v>723.983999999807</v>
      </c>
      <c r="E28" s="36">
        <v>822.8489999997901</v>
      </c>
      <c r="F28" s="37">
        <f t="shared" si="0"/>
        <v>98.86499999998307</v>
      </c>
      <c r="H28" s="36"/>
    </row>
    <row r="29" spans="3:8" ht="12.75">
      <c r="C29" s="31" t="s">
        <v>4</v>
      </c>
      <c r="D29" s="36">
        <v>381.1319999999458</v>
      </c>
      <c r="E29" s="36">
        <v>462.79399999991847</v>
      </c>
      <c r="F29" s="37">
        <f t="shared" si="0"/>
        <v>81.66199999997269</v>
      </c>
      <c r="H29" s="36"/>
    </row>
    <row r="30" spans="3:8" ht="12.75">
      <c r="C30" s="31" t="s">
        <v>1</v>
      </c>
      <c r="D30" s="36">
        <v>723.2569999998831</v>
      </c>
      <c r="E30" s="36">
        <v>793.978999999867</v>
      </c>
      <c r="F30" s="37">
        <f t="shared" si="0"/>
        <v>70.72199999998395</v>
      </c>
      <c r="H30" s="36"/>
    </row>
    <row r="31" spans="3:8" ht="12.75">
      <c r="C31" s="31" t="s">
        <v>24</v>
      </c>
      <c r="D31" s="36">
        <v>312.69299999994774</v>
      </c>
      <c r="E31" s="36">
        <v>378.9279999999216</v>
      </c>
      <c r="F31" s="37">
        <f t="shared" si="0"/>
        <v>66.23499999997387</v>
      </c>
      <c r="H31" s="36"/>
    </row>
    <row r="32" spans="3:8" ht="12.75">
      <c r="C32" s="31" t="s">
        <v>14</v>
      </c>
      <c r="D32" s="36">
        <v>203.22000000001427</v>
      </c>
      <c r="E32" s="36">
        <v>243.08500000002036</v>
      </c>
      <c r="F32" s="37">
        <f t="shared" si="0"/>
        <v>39.86500000000609</v>
      </c>
      <c r="H32" s="36"/>
    </row>
    <row r="33" spans="3:8" ht="12.75">
      <c r="C33" s="31" t="s">
        <v>12</v>
      </c>
      <c r="D33" s="36">
        <v>52.744999999999365</v>
      </c>
      <c r="E33" s="36">
        <v>84.46700000000122</v>
      </c>
      <c r="F33" s="37">
        <f t="shared" si="0"/>
        <v>31.722000000001856</v>
      </c>
      <c r="H33" s="36"/>
    </row>
    <row r="34" spans="3:8" ht="25.5">
      <c r="C34" s="31" t="s">
        <v>15</v>
      </c>
      <c r="D34" s="36">
        <v>91.29500000000219</v>
      </c>
      <c r="E34" s="36">
        <v>122.30200000000448</v>
      </c>
      <c r="F34" s="37">
        <f t="shared" si="0"/>
        <v>31.007000000002293</v>
      </c>
      <c r="H34" s="36"/>
    </row>
    <row r="35" spans="3:8" ht="12.75">
      <c r="C35" s="31" t="s">
        <v>23</v>
      </c>
      <c r="D35" s="36">
        <v>148.50400000001315</v>
      </c>
      <c r="E35" s="36">
        <v>176.896000000017</v>
      </c>
      <c r="F35" s="37">
        <f t="shared" si="0"/>
        <v>28.39200000000386</v>
      </c>
      <c r="H35" s="36"/>
    </row>
    <row r="36" spans="3:8" ht="12.75">
      <c r="C36" s="31" t="s">
        <v>25</v>
      </c>
      <c r="D36" s="36">
        <v>364.45399999996374</v>
      </c>
      <c r="E36" s="36">
        <v>384.46099999996244</v>
      </c>
      <c r="F36" s="37">
        <f t="shared" si="0"/>
        <v>20.006999999998698</v>
      </c>
      <c r="H36" s="36"/>
    </row>
    <row r="37" spans="3:8" ht="12.75">
      <c r="C37" s="31" t="s">
        <v>5</v>
      </c>
      <c r="D37" s="36">
        <v>95.09200000000516</v>
      </c>
      <c r="E37" s="36">
        <v>114.92400000000724</v>
      </c>
      <c r="F37" s="37">
        <f t="shared" si="0"/>
        <v>19.832000000002083</v>
      </c>
      <c r="H37" s="36"/>
    </row>
    <row r="38" spans="3:8" ht="12.75">
      <c r="C38" s="31" t="s">
        <v>17</v>
      </c>
      <c r="D38" s="36">
        <v>36.52700000000017</v>
      </c>
      <c r="E38" s="36">
        <v>51.70899999999907</v>
      </c>
      <c r="F38" s="37">
        <f t="shared" si="0"/>
        <v>15.1819999999989</v>
      </c>
      <c r="H38" s="36"/>
    </row>
    <row r="39" spans="3:8" ht="12.75">
      <c r="C39" s="31" t="s">
        <v>13</v>
      </c>
      <c r="D39" s="36">
        <v>140.92600000000812</v>
      </c>
      <c r="E39" s="36">
        <v>145.90100000000936</v>
      </c>
      <c r="F39" s="37">
        <f t="shared" si="0"/>
        <v>4.975000000001245</v>
      </c>
      <c r="H39" s="36"/>
    </row>
    <row r="40" spans="3:8" ht="12.75">
      <c r="C40" s="31" t="s">
        <v>26</v>
      </c>
      <c r="D40" s="36">
        <v>725.3219999998533</v>
      </c>
      <c r="E40" s="36">
        <v>714.4169999998554</v>
      </c>
      <c r="F40" s="37">
        <f t="shared" si="0"/>
        <v>-10.904999999997926</v>
      </c>
      <c r="H40" s="36"/>
    </row>
    <row r="41" spans="3:8" ht="12.75">
      <c r="C41" s="31" t="s">
        <v>10</v>
      </c>
      <c r="D41" s="36">
        <v>186.46500000001382</v>
      </c>
      <c r="E41" s="36">
        <v>173.73500000001505</v>
      </c>
      <c r="F41" s="37">
        <f t="shared" si="0"/>
        <v>-12.729999999998768</v>
      </c>
      <c r="H41" s="36"/>
    </row>
    <row r="42" ht="12.75"/>
    <row r="43" ht="11.25">
      <c r="C43" s="2" t="s">
        <v>106</v>
      </c>
    </row>
    <row r="44" ht="11.25">
      <c r="C44" s="97" t="s">
        <v>114</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80"/>
  <sheetViews>
    <sheetView showGridLines="0" workbookViewId="0" topLeftCell="A1"/>
  </sheetViews>
  <sheetFormatPr defaultColWidth="9.33203125" defaultRowHeight="11.25"/>
  <cols>
    <col min="1" max="2" width="9.33203125" style="2" customWidth="1"/>
    <col min="3" max="3" width="14.16015625" style="2" customWidth="1"/>
    <col min="4" max="7" width="11.5" style="2" customWidth="1"/>
    <col min="8" max="16384" width="9.33203125" style="2" customWidth="1"/>
  </cols>
  <sheetData>
    <row r="1" ht="12.75"/>
    <row r="2" ht="12.75"/>
    <row r="3" ht="12.75">
      <c r="C3" s="32" t="s">
        <v>90</v>
      </c>
    </row>
    <row r="4" ht="12.75">
      <c r="C4" s="33" t="s">
        <v>91</v>
      </c>
    </row>
    <row r="5" ht="12.75"/>
    <row r="6" ht="15.75">
      <c r="C6" s="1" t="s">
        <v>101</v>
      </c>
    </row>
    <row r="7" ht="14.25">
      <c r="C7" s="94" t="s">
        <v>30</v>
      </c>
    </row>
    <row r="8" ht="12.75"/>
    <row r="9" ht="12.75"/>
    <row r="10" ht="12.75"/>
    <row r="11" ht="12.75"/>
    <row r="12" ht="12.75"/>
    <row r="13" spans="3:7" ht="25.5">
      <c r="C13" s="31"/>
      <c r="D13" s="34" t="s">
        <v>84</v>
      </c>
      <c r="E13" s="34" t="s">
        <v>83</v>
      </c>
      <c r="F13" s="34" t="s">
        <v>33</v>
      </c>
      <c r="G13" s="39" t="s">
        <v>34</v>
      </c>
    </row>
    <row r="14" spans="1:7" ht="12.75">
      <c r="A14" s="40"/>
      <c r="C14" s="31" t="s">
        <v>0</v>
      </c>
      <c r="D14" s="41">
        <v>6.829553715398406</v>
      </c>
      <c r="E14" s="41">
        <v>4.911189648007358</v>
      </c>
      <c r="F14" s="41">
        <v>2.772066805477173</v>
      </c>
      <c r="G14" s="42">
        <v>14.51281016888294</v>
      </c>
    </row>
    <row r="15" spans="1:7" ht="12.75">
      <c r="A15" s="40"/>
      <c r="C15" s="31"/>
      <c r="D15" s="41"/>
      <c r="E15" s="41"/>
      <c r="F15" s="41"/>
      <c r="G15" s="42"/>
    </row>
    <row r="16" spans="1:7" ht="12.75">
      <c r="A16" s="40"/>
      <c r="C16" s="31" t="s">
        <v>6</v>
      </c>
      <c r="D16" s="41">
        <v>13.947720955155898</v>
      </c>
      <c r="E16" s="41">
        <v>9.254454268394792</v>
      </c>
      <c r="F16" s="41">
        <v>3.425139823838709</v>
      </c>
      <c r="G16" s="42">
        <v>26.6273150473894</v>
      </c>
    </row>
    <row r="17" spans="1:7" ht="25.5">
      <c r="A17" s="40"/>
      <c r="C17" s="31" t="s">
        <v>15</v>
      </c>
      <c r="D17" s="41">
        <v>11.105064621853934</v>
      </c>
      <c r="E17" s="41">
        <v>8.823408158637891</v>
      </c>
      <c r="F17" s="41">
        <v>5.281677076247602</v>
      </c>
      <c r="G17" s="42">
        <v>25.210149856739427</v>
      </c>
    </row>
    <row r="18" spans="1:7" ht="12.75">
      <c r="A18" s="40"/>
      <c r="C18" s="31" t="s">
        <v>2</v>
      </c>
      <c r="D18" s="41">
        <v>13.078206459037542</v>
      </c>
      <c r="E18" s="41">
        <v>6.176422113051928</v>
      </c>
      <c r="F18" s="41">
        <v>4.091880372772456</v>
      </c>
      <c r="G18" s="42">
        <v>23.346508944861927</v>
      </c>
    </row>
    <row r="19" spans="1:7" ht="12.75">
      <c r="A19" s="40"/>
      <c r="C19" s="31" t="s">
        <v>17</v>
      </c>
      <c r="D19" s="41">
        <v>11.705469950886664</v>
      </c>
      <c r="E19" s="41">
        <v>5.244254489558724</v>
      </c>
      <c r="F19" s="41">
        <v>2.4365463202489415</v>
      </c>
      <c r="G19" s="42">
        <v>19.38627076069433</v>
      </c>
    </row>
    <row r="20" spans="1:7" ht="12.75">
      <c r="A20" s="40"/>
      <c r="C20" s="31" t="s">
        <v>12</v>
      </c>
      <c r="D20" s="41">
        <v>9.916914600550964</v>
      </c>
      <c r="E20" s="41">
        <v>6.281873278236912</v>
      </c>
      <c r="F20" s="41">
        <v>2.4165289256198355</v>
      </c>
      <c r="G20" s="42">
        <v>18.615316804407712</v>
      </c>
    </row>
    <row r="21" spans="1:7" ht="12.75">
      <c r="A21" s="40"/>
      <c r="C21" s="31" t="s">
        <v>5</v>
      </c>
      <c r="D21" s="41">
        <v>9.802847754654982</v>
      </c>
      <c r="E21" s="41">
        <v>3.927772549866556</v>
      </c>
      <c r="F21" s="41">
        <v>3.998272218194163</v>
      </c>
      <c r="G21" s="42">
        <v>17.7288925227157</v>
      </c>
    </row>
    <row r="22" spans="1:7" ht="12.75">
      <c r="A22" s="40"/>
      <c r="C22" s="31" t="s">
        <v>14</v>
      </c>
      <c r="D22" s="41">
        <v>9.011758240168923</v>
      </c>
      <c r="E22" s="41">
        <v>4.619845826764824</v>
      </c>
      <c r="F22" s="41">
        <v>3.946820357809179</v>
      </c>
      <c r="G22" s="42">
        <v>17.578424424742924</v>
      </c>
    </row>
    <row r="23" spans="1:7" ht="12.75">
      <c r="A23" s="40"/>
      <c r="C23" s="31" t="s">
        <v>18</v>
      </c>
      <c r="D23" s="41">
        <v>8.082656297963778</v>
      </c>
      <c r="E23" s="41">
        <v>5.4331832600020435</v>
      </c>
      <c r="F23" s="41">
        <v>3.7316586513864722</v>
      </c>
      <c r="G23" s="42">
        <v>17.247498209352294</v>
      </c>
    </row>
    <row r="24" spans="1:7" ht="12.75">
      <c r="A24" s="40"/>
      <c r="C24" s="31" t="s">
        <v>13</v>
      </c>
      <c r="D24" s="41">
        <v>9.368432138928547</v>
      </c>
      <c r="E24" s="41">
        <v>3.456713553490767</v>
      </c>
      <c r="F24" s="41">
        <v>4.2484845647950875</v>
      </c>
      <c r="G24" s="42">
        <v>17.073630257214404</v>
      </c>
    </row>
    <row r="25" spans="1:7" ht="12.75">
      <c r="A25" s="40"/>
      <c r="C25" s="31" t="s">
        <v>23</v>
      </c>
      <c r="D25" s="41">
        <v>7.687240373007347</v>
      </c>
      <c r="E25" s="41">
        <v>4.401277578684202</v>
      </c>
      <c r="F25" s="41">
        <v>4.7268510156940655</v>
      </c>
      <c r="G25" s="42">
        <v>16.815368967385616</v>
      </c>
    </row>
    <row r="26" spans="1:7" ht="12.75">
      <c r="A26" s="40"/>
      <c r="C26" s="31" t="s">
        <v>1</v>
      </c>
      <c r="D26" s="41">
        <v>7.3427609967150085</v>
      </c>
      <c r="E26" s="41">
        <v>4.202307507411265</v>
      </c>
      <c r="F26" s="41">
        <v>4.358685201506293</v>
      </c>
      <c r="G26" s="42">
        <v>15.903753705632568</v>
      </c>
    </row>
    <row r="27" spans="1:7" ht="12.75">
      <c r="A27" s="40"/>
      <c r="C27" s="31" t="s">
        <v>24</v>
      </c>
      <c r="D27" s="41">
        <v>6.653459783994098</v>
      </c>
      <c r="E27" s="41">
        <v>4.192158046555309</v>
      </c>
      <c r="F27" s="41">
        <v>5.04154927215402</v>
      </c>
      <c r="G27" s="42">
        <v>15.887167102703426</v>
      </c>
    </row>
    <row r="28" spans="1:7" ht="12.75">
      <c r="A28" s="40"/>
      <c r="C28" s="31" t="s">
        <v>16</v>
      </c>
      <c r="D28" s="41">
        <v>8.501001791563752</v>
      </c>
      <c r="E28" s="41">
        <v>3.5881099532497234</v>
      </c>
      <c r="F28" s="41">
        <v>3.7888499008809378</v>
      </c>
      <c r="G28" s="42">
        <v>15.877961645694413</v>
      </c>
    </row>
    <row r="29" spans="1:7" ht="12.75">
      <c r="A29" s="40"/>
      <c r="C29" s="31" t="s">
        <v>20</v>
      </c>
      <c r="D29" s="41">
        <v>6.991935771632468</v>
      </c>
      <c r="E29" s="41">
        <v>4.342473981564084</v>
      </c>
      <c r="F29" s="41">
        <v>4.21214391911983</v>
      </c>
      <c r="G29" s="42">
        <v>15.546553672316382</v>
      </c>
    </row>
    <row r="30" spans="1:7" ht="12.75">
      <c r="A30" s="40"/>
      <c r="C30" s="31" t="s">
        <v>3</v>
      </c>
      <c r="D30" s="41">
        <v>6.68470926836006</v>
      </c>
      <c r="E30" s="41">
        <v>4.046744025876822</v>
      </c>
      <c r="F30" s="41">
        <v>4.626826113492943</v>
      </c>
      <c r="G30" s="42">
        <v>15.358279407729825</v>
      </c>
    </row>
    <row r="31" spans="1:7" ht="12.75">
      <c r="A31" s="40"/>
      <c r="C31" s="31" t="s">
        <v>27</v>
      </c>
      <c r="D31" s="41">
        <v>6.827829895073806</v>
      </c>
      <c r="E31" s="41">
        <v>5.855975457940603</v>
      </c>
      <c r="F31" s="41">
        <v>2.5452182998399406</v>
      </c>
      <c r="G31" s="42">
        <v>15.229023652854352</v>
      </c>
    </row>
    <row r="32" spans="1:7" ht="12.75">
      <c r="A32" s="40"/>
      <c r="C32" s="31" t="s">
        <v>4</v>
      </c>
      <c r="D32" s="41">
        <v>7.475524246395807</v>
      </c>
      <c r="E32" s="41">
        <v>5.191251638269989</v>
      </c>
      <c r="F32" s="41">
        <v>2.496854521625162</v>
      </c>
      <c r="G32" s="42">
        <v>15.16363040629096</v>
      </c>
    </row>
    <row r="33" spans="1:7" ht="12.75">
      <c r="A33" s="40"/>
      <c r="C33" s="31" t="s">
        <v>22</v>
      </c>
      <c r="D33" s="41">
        <v>8.084688967476374</v>
      </c>
      <c r="E33" s="41">
        <v>3.344483738187723</v>
      </c>
      <c r="F33" s="41">
        <v>3.1395443214099337</v>
      </c>
      <c r="G33" s="42">
        <v>14.568717027074033</v>
      </c>
    </row>
    <row r="34" spans="1:7" ht="12.75">
      <c r="A34" s="40"/>
      <c r="C34" s="31" t="s">
        <v>25</v>
      </c>
      <c r="D34" s="41">
        <v>6.532471425894698</v>
      </c>
      <c r="E34" s="41">
        <v>5.488738991943035</v>
      </c>
      <c r="F34" s="41">
        <v>2.3861720067453627</v>
      </c>
      <c r="G34" s="42">
        <v>14.407382424583096</v>
      </c>
    </row>
    <row r="35" spans="1:7" ht="12.75">
      <c r="A35" s="40"/>
      <c r="C35" s="31" t="s">
        <v>26</v>
      </c>
      <c r="D35" s="41">
        <v>6.697489126136815</v>
      </c>
      <c r="E35" s="41">
        <v>4.878351126927638</v>
      </c>
      <c r="F35" s="41">
        <v>2.5486555950968754</v>
      </c>
      <c r="G35" s="42">
        <v>14.124495848161327</v>
      </c>
    </row>
    <row r="36" spans="1:7" ht="12.75">
      <c r="A36" s="40"/>
      <c r="C36" s="2" t="s">
        <v>19</v>
      </c>
      <c r="D36" s="41">
        <v>6.976904053870045</v>
      </c>
      <c r="E36" s="41">
        <v>3.525887401771946</v>
      </c>
      <c r="F36" s="41">
        <v>3.0848549804751806</v>
      </c>
      <c r="G36" s="42">
        <v>13.58764643611717</v>
      </c>
    </row>
    <row r="37" spans="1:7" ht="12.75">
      <c r="A37" s="40"/>
      <c r="C37" s="31" t="s">
        <v>11</v>
      </c>
      <c r="D37" s="41">
        <v>5.9504547801564955</v>
      </c>
      <c r="E37" s="41">
        <v>5.7406442387893675</v>
      </c>
      <c r="F37" s="41">
        <v>1.7432736227509251</v>
      </c>
      <c r="G37" s="42">
        <v>13.434372641696788</v>
      </c>
    </row>
    <row r="38" spans="1:7" ht="12.75">
      <c r="A38" s="40"/>
      <c r="C38" s="31" t="s">
        <v>8</v>
      </c>
      <c r="D38" s="41">
        <v>6.007662777568688</v>
      </c>
      <c r="E38" s="41">
        <v>4.304027098231086</v>
      </c>
      <c r="F38" s="41">
        <v>2.4508995107263796</v>
      </c>
      <c r="G38" s="42">
        <v>12.762589386526155</v>
      </c>
    </row>
    <row r="39" spans="1:7" ht="12.75">
      <c r="A39" s="40"/>
      <c r="C39" s="31" t="s">
        <v>21</v>
      </c>
      <c r="D39" s="41">
        <v>6.67648553179135</v>
      </c>
      <c r="E39" s="41">
        <v>3.710785025323398</v>
      </c>
      <c r="F39" s="41">
        <v>2.2734604342075526</v>
      </c>
      <c r="G39" s="42">
        <v>12.6607309913223</v>
      </c>
    </row>
    <row r="40" spans="1:7" ht="12.75">
      <c r="A40" s="40"/>
      <c r="C40" s="31" t="s">
        <v>7</v>
      </c>
      <c r="D40" s="41">
        <v>6.486531462146006</v>
      </c>
      <c r="E40" s="41">
        <v>3.7043279385221917</v>
      </c>
      <c r="F40" s="41">
        <v>1.8039477558126127</v>
      </c>
      <c r="G40" s="42">
        <v>11.994807156480809</v>
      </c>
    </row>
    <row r="41" spans="1:7" ht="12.75">
      <c r="A41" s="40"/>
      <c r="C41" s="31" t="s">
        <v>9</v>
      </c>
      <c r="D41" s="41">
        <v>5.318301300652033</v>
      </c>
      <c r="E41" s="41">
        <v>4.4928173966476646</v>
      </c>
      <c r="F41" s="41">
        <v>1.900621308845119</v>
      </c>
      <c r="G41" s="42">
        <v>11.711740006144817</v>
      </c>
    </row>
    <row r="42" spans="1:7" ht="12.75">
      <c r="A42" s="40"/>
      <c r="C42" s="31" t="s">
        <v>10</v>
      </c>
      <c r="D42" s="41">
        <v>5.405516989188969</v>
      </c>
      <c r="E42" s="41">
        <v>2.6813487546372934</v>
      </c>
      <c r="F42" s="41">
        <v>2.1600245356799537</v>
      </c>
      <c r="G42" s="42">
        <v>10.246890279506218</v>
      </c>
    </row>
    <row r="43" spans="4:6" ht="12.75">
      <c r="D43" s="36"/>
      <c r="E43" s="36"/>
      <c r="F43" s="36"/>
    </row>
    <row r="44" ht="12.75">
      <c r="C44" s="97" t="s">
        <v>114</v>
      </c>
    </row>
    <row r="45" ht="12.75"/>
    <row r="46" ht="12.75"/>
    <row r="51" ht="11.25">
      <c r="C51" s="43"/>
    </row>
    <row r="52" ht="12" customHeight="1"/>
    <row r="54" ht="11.25">
      <c r="B54" s="40"/>
    </row>
    <row r="55" ht="11.25">
      <c r="B55" s="40"/>
    </row>
    <row r="56" ht="12" customHeight="1">
      <c r="B56" s="40"/>
    </row>
    <row r="57" ht="11.25">
      <c r="B57" s="40"/>
    </row>
    <row r="58" ht="11.25">
      <c r="B58" s="40"/>
    </row>
    <row r="59" ht="11.25">
      <c r="B59" s="40"/>
    </row>
    <row r="60" ht="11.25">
      <c r="B60" s="40"/>
    </row>
    <row r="61" ht="11.25">
      <c r="B61" s="40"/>
    </row>
    <row r="62" ht="11.25">
      <c r="B62" s="40"/>
    </row>
    <row r="63" ht="11.25">
      <c r="B63" s="40"/>
    </row>
    <row r="64" ht="11.25">
      <c r="B64" s="40"/>
    </row>
    <row r="65" ht="11.25">
      <c r="B65" s="40"/>
    </row>
    <row r="66" ht="11.25">
      <c r="B66" s="40"/>
    </row>
    <row r="67" ht="11.25">
      <c r="B67" s="40"/>
    </row>
    <row r="68" ht="11.25">
      <c r="B68" s="40"/>
    </row>
    <row r="69" ht="11.25">
      <c r="B69" s="40"/>
    </row>
    <row r="70" ht="11.25">
      <c r="B70" s="40"/>
    </row>
    <row r="71" ht="11.25">
      <c r="B71" s="40"/>
    </row>
    <row r="72" ht="11.25">
      <c r="B72" s="40"/>
    </row>
    <row r="73" ht="11.25">
      <c r="B73" s="40"/>
    </row>
    <row r="74" ht="11.25">
      <c r="B74" s="40"/>
    </row>
    <row r="75" ht="11.25">
      <c r="B75" s="40"/>
    </row>
    <row r="76" ht="11.25">
      <c r="B76" s="40"/>
    </row>
    <row r="77" ht="11.25">
      <c r="B77" s="40"/>
    </row>
    <row r="78" ht="11.25">
      <c r="B78" s="40"/>
    </row>
    <row r="79" ht="11.25">
      <c r="B79" s="40"/>
    </row>
    <row r="80" ht="11.25">
      <c r="B80" s="40"/>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5"/>
  <sheetViews>
    <sheetView showGridLines="0" tabSelected="1" workbookViewId="0" topLeftCell="A1">
      <selection activeCell="G17" sqref="G17"/>
    </sheetView>
  </sheetViews>
  <sheetFormatPr defaultColWidth="9.33203125" defaultRowHeight="11.25"/>
  <cols>
    <col min="1" max="2" width="13.33203125" style="2" customWidth="1"/>
    <col min="3" max="3" width="20.33203125" style="2" customWidth="1"/>
    <col min="4" max="4" width="26" style="2" customWidth="1"/>
    <col min="5" max="5" width="13" style="2" customWidth="1"/>
    <col min="6" max="6" width="9.33203125" style="2" customWidth="1"/>
    <col min="7" max="7" width="11.66015625" style="2" customWidth="1"/>
    <col min="8" max="8" width="15" style="2" customWidth="1"/>
    <col min="9" max="16384" width="9.33203125" style="2" customWidth="1"/>
  </cols>
  <sheetData>
    <row r="3" ht="11.25">
      <c r="C3" s="32" t="s">
        <v>90</v>
      </c>
    </row>
    <row r="4" ht="11.25">
      <c r="C4" s="33" t="s">
        <v>91</v>
      </c>
    </row>
    <row r="5" ht="11.25">
      <c r="C5" s="44"/>
    </row>
    <row r="6" ht="15.75">
      <c r="C6" s="1" t="s">
        <v>102</v>
      </c>
    </row>
    <row r="7" ht="14.25">
      <c r="C7" s="94" t="s">
        <v>30</v>
      </c>
    </row>
    <row r="10" spans="3:7" ht="12" customHeight="1">
      <c r="C10" s="2" t="s">
        <v>35</v>
      </c>
      <c r="D10" s="34" t="s">
        <v>30</v>
      </c>
      <c r="E10" s="45" t="s">
        <v>31</v>
      </c>
      <c r="G10" s="2" t="s">
        <v>89</v>
      </c>
    </row>
    <row r="11" spans="2:5" ht="12" customHeight="1">
      <c r="B11" s="46"/>
      <c r="C11" s="31" t="s">
        <v>1</v>
      </c>
      <c r="D11" s="47">
        <v>4.358685201506293</v>
      </c>
      <c r="E11" s="13">
        <v>4</v>
      </c>
    </row>
    <row r="12" spans="2:5" ht="12" customHeight="1">
      <c r="B12" s="46"/>
      <c r="C12" s="2" t="s">
        <v>2</v>
      </c>
      <c r="D12" s="47">
        <v>4.091880372772456</v>
      </c>
      <c r="E12" s="13">
        <v>3</v>
      </c>
    </row>
    <row r="13" spans="2:5" ht="12" customHeight="1">
      <c r="B13" s="46"/>
      <c r="C13" s="31" t="s">
        <v>3</v>
      </c>
      <c r="D13" s="47">
        <v>4.626826113492943</v>
      </c>
      <c r="E13" s="13">
        <v>4</v>
      </c>
    </row>
    <row r="14" spans="2:5" ht="12" customHeight="1">
      <c r="B14" s="46"/>
      <c r="C14" s="31" t="s">
        <v>4</v>
      </c>
      <c r="D14" s="47">
        <v>2.496854521625162</v>
      </c>
      <c r="E14" s="13">
        <v>2</v>
      </c>
    </row>
    <row r="15" spans="2:5" ht="12" customHeight="1">
      <c r="B15" s="46"/>
      <c r="C15" s="31" t="s">
        <v>27</v>
      </c>
      <c r="D15" s="47">
        <v>2.5452182998399406</v>
      </c>
      <c r="E15" s="13">
        <v>2</v>
      </c>
    </row>
    <row r="16" spans="2:5" ht="12" customHeight="1">
      <c r="B16" s="46"/>
      <c r="C16" s="31" t="s">
        <v>5</v>
      </c>
      <c r="D16" s="47">
        <v>3.998272218194163</v>
      </c>
      <c r="E16" s="13">
        <v>3</v>
      </c>
    </row>
    <row r="17" spans="2:5" ht="12" customHeight="1">
      <c r="B17" s="46"/>
      <c r="C17" s="2" t="s">
        <v>6</v>
      </c>
      <c r="D17" s="47">
        <v>3.425139823838709</v>
      </c>
      <c r="E17" s="13">
        <v>3</v>
      </c>
    </row>
    <row r="18" spans="2:5" ht="12" customHeight="1">
      <c r="B18" s="46"/>
      <c r="C18" s="2" t="s">
        <v>7</v>
      </c>
      <c r="D18" s="47">
        <v>1.8039477558126127</v>
      </c>
      <c r="E18" s="13">
        <v>1</v>
      </c>
    </row>
    <row r="19" spans="2:5" ht="12" customHeight="1">
      <c r="B19" s="46"/>
      <c r="C19" s="2" t="s">
        <v>8</v>
      </c>
      <c r="D19" s="47">
        <v>2.4508995107263796</v>
      </c>
      <c r="E19" s="13">
        <v>2</v>
      </c>
    </row>
    <row r="20" spans="2:8" ht="12" customHeight="1">
      <c r="B20" s="46"/>
      <c r="C20" s="31" t="s">
        <v>9</v>
      </c>
      <c r="D20" s="47">
        <v>1.900621308845119</v>
      </c>
      <c r="E20" s="13">
        <v>1</v>
      </c>
      <c r="G20" s="49"/>
      <c r="H20" s="49"/>
    </row>
    <row r="21" spans="2:7" ht="12" customHeight="1">
      <c r="B21" s="46"/>
      <c r="C21" s="2" t="s">
        <v>10</v>
      </c>
      <c r="D21" s="47">
        <v>2.1600245356799537</v>
      </c>
      <c r="E21" s="13">
        <v>2</v>
      </c>
      <c r="G21" s="49"/>
    </row>
    <row r="22" spans="2:7" ht="12" customHeight="1">
      <c r="B22" s="46"/>
      <c r="C22" s="31" t="s">
        <v>11</v>
      </c>
      <c r="D22" s="47">
        <v>1.7432736227509251</v>
      </c>
      <c r="E22" s="13">
        <v>1</v>
      </c>
      <c r="G22" s="49"/>
    </row>
    <row r="23" spans="2:7" ht="12" customHeight="1">
      <c r="B23" s="46"/>
      <c r="C23" s="2" t="s">
        <v>12</v>
      </c>
      <c r="D23" s="47">
        <v>2.4165289256198355</v>
      </c>
      <c r="E23" s="13">
        <v>2</v>
      </c>
      <c r="G23" s="49"/>
    </row>
    <row r="24" spans="2:7" ht="12" customHeight="1">
      <c r="B24" s="46"/>
      <c r="C24" s="2" t="s">
        <v>13</v>
      </c>
      <c r="D24" s="47">
        <v>4.2484845647950875</v>
      </c>
      <c r="E24" s="13">
        <v>3</v>
      </c>
      <c r="G24" s="49"/>
    </row>
    <row r="25" spans="2:5" ht="12" customHeight="1">
      <c r="B25" s="46"/>
      <c r="C25" s="31" t="s">
        <v>14</v>
      </c>
      <c r="D25" s="47">
        <v>3.946820357809179</v>
      </c>
      <c r="E25" s="13">
        <v>3</v>
      </c>
    </row>
    <row r="26" spans="2:8" ht="12" customHeight="1">
      <c r="B26" s="46"/>
      <c r="C26" s="2" t="s">
        <v>15</v>
      </c>
      <c r="D26" s="47">
        <v>5.281677076247602</v>
      </c>
      <c r="E26" s="13">
        <v>4</v>
      </c>
      <c r="H26" s="49"/>
    </row>
    <row r="27" spans="2:5" ht="12" customHeight="1">
      <c r="B27" s="46"/>
      <c r="C27" s="31" t="s">
        <v>16</v>
      </c>
      <c r="D27" s="47">
        <v>3.7888499008809378</v>
      </c>
      <c r="E27" s="13">
        <v>3</v>
      </c>
    </row>
    <row r="28" spans="2:5" ht="12" customHeight="1">
      <c r="B28" s="46"/>
      <c r="C28" s="2" t="s">
        <v>17</v>
      </c>
      <c r="D28" s="47">
        <v>2.4365463202489415</v>
      </c>
      <c r="E28" s="13">
        <v>2</v>
      </c>
    </row>
    <row r="29" spans="2:5" ht="12" customHeight="1">
      <c r="B29" s="46"/>
      <c r="C29" s="2" t="s">
        <v>18</v>
      </c>
      <c r="D29" s="47">
        <v>3.7316586513864722</v>
      </c>
      <c r="E29" s="13">
        <v>3</v>
      </c>
    </row>
    <row r="30" spans="2:5" ht="12" customHeight="1">
      <c r="B30" s="46"/>
      <c r="C30" s="31" t="s">
        <v>19</v>
      </c>
      <c r="D30" s="47">
        <v>3.0848549804751806</v>
      </c>
      <c r="E30" s="13">
        <v>3</v>
      </c>
    </row>
    <row r="31" spans="2:5" ht="12" customHeight="1">
      <c r="B31" s="46"/>
      <c r="C31" s="31" t="s">
        <v>20</v>
      </c>
      <c r="D31" s="47">
        <v>4.21214391911983</v>
      </c>
      <c r="E31" s="13">
        <v>3</v>
      </c>
    </row>
    <row r="32" spans="2:5" ht="12" customHeight="1">
      <c r="B32" s="46"/>
      <c r="C32" s="2" t="s">
        <v>21</v>
      </c>
      <c r="D32" s="47">
        <v>2.2734604342075526</v>
      </c>
      <c r="E32" s="13">
        <v>2</v>
      </c>
    </row>
    <row r="33" spans="2:5" ht="12" customHeight="1">
      <c r="B33" s="46"/>
      <c r="C33" s="31" t="s">
        <v>22</v>
      </c>
      <c r="D33" s="47">
        <v>3.1395443214099337</v>
      </c>
      <c r="E33" s="13">
        <v>3</v>
      </c>
    </row>
    <row r="34" spans="2:5" ht="12" customHeight="1">
      <c r="B34" s="46"/>
      <c r="C34" s="31" t="s">
        <v>23</v>
      </c>
      <c r="D34" s="47">
        <v>4.7268510156940655</v>
      </c>
      <c r="E34" s="13">
        <v>4</v>
      </c>
    </row>
    <row r="35" spans="2:8" ht="12" customHeight="1">
      <c r="B35" s="46"/>
      <c r="C35" s="31" t="s">
        <v>24</v>
      </c>
      <c r="D35" s="47">
        <v>5.04154927215402</v>
      </c>
      <c r="E35" s="13">
        <v>4</v>
      </c>
      <c r="H35" s="49"/>
    </row>
    <row r="36" spans="2:5" ht="12" customHeight="1">
      <c r="B36" s="46"/>
      <c r="C36" s="31" t="s">
        <v>25</v>
      </c>
      <c r="D36" s="47">
        <v>2.3861720067453627</v>
      </c>
      <c r="E36" s="13">
        <v>2</v>
      </c>
    </row>
    <row r="37" spans="2:5" ht="12" customHeight="1">
      <c r="B37" s="46"/>
      <c r="C37" s="31" t="s">
        <v>26</v>
      </c>
      <c r="D37" s="47">
        <v>2.5486555950968754</v>
      </c>
      <c r="E37" s="13">
        <v>2</v>
      </c>
    </row>
    <row r="38" ht="12" customHeight="1">
      <c r="H38" s="49"/>
    </row>
    <row r="39" ht="12" customHeight="1">
      <c r="C39" s="97" t="s">
        <v>114</v>
      </c>
    </row>
    <row r="40" ht="12" customHeight="1"/>
    <row r="41" ht="12" customHeight="1"/>
    <row r="42" ht="12" customHeight="1"/>
    <row r="43" ht="12" customHeight="1"/>
    <row r="44" ht="11.25">
      <c r="H44" s="49"/>
    </row>
    <row r="45" ht="11.25">
      <c r="A45" s="48"/>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67"/>
  <sheetViews>
    <sheetView showGridLines="0" workbookViewId="0" topLeftCell="A1"/>
  </sheetViews>
  <sheetFormatPr defaultColWidth="9.33203125" defaultRowHeight="11.25"/>
  <cols>
    <col min="1" max="2" width="13.33203125" style="2" customWidth="1"/>
    <col min="3" max="3" width="16.66015625" style="2" customWidth="1"/>
    <col min="4" max="7" width="5.16015625" style="2" customWidth="1"/>
    <col min="8" max="8" width="7.16015625" style="2" customWidth="1"/>
    <col min="9" max="9" width="5" style="2" customWidth="1"/>
    <col min="10" max="11" width="5.16015625" style="2" customWidth="1"/>
    <col min="12" max="13" width="7" style="2" bestFit="1" customWidth="1"/>
    <col min="14" max="14" width="5.16015625" style="2" customWidth="1"/>
    <col min="15" max="15" width="7" style="2" bestFit="1" customWidth="1"/>
    <col min="16" max="16" width="4" style="2" bestFit="1" customWidth="1"/>
    <col min="17" max="20" width="5.16015625" style="2" customWidth="1"/>
    <col min="21" max="21" width="4" style="2" bestFit="1" customWidth="1"/>
    <col min="22" max="22" width="7" style="2" bestFit="1" customWidth="1"/>
    <col min="23" max="23" width="5.16015625" style="2" customWidth="1"/>
    <col min="24" max="24" width="7" style="2" bestFit="1" customWidth="1"/>
    <col min="25" max="25" width="5.16015625" style="2" customWidth="1"/>
    <col min="26" max="26" width="7" style="2" customWidth="1"/>
    <col min="27" max="30" width="5.16015625" style="2" customWidth="1"/>
    <col min="31" max="31" width="13" style="2" customWidth="1"/>
    <col min="32" max="16384" width="9.33203125" style="2" customWidth="1"/>
  </cols>
  <sheetData>
    <row r="3" ht="11.25">
      <c r="C3" s="32" t="s">
        <v>90</v>
      </c>
    </row>
    <row r="4" ht="11.25">
      <c r="C4" s="33" t="s">
        <v>91</v>
      </c>
    </row>
    <row r="6" ht="15.75">
      <c r="C6" s="1" t="s">
        <v>103</v>
      </c>
    </row>
    <row r="7" ht="14.25">
      <c r="C7" s="94" t="s">
        <v>28</v>
      </c>
    </row>
    <row r="9" spans="3:30" ht="11.25">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row>
    <row r="10" spans="3:30" ht="11.25">
      <c r="C10" s="108"/>
      <c r="D10" s="111" t="s">
        <v>37</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row>
    <row r="11" spans="3:30" ht="66.75">
      <c r="C11" s="112"/>
      <c r="D11" s="51" t="s">
        <v>1</v>
      </c>
      <c r="E11" s="52" t="s">
        <v>2</v>
      </c>
      <c r="F11" s="52" t="s">
        <v>3</v>
      </c>
      <c r="G11" s="52" t="s">
        <v>4</v>
      </c>
      <c r="H11" s="52" t="s">
        <v>27</v>
      </c>
      <c r="I11" s="52" t="s">
        <v>5</v>
      </c>
      <c r="J11" s="52" t="s">
        <v>6</v>
      </c>
      <c r="K11" s="52" t="s">
        <v>7</v>
      </c>
      <c r="L11" s="52" t="s">
        <v>8</v>
      </c>
      <c r="M11" s="52" t="s">
        <v>9</v>
      </c>
      <c r="N11" s="52" t="s">
        <v>10</v>
      </c>
      <c r="O11" s="52" t="s">
        <v>11</v>
      </c>
      <c r="P11" s="52" t="s">
        <v>12</v>
      </c>
      <c r="Q11" s="52" t="s">
        <v>13</v>
      </c>
      <c r="R11" s="52" t="s">
        <v>14</v>
      </c>
      <c r="S11" s="52" t="s">
        <v>15</v>
      </c>
      <c r="T11" s="52" t="s">
        <v>16</v>
      </c>
      <c r="U11" s="52" t="s">
        <v>17</v>
      </c>
      <c r="V11" s="52" t="s">
        <v>18</v>
      </c>
      <c r="W11" s="52" t="s">
        <v>19</v>
      </c>
      <c r="X11" s="52" t="s">
        <v>20</v>
      </c>
      <c r="Y11" s="52" t="s">
        <v>21</v>
      </c>
      <c r="Z11" s="52" t="s">
        <v>22</v>
      </c>
      <c r="AA11" s="52" t="s">
        <v>23</v>
      </c>
      <c r="AB11" s="52" t="s">
        <v>24</v>
      </c>
      <c r="AC11" s="52" t="s">
        <v>25</v>
      </c>
      <c r="AD11" s="52" t="s">
        <v>26</v>
      </c>
    </row>
    <row r="12" spans="3:31" ht="11.25">
      <c r="C12" s="54" t="s">
        <v>36</v>
      </c>
      <c r="D12" s="55"/>
      <c r="E12" s="56"/>
      <c r="F12" s="56"/>
      <c r="G12" s="56"/>
      <c r="H12" s="56"/>
      <c r="I12" s="56"/>
      <c r="J12" s="56"/>
      <c r="K12" s="56"/>
      <c r="L12" s="56"/>
      <c r="M12" s="56"/>
      <c r="N12" s="56"/>
      <c r="O12" s="56"/>
      <c r="P12" s="56"/>
      <c r="Q12" s="56"/>
      <c r="R12" s="56"/>
      <c r="S12" s="56"/>
      <c r="T12" s="56"/>
      <c r="U12" s="56"/>
      <c r="V12" s="56"/>
      <c r="W12" s="56"/>
      <c r="X12" s="56"/>
      <c r="Y12" s="56"/>
      <c r="Z12" s="56"/>
      <c r="AA12" s="57"/>
      <c r="AB12" s="57"/>
      <c r="AC12" s="57"/>
      <c r="AD12" s="57"/>
      <c r="AE12" s="13"/>
    </row>
    <row r="13" spans="3:31" ht="11.25">
      <c r="C13" s="58" t="s">
        <v>1</v>
      </c>
      <c r="D13" s="59">
        <v>576.3760000000001</v>
      </c>
      <c r="E13" s="17">
        <v>0.7860000000000004</v>
      </c>
      <c r="F13" s="17">
        <v>2.003999999999999</v>
      </c>
      <c r="G13" s="17">
        <v>7.111</v>
      </c>
      <c r="H13" s="17">
        <v>39.48799999999998</v>
      </c>
      <c r="I13" s="17">
        <v>0.24300000000000005</v>
      </c>
      <c r="J13" s="17">
        <v>21.882999999999992</v>
      </c>
      <c r="K13" s="17">
        <v>1.083</v>
      </c>
      <c r="L13" s="17">
        <v>6.692</v>
      </c>
      <c r="M13" s="17">
        <v>40.313</v>
      </c>
      <c r="N13" s="17">
        <v>0.07000000000000002</v>
      </c>
      <c r="O13" s="17">
        <v>19.122999999999998</v>
      </c>
      <c r="P13" s="17">
        <v>0.456</v>
      </c>
      <c r="Q13" s="17">
        <v>0.11800000000000002</v>
      </c>
      <c r="R13" s="17">
        <v>0.44200000000000017</v>
      </c>
      <c r="S13" s="17">
        <v>15.679999999999994</v>
      </c>
      <c r="T13" s="17">
        <v>2.579999999999999</v>
      </c>
      <c r="U13" s="17">
        <v>0.6190000000000001</v>
      </c>
      <c r="V13" s="17">
        <v>35.78999999999999</v>
      </c>
      <c r="W13" s="17">
        <v>4.071999999999999</v>
      </c>
      <c r="X13" s="17">
        <v>4.101000000000001</v>
      </c>
      <c r="Y13" s="17">
        <v>1.6619999999999993</v>
      </c>
      <c r="Z13" s="17">
        <v>1.2930000000000004</v>
      </c>
      <c r="AA13" s="17">
        <v>0.26300000000000007</v>
      </c>
      <c r="AB13" s="17">
        <v>1.2449999999999994</v>
      </c>
      <c r="AC13" s="17">
        <v>3.8799999999999986</v>
      </c>
      <c r="AD13" s="17">
        <v>6.605999999999998</v>
      </c>
      <c r="AE13" s="13"/>
    </row>
    <row r="14" spans="3:31" ht="11.25">
      <c r="C14" s="60" t="s">
        <v>2</v>
      </c>
      <c r="D14" s="24">
        <v>8.452000000000002</v>
      </c>
      <c r="E14" s="61">
        <v>665.9039999999994</v>
      </c>
      <c r="F14" s="22">
        <v>2.8209999999999984</v>
      </c>
      <c r="G14" s="22">
        <v>3.1599999999999997</v>
      </c>
      <c r="H14" s="22">
        <v>28.25499999999999</v>
      </c>
      <c r="I14" s="22">
        <v>0.17000000000000007</v>
      </c>
      <c r="J14" s="22">
        <v>4.672000000000001</v>
      </c>
      <c r="K14" s="22">
        <v>9.776999999999994</v>
      </c>
      <c r="L14" s="22">
        <v>6.534999999999998</v>
      </c>
      <c r="M14" s="22">
        <v>9.524999999999997</v>
      </c>
      <c r="N14" s="22">
        <v>0.2460000000000001</v>
      </c>
      <c r="O14" s="22">
        <v>23.119999999999994</v>
      </c>
      <c r="P14" s="22">
        <v>0.9620000000000003</v>
      </c>
      <c r="Q14" s="22">
        <v>0.07100000000000002</v>
      </c>
      <c r="R14" s="22">
        <v>0.5570000000000002</v>
      </c>
      <c r="S14" s="22">
        <v>0.9010000000000001</v>
      </c>
      <c r="T14" s="22">
        <v>4.700999999999998</v>
      </c>
      <c r="U14" s="22">
        <v>1.766</v>
      </c>
      <c r="V14" s="22">
        <v>8.790999999999997</v>
      </c>
      <c r="W14" s="22">
        <v>6.4540000000000015</v>
      </c>
      <c r="X14" s="22">
        <v>4.190000000000001</v>
      </c>
      <c r="Y14" s="22">
        <v>1.0499999999999994</v>
      </c>
      <c r="Z14" s="22">
        <v>9.243999999999998</v>
      </c>
      <c r="AA14" s="22">
        <v>0.6570000000000001</v>
      </c>
      <c r="AB14" s="22">
        <v>1.8119999999999983</v>
      </c>
      <c r="AC14" s="22">
        <v>1.3739999999999992</v>
      </c>
      <c r="AD14" s="22">
        <v>2.2509999999999986</v>
      </c>
      <c r="AE14" s="13"/>
    </row>
    <row r="15" spans="3:31" ht="11.25">
      <c r="C15" s="60" t="s">
        <v>3</v>
      </c>
      <c r="D15" s="24">
        <v>6.710999999999999</v>
      </c>
      <c r="E15" s="22">
        <v>1.5730000000000002</v>
      </c>
      <c r="F15" s="61">
        <v>574.958</v>
      </c>
      <c r="G15" s="22">
        <v>3.8679999999999994</v>
      </c>
      <c r="H15" s="22">
        <v>85.806</v>
      </c>
      <c r="I15" s="22">
        <v>0.47600000000000026</v>
      </c>
      <c r="J15" s="22">
        <v>3.2159999999999997</v>
      </c>
      <c r="K15" s="22">
        <v>0.4900000000000002</v>
      </c>
      <c r="L15" s="22">
        <v>8.118999999999996</v>
      </c>
      <c r="M15" s="22">
        <v>15.503999999999996</v>
      </c>
      <c r="N15" s="22">
        <v>0.2630000000000002</v>
      </c>
      <c r="O15" s="22">
        <v>23.10299999999999</v>
      </c>
      <c r="P15" s="22">
        <v>0.31700000000000006</v>
      </c>
      <c r="Q15" s="22">
        <v>0.19000000000000006</v>
      </c>
      <c r="R15" s="22">
        <v>0.7620000000000003</v>
      </c>
      <c r="S15" s="22">
        <v>1.5130000000000006</v>
      </c>
      <c r="T15" s="22">
        <v>14.247999999999994</v>
      </c>
      <c r="U15" s="22">
        <v>0.281</v>
      </c>
      <c r="V15" s="22">
        <v>9.935</v>
      </c>
      <c r="W15" s="22">
        <v>17.573999999999998</v>
      </c>
      <c r="X15" s="22">
        <v>15.985999999999999</v>
      </c>
      <c r="Y15" s="22">
        <v>1.6409999999999998</v>
      </c>
      <c r="Z15" s="22">
        <v>3.738000000000001</v>
      </c>
      <c r="AA15" s="22">
        <v>1.4199999999999995</v>
      </c>
      <c r="AB15" s="22">
        <v>22.512999999999998</v>
      </c>
      <c r="AC15" s="22">
        <v>2.557</v>
      </c>
      <c r="AD15" s="22">
        <v>6.086999999999999</v>
      </c>
      <c r="AE15" s="13"/>
    </row>
    <row r="16" spans="3:31" ht="11.25">
      <c r="C16" s="60" t="s">
        <v>4</v>
      </c>
      <c r="D16" s="24">
        <v>2.4699999999999993</v>
      </c>
      <c r="E16" s="22">
        <v>0.39700000000000024</v>
      </c>
      <c r="F16" s="22">
        <v>0.8040000000000003</v>
      </c>
      <c r="G16" s="61">
        <v>386.5900000000001</v>
      </c>
      <c r="H16" s="22">
        <v>16.901999999999997</v>
      </c>
      <c r="I16" s="22">
        <v>0.19000000000000006</v>
      </c>
      <c r="J16" s="22">
        <v>8.763999999999994</v>
      </c>
      <c r="K16" s="22">
        <v>0.4720000000000002</v>
      </c>
      <c r="L16" s="22">
        <v>1.7449999999999992</v>
      </c>
      <c r="M16" s="22">
        <v>5.073000000000003</v>
      </c>
      <c r="N16" s="22">
        <v>0.016</v>
      </c>
      <c r="O16" s="22">
        <v>4.127000000000001</v>
      </c>
      <c r="P16" s="22">
        <v>0.08600000000000002</v>
      </c>
      <c r="Q16" s="22">
        <v>0.11500000000000003</v>
      </c>
      <c r="R16" s="22">
        <v>0.5000000000000002</v>
      </c>
      <c r="S16" s="22">
        <v>0.9520000000000002</v>
      </c>
      <c r="T16" s="22">
        <v>0.7670000000000003</v>
      </c>
      <c r="U16" s="22">
        <v>1.5729999999999995</v>
      </c>
      <c r="V16" s="22">
        <v>6.078</v>
      </c>
      <c r="W16" s="22">
        <v>1.152999999999999</v>
      </c>
      <c r="X16" s="22">
        <v>2.5210000000000004</v>
      </c>
      <c r="Y16" s="22">
        <v>0.3380000000000002</v>
      </c>
      <c r="Z16" s="22">
        <v>0.18500000000000008</v>
      </c>
      <c r="AA16" s="22">
        <v>0.14500000000000002</v>
      </c>
      <c r="AB16" s="22">
        <v>0.3680000000000001</v>
      </c>
      <c r="AC16" s="22">
        <v>4.959000000000001</v>
      </c>
      <c r="AD16" s="22">
        <v>15.503999999999989</v>
      </c>
      <c r="AE16" s="13"/>
    </row>
    <row r="17" spans="3:34" ht="11.25">
      <c r="C17" s="60" t="s">
        <v>27</v>
      </c>
      <c r="D17" s="24">
        <v>68.451</v>
      </c>
      <c r="E17" s="22">
        <v>6.219000000000001</v>
      </c>
      <c r="F17" s="22">
        <v>42.707999999999984</v>
      </c>
      <c r="G17" s="22">
        <v>47.06499999999999</v>
      </c>
      <c r="H17" s="61">
        <v>5705.683000000002</v>
      </c>
      <c r="I17" s="22">
        <v>3.8610000000000007</v>
      </c>
      <c r="J17" s="22">
        <v>91.12700000000002</v>
      </c>
      <c r="K17" s="22">
        <v>5.907000000000001</v>
      </c>
      <c r="L17" s="22">
        <v>54.881</v>
      </c>
      <c r="M17" s="22">
        <v>152.50800000000007</v>
      </c>
      <c r="N17" s="22">
        <v>1.545</v>
      </c>
      <c r="O17" s="22">
        <v>137.02099999999984</v>
      </c>
      <c r="P17" s="22">
        <v>2.95</v>
      </c>
      <c r="Q17" s="22">
        <v>1.5080000000000002</v>
      </c>
      <c r="R17" s="22">
        <v>4.873000000000001</v>
      </c>
      <c r="S17" s="22">
        <v>51.42199999999999</v>
      </c>
      <c r="T17" s="22">
        <v>44.81300000000003</v>
      </c>
      <c r="U17" s="22">
        <v>8.981999999999996</v>
      </c>
      <c r="V17" s="22">
        <v>119.18899999999998</v>
      </c>
      <c r="W17" s="22">
        <v>94.87899999999998</v>
      </c>
      <c r="X17" s="22">
        <v>65.592</v>
      </c>
      <c r="Y17" s="22">
        <v>14.428999999999998</v>
      </c>
      <c r="Z17" s="22">
        <v>15.521999999999998</v>
      </c>
      <c r="AA17" s="22">
        <v>5.476000000000003</v>
      </c>
      <c r="AB17" s="22">
        <v>36.440999999999995</v>
      </c>
      <c r="AC17" s="22">
        <v>21.691999999999982</v>
      </c>
      <c r="AD17" s="22">
        <v>45.879999999999995</v>
      </c>
      <c r="AE17" s="13"/>
      <c r="AH17" s="62"/>
    </row>
    <row r="18" spans="3:34" ht="11.25">
      <c r="C18" s="60" t="s">
        <v>5</v>
      </c>
      <c r="D18" s="24">
        <v>0.4800000000000002</v>
      </c>
      <c r="E18" s="22">
        <v>0.12500000000000006</v>
      </c>
      <c r="F18" s="22">
        <v>0.2660000000000001</v>
      </c>
      <c r="G18" s="22">
        <v>1.862</v>
      </c>
      <c r="H18" s="22">
        <v>3.377</v>
      </c>
      <c r="I18" s="61">
        <v>89.00599999999997</v>
      </c>
      <c r="J18" s="22">
        <v>0.49400000000000016</v>
      </c>
      <c r="K18" s="22">
        <v>0.08700000000000001</v>
      </c>
      <c r="L18" s="22">
        <v>0.4150000000000002</v>
      </c>
      <c r="M18" s="22">
        <v>0.8290000000000004</v>
      </c>
      <c r="N18" s="22">
        <v>0.001</v>
      </c>
      <c r="O18" s="22">
        <v>0.8010000000000005</v>
      </c>
      <c r="P18" s="22">
        <v>0.09900000000000002</v>
      </c>
      <c r="Q18" s="22">
        <v>1.3979999999999997</v>
      </c>
      <c r="R18" s="22">
        <v>1.624</v>
      </c>
      <c r="S18" s="22">
        <v>0.18700000000000006</v>
      </c>
      <c r="T18" s="22">
        <v>0.20800000000000007</v>
      </c>
      <c r="U18" s="22">
        <v>0.29300000000000004</v>
      </c>
      <c r="V18" s="22">
        <v>1.1499999999999997</v>
      </c>
      <c r="W18" s="22">
        <v>0.3060000000000001</v>
      </c>
      <c r="X18" s="22">
        <v>0.9330000000000006</v>
      </c>
      <c r="Y18" s="22">
        <v>0.08400000000000002</v>
      </c>
      <c r="Z18" s="22">
        <v>0.06100000000000001</v>
      </c>
      <c r="AA18" s="22">
        <v>0.012000000000000004</v>
      </c>
      <c r="AB18" s="22">
        <v>0.13300000000000006</v>
      </c>
      <c r="AC18" s="22">
        <v>6.989000000000002</v>
      </c>
      <c r="AD18" s="22">
        <v>3.7039999999999997</v>
      </c>
      <c r="AE18" s="13"/>
      <c r="AH18" s="62"/>
    </row>
    <row r="19" spans="3:34" ht="11.25">
      <c r="C19" s="60" t="s">
        <v>6</v>
      </c>
      <c r="D19" s="24">
        <v>5.304000000000001</v>
      </c>
      <c r="E19" s="22">
        <v>0.12300000000000005</v>
      </c>
      <c r="F19" s="22">
        <v>0.6170000000000001</v>
      </c>
      <c r="G19" s="22">
        <v>1.5679999999999998</v>
      </c>
      <c r="H19" s="22">
        <v>11.877999999999997</v>
      </c>
      <c r="I19" s="22">
        <v>0.07900000000000001</v>
      </c>
      <c r="J19" s="61">
        <v>554.235</v>
      </c>
      <c r="K19" s="22">
        <v>0.2330000000000001</v>
      </c>
      <c r="L19" s="22">
        <v>3.3869999999999996</v>
      </c>
      <c r="M19" s="22">
        <v>6.8300000000000045</v>
      </c>
      <c r="N19" s="22">
        <v>0.014000000000000002</v>
      </c>
      <c r="O19" s="22">
        <v>20.228999999999996</v>
      </c>
      <c r="P19" s="22">
        <v>0.40300000000000014</v>
      </c>
      <c r="Q19" s="22">
        <v>0.037000000000000005</v>
      </c>
      <c r="R19" s="22">
        <v>0.1860000000000001</v>
      </c>
      <c r="S19" s="22">
        <v>6.869999999999998</v>
      </c>
      <c r="T19" s="22">
        <v>0.9290000000000004</v>
      </c>
      <c r="U19" s="22">
        <v>1.0590000000000002</v>
      </c>
      <c r="V19" s="22">
        <v>9.189999999999998</v>
      </c>
      <c r="W19" s="22">
        <v>1.532999999999999</v>
      </c>
      <c r="X19" s="22">
        <v>1.4829999999999992</v>
      </c>
      <c r="Y19" s="22">
        <v>0.49400000000000027</v>
      </c>
      <c r="Z19" s="22">
        <v>0.16500000000000006</v>
      </c>
      <c r="AA19" s="22">
        <v>0.06100000000000001</v>
      </c>
      <c r="AB19" s="22">
        <v>0.25500000000000006</v>
      </c>
      <c r="AC19" s="22">
        <v>6.240999999999999</v>
      </c>
      <c r="AD19" s="22">
        <v>2.648999999999999</v>
      </c>
      <c r="AE19" s="13"/>
      <c r="AH19" s="62"/>
    </row>
    <row r="20" spans="3:34" ht="11.25">
      <c r="C20" s="60" t="s">
        <v>7</v>
      </c>
      <c r="D20" s="24">
        <v>4.329999999999997</v>
      </c>
      <c r="E20" s="22">
        <v>6.5200000000000005</v>
      </c>
      <c r="F20" s="22">
        <v>0.6190000000000002</v>
      </c>
      <c r="G20" s="22">
        <v>3.0509999999999984</v>
      </c>
      <c r="H20" s="22">
        <v>17.232999999999997</v>
      </c>
      <c r="I20" s="22">
        <v>0.24800000000000008</v>
      </c>
      <c r="J20" s="22">
        <v>5.277999999999999</v>
      </c>
      <c r="K20" s="61">
        <v>477.6679999999999</v>
      </c>
      <c r="L20" s="22">
        <v>4.977</v>
      </c>
      <c r="M20" s="22">
        <v>4.834999999999998</v>
      </c>
      <c r="N20" s="22">
        <v>0.10200000000000004</v>
      </c>
      <c r="O20" s="22">
        <v>14.147999999999994</v>
      </c>
      <c r="P20" s="22">
        <v>3.9369999999999994</v>
      </c>
      <c r="Q20" s="22">
        <v>0.07200000000000002</v>
      </c>
      <c r="R20" s="22">
        <v>0.16700000000000004</v>
      </c>
      <c r="S20" s="22">
        <v>1.61</v>
      </c>
      <c r="T20" s="22">
        <v>1.1799999999999995</v>
      </c>
      <c r="U20" s="22">
        <v>1.0050000000000003</v>
      </c>
      <c r="V20" s="22">
        <v>4.864000000000002</v>
      </c>
      <c r="W20" s="22">
        <v>1.9159999999999988</v>
      </c>
      <c r="X20" s="22">
        <v>1.8429999999999995</v>
      </c>
      <c r="Y20" s="22">
        <v>0.6040000000000003</v>
      </c>
      <c r="Z20" s="22">
        <v>1.9099999999999997</v>
      </c>
      <c r="AA20" s="22">
        <v>0.3950000000000002</v>
      </c>
      <c r="AB20" s="22">
        <v>0.5840000000000001</v>
      </c>
      <c r="AC20" s="22">
        <v>1.823999999999999</v>
      </c>
      <c r="AD20" s="22">
        <v>1.3029999999999997</v>
      </c>
      <c r="AE20" s="13"/>
      <c r="AH20" s="62"/>
    </row>
    <row r="21" spans="3:34" ht="11.25">
      <c r="C21" s="60" t="s">
        <v>8</v>
      </c>
      <c r="D21" s="24">
        <v>20.491999999999994</v>
      </c>
      <c r="E21" s="22">
        <v>1.5519999999999996</v>
      </c>
      <c r="F21" s="22">
        <v>5.714999999999998</v>
      </c>
      <c r="G21" s="22">
        <v>13.325999999999999</v>
      </c>
      <c r="H21" s="22">
        <v>91.12300000000005</v>
      </c>
      <c r="I21" s="22">
        <v>0.6020000000000003</v>
      </c>
      <c r="J21" s="22">
        <v>39.445</v>
      </c>
      <c r="K21" s="22">
        <v>2.971999999999999</v>
      </c>
      <c r="L21" s="61">
        <v>2054.862</v>
      </c>
      <c r="M21" s="22">
        <v>91.60699999999994</v>
      </c>
      <c r="N21" s="22">
        <v>0.21900000000000008</v>
      </c>
      <c r="O21" s="22">
        <v>66.86500000000001</v>
      </c>
      <c r="P21" s="22">
        <v>0.7780000000000001</v>
      </c>
      <c r="Q21" s="22">
        <v>0.3080000000000001</v>
      </c>
      <c r="R21" s="22">
        <v>0.9380000000000004</v>
      </c>
      <c r="S21" s="22">
        <v>14.603999999999994</v>
      </c>
      <c r="T21" s="22">
        <v>5.209999999999999</v>
      </c>
      <c r="U21" s="22">
        <v>1.4649999999999999</v>
      </c>
      <c r="V21" s="22">
        <v>35.797000000000004</v>
      </c>
      <c r="W21" s="22">
        <v>8.174999999999999</v>
      </c>
      <c r="X21" s="22">
        <v>11.829999999999998</v>
      </c>
      <c r="Y21" s="22">
        <v>45.14599999999998</v>
      </c>
      <c r="Z21" s="22">
        <v>2.8499999999999996</v>
      </c>
      <c r="AA21" s="22">
        <v>0.7430000000000001</v>
      </c>
      <c r="AB21" s="22">
        <v>5.050999999999999</v>
      </c>
      <c r="AC21" s="22">
        <v>6.720000000000001</v>
      </c>
      <c r="AD21" s="22">
        <v>14.869999999999997</v>
      </c>
      <c r="AE21" s="13"/>
      <c r="AH21" s="62"/>
    </row>
    <row r="22" spans="3:34" ht="11.25">
      <c r="C22" s="60" t="s">
        <v>9</v>
      </c>
      <c r="D22" s="24">
        <v>62.05000000000002</v>
      </c>
      <c r="E22" s="22">
        <v>1.7019999999999988</v>
      </c>
      <c r="F22" s="22">
        <v>7.912000000000001</v>
      </c>
      <c r="G22" s="22">
        <v>10.796999999999995</v>
      </c>
      <c r="H22" s="22">
        <v>123.69199999999998</v>
      </c>
      <c r="I22" s="22">
        <v>0.6530000000000002</v>
      </c>
      <c r="J22" s="22">
        <v>59.403999999999996</v>
      </c>
      <c r="K22" s="22">
        <v>2.861999999999999</v>
      </c>
      <c r="L22" s="22">
        <v>49.614999999999974</v>
      </c>
      <c r="M22" s="61">
        <v>2873.9710000000005</v>
      </c>
      <c r="N22" s="22">
        <v>0.18300000000000005</v>
      </c>
      <c r="O22" s="22">
        <v>78.786</v>
      </c>
      <c r="P22" s="22">
        <v>0.38000000000000006</v>
      </c>
      <c r="Q22" s="22">
        <v>0.22300000000000011</v>
      </c>
      <c r="R22" s="22">
        <v>2.1669999999999994</v>
      </c>
      <c r="S22" s="22">
        <v>22.744000000000003</v>
      </c>
      <c r="T22" s="22">
        <v>7.569999999999999</v>
      </c>
      <c r="U22" s="22">
        <v>2.6369999999999996</v>
      </c>
      <c r="V22" s="22">
        <v>53.18399999999998</v>
      </c>
      <c r="W22" s="22">
        <v>12.050999999999998</v>
      </c>
      <c r="X22" s="22">
        <v>12.875</v>
      </c>
      <c r="Y22" s="22">
        <v>9.264999999999999</v>
      </c>
      <c r="Z22" s="22">
        <v>4.686000000000002</v>
      </c>
      <c r="AA22" s="22">
        <v>1.043</v>
      </c>
      <c r="AB22" s="22">
        <v>7.7659999999999965</v>
      </c>
      <c r="AC22" s="22">
        <v>6.622000000000001</v>
      </c>
      <c r="AD22" s="22">
        <v>15.879999999999994</v>
      </c>
      <c r="AE22" s="13"/>
      <c r="AH22" s="62"/>
    </row>
    <row r="23" spans="3:34" ht="11.25">
      <c r="C23" s="60" t="s">
        <v>10</v>
      </c>
      <c r="D23" s="24">
        <v>1.3789999999999996</v>
      </c>
      <c r="E23" s="22">
        <v>0.3270000000000002</v>
      </c>
      <c r="F23" s="22">
        <v>0.4770000000000002</v>
      </c>
      <c r="G23" s="22">
        <v>1.0469999999999993</v>
      </c>
      <c r="H23" s="22">
        <v>7.223000000000003</v>
      </c>
      <c r="I23" s="22">
        <v>0.02500000000000001</v>
      </c>
      <c r="J23" s="22">
        <v>1.4040000000000001</v>
      </c>
      <c r="K23" s="22">
        <v>0.15300000000000002</v>
      </c>
      <c r="L23" s="22">
        <v>0.4120000000000002</v>
      </c>
      <c r="M23" s="22">
        <v>1.4489999999999996</v>
      </c>
      <c r="N23" s="61">
        <v>137.1119999999999</v>
      </c>
      <c r="O23" s="22">
        <v>8.467999999999998</v>
      </c>
      <c r="P23" s="22">
        <v>0.022</v>
      </c>
      <c r="Q23" s="22">
        <v>0.059000000000000025</v>
      </c>
      <c r="R23" s="22">
        <v>0.09200000000000003</v>
      </c>
      <c r="S23" s="22">
        <v>0.23600000000000007</v>
      </c>
      <c r="T23" s="22">
        <v>2.4949999999999997</v>
      </c>
      <c r="U23" s="22">
        <v>0.07500000000000002</v>
      </c>
      <c r="V23" s="22">
        <v>1.1950000000000003</v>
      </c>
      <c r="W23" s="22">
        <v>4.4289999999999985</v>
      </c>
      <c r="X23" s="22">
        <v>0.7590000000000003</v>
      </c>
      <c r="Y23" s="22">
        <v>0.13300000000000003</v>
      </c>
      <c r="Z23" s="22">
        <v>0.35300000000000015</v>
      </c>
      <c r="AA23" s="22">
        <v>2.495999999999999</v>
      </c>
      <c r="AB23" s="22">
        <v>0.41800000000000015</v>
      </c>
      <c r="AC23" s="22">
        <v>0.48500000000000026</v>
      </c>
      <c r="AD23" s="22">
        <v>1.0120000000000005</v>
      </c>
      <c r="AE23" s="13"/>
      <c r="AH23" s="62"/>
    </row>
    <row r="24" spans="3:34" ht="11.25">
      <c r="C24" s="60" t="s">
        <v>11</v>
      </c>
      <c r="D24" s="24">
        <v>18.046000000000003</v>
      </c>
      <c r="E24" s="22">
        <v>3.6529999999999982</v>
      </c>
      <c r="F24" s="22">
        <v>9.990000000000004</v>
      </c>
      <c r="G24" s="22">
        <v>12.062999999999997</v>
      </c>
      <c r="H24" s="22">
        <v>107.267</v>
      </c>
      <c r="I24" s="22">
        <v>0.8680000000000004</v>
      </c>
      <c r="J24" s="22">
        <v>15.718999999999994</v>
      </c>
      <c r="K24" s="22">
        <v>4.7090000000000005</v>
      </c>
      <c r="L24" s="22">
        <v>33.498000000000005</v>
      </c>
      <c r="M24" s="22">
        <v>78.35399999999998</v>
      </c>
      <c r="N24" s="22">
        <v>1.387</v>
      </c>
      <c r="O24" s="61">
        <v>2943.468</v>
      </c>
      <c r="P24" s="22">
        <v>0.5750000000000003</v>
      </c>
      <c r="Q24" s="22">
        <v>0.39100000000000024</v>
      </c>
      <c r="R24" s="22">
        <v>1.908</v>
      </c>
      <c r="S24" s="22">
        <v>29.498</v>
      </c>
      <c r="T24" s="22">
        <v>11.303000000000003</v>
      </c>
      <c r="U24" s="22">
        <v>2.502</v>
      </c>
      <c r="V24" s="22">
        <v>24.596</v>
      </c>
      <c r="W24" s="22">
        <v>19.891999999999992</v>
      </c>
      <c r="X24" s="22">
        <v>18.641</v>
      </c>
      <c r="Y24" s="22">
        <v>7.321</v>
      </c>
      <c r="Z24" s="22">
        <v>8.164</v>
      </c>
      <c r="AA24" s="22">
        <v>4.452000000000001</v>
      </c>
      <c r="AB24" s="22">
        <v>7.423000000000003</v>
      </c>
      <c r="AC24" s="22">
        <v>6.241000000000002</v>
      </c>
      <c r="AD24" s="22">
        <v>10.443000000000003</v>
      </c>
      <c r="AE24" s="13"/>
      <c r="AH24" s="62"/>
    </row>
    <row r="25" spans="3:34" ht="11.25">
      <c r="C25" s="60" t="s">
        <v>12</v>
      </c>
      <c r="D25" s="24">
        <v>0.3010000000000001</v>
      </c>
      <c r="E25" s="22">
        <v>0.06400000000000002</v>
      </c>
      <c r="F25" s="22">
        <v>0.058</v>
      </c>
      <c r="G25" s="22">
        <v>0.85</v>
      </c>
      <c r="H25" s="22">
        <v>2.066999999999999</v>
      </c>
      <c r="I25" s="22">
        <v>0.04000000000000001</v>
      </c>
      <c r="J25" s="22">
        <v>0.6740000000000002</v>
      </c>
      <c r="K25" s="22">
        <v>2.5239999999999982</v>
      </c>
      <c r="L25" s="22">
        <v>0.09100000000000003</v>
      </c>
      <c r="M25" s="22">
        <v>0.3880000000000001</v>
      </c>
      <c r="N25" s="22">
        <v>0</v>
      </c>
      <c r="O25" s="22">
        <v>0.37900000000000017</v>
      </c>
      <c r="P25" s="61">
        <v>73.50199999999998</v>
      </c>
      <c r="Q25" s="22">
        <v>0.013999999999999999</v>
      </c>
      <c r="R25" s="22">
        <v>0.06200000000000001</v>
      </c>
      <c r="S25" s="22">
        <v>0.4120000000000001</v>
      </c>
      <c r="T25" s="22">
        <v>0.09000000000000002</v>
      </c>
      <c r="U25" s="22">
        <v>1.9039999999999995</v>
      </c>
      <c r="V25" s="22">
        <v>0.48300000000000015</v>
      </c>
      <c r="W25" s="22">
        <v>0.11200000000000002</v>
      </c>
      <c r="X25" s="22">
        <v>0.21100000000000008</v>
      </c>
      <c r="Y25" s="22">
        <v>0.027000000000000003</v>
      </c>
      <c r="Z25" s="22">
        <v>0.035</v>
      </c>
      <c r="AA25" s="22">
        <v>0.001</v>
      </c>
      <c r="AB25" s="22">
        <v>0.04</v>
      </c>
      <c r="AC25" s="22">
        <v>0.04500000000000001</v>
      </c>
      <c r="AD25" s="22">
        <v>0.09300000000000001</v>
      </c>
      <c r="AE25" s="13"/>
      <c r="AH25" s="62"/>
    </row>
    <row r="26" spans="3:34" ht="11.25">
      <c r="C26" s="60" t="s">
        <v>13</v>
      </c>
      <c r="D26" s="24">
        <v>0.9080000000000004</v>
      </c>
      <c r="E26" s="22">
        <v>0.07600000000000001</v>
      </c>
      <c r="F26" s="22">
        <v>0.28400000000000003</v>
      </c>
      <c r="G26" s="22">
        <v>3.6699999999999986</v>
      </c>
      <c r="H26" s="22">
        <v>7.9949999999999966</v>
      </c>
      <c r="I26" s="22">
        <v>2.9379999999999984</v>
      </c>
      <c r="J26" s="22">
        <v>1.168</v>
      </c>
      <c r="K26" s="22">
        <v>0.11100000000000002</v>
      </c>
      <c r="L26" s="22">
        <v>0.5680000000000003</v>
      </c>
      <c r="M26" s="22">
        <v>1.3820000000000001</v>
      </c>
      <c r="N26" s="22">
        <v>0</v>
      </c>
      <c r="O26" s="22">
        <v>1.6240000000000003</v>
      </c>
      <c r="P26" s="22">
        <v>0.664</v>
      </c>
      <c r="Q26" s="61">
        <v>109.59600000000002</v>
      </c>
      <c r="R26" s="22">
        <v>4.045</v>
      </c>
      <c r="S26" s="22">
        <v>0.327</v>
      </c>
      <c r="T26" s="22">
        <v>0.25700000000000006</v>
      </c>
      <c r="U26" s="22">
        <v>0.273</v>
      </c>
      <c r="V26" s="22">
        <v>2.5899999999999985</v>
      </c>
      <c r="W26" s="22">
        <v>0.48700000000000015</v>
      </c>
      <c r="X26" s="22">
        <v>1.5779999999999992</v>
      </c>
      <c r="Y26" s="22">
        <v>0.08700000000000002</v>
      </c>
      <c r="Z26" s="22">
        <v>0.047000000000000014</v>
      </c>
      <c r="AA26" s="22">
        <v>0.015000000000000003</v>
      </c>
      <c r="AB26" s="22">
        <v>0.16400000000000003</v>
      </c>
      <c r="AC26" s="22">
        <v>1.674</v>
      </c>
      <c r="AD26" s="22">
        <v>3.373000000000001</v>
      </c>
      <c r="AE26" s="13"/>
      <c r="AH26" s="62"/>
    </row>
    <row r="27" spans="3:34" ht="11.25">
      <c r="C27" s="60" t="s">
        <v>14</v>
      </c>
      <c r="D27" s="24">
        <v>2.347999999999999</v>
      </c>
      <c r="E27" s="22">
        <v>0.25400000000000006</v>
      </c>
      <c r="F27" s="22">
        <v>0.6610000000000001</v>
      </c>
      <c r="G27" s="22">
        <v>5.422</v>
      </c>
      <c r="H27" s="22">
        <v>9.520000000000001</v>
      </c>
      <c r="I27" s="22">
        <v>2.5259999999999994</v>
      </c>
      <c r="J27" s="22">
        <v>1.834</v>
      </c>
      <c r="K27" s="22">
        <v>0.18900000000000006</v>
      </c>
      <c r="L27" s="22">
        <v>1.6139999999999994</v>
      </c>
      <c r="M27" s="22">
        <v>6.050000000000003</v>
      </c>
      <c r="N27" s="22">
        <v>0.002</v>
      </c>
      <c r="O27" s="22">
        <v>3.938</v>
      </c>
      <c r="P27" s="22">
        <v>0.26000000000000006</v>
      </c>
      <c r="Q27" s="22">
        <v>2.915</v>
      </c>
      <c r="R27" s="61">
        <v>188.506</v>
      </c>
      <c r="S27" s="22">
        <v>0.4440000000000001</v>
      </c>
      <c r="T27" s="22">
        <v>0.6480000000000002</v>
      </c>
      <c r="U27" s="22">
        <v>0.25700000000000006</v>
      </c>
      <c r="V27" s="22">
        <v>3.805999999999999</v>
      </c>
      <c r="W27" s="22">
        <v>1.8349999999999993</v>
      </c>
      <c r="X27" s="22">
        <v>3.6399999999999992</v>
      </c>
      <c r="Y27" s="22">
        <v>0.2350000000000001</v>
      </c>
      <c r="Z27" s="22">
        <v>0.2520000000000001</v>
      </c>
      <c r="AA27" s="22">
        <v>0.05100000000000001</v>
      </c>
      <c r="AB27" s="22">
        <v>0.3480000000000001</v>
      </c>
      <c r="AC27" s="22">
        <v>1.8479999999999999</v>
      </c>
      <c r="AD27" s="22">
        <v>3.682</v>
      </c>
      <c r="AE27" s="13"/>
      <c r="AH27" s="62"/>
    </row>
    <row r="28" spans="3:34" ht="11.25">
      <c r="C28" s="60" t="s">
        <v>15</v>
      </c>
      <c r="D28" s="24">
        <v>2.05</v>
      </c>
      <c r="E28" s="22">
        <v>0.037000000000000005</v>
      </c>
      <c r="F28" s="22">
        <v>0.18400000000000005</v>
      </c>
      <c r="G28" s="22">
        <v>0.29400000000000004</v>
      </c>
      <c r="H28" s="22">
        <v>8.490999999999998</v>
      </c>
      <c r="I28" s="22">
        <v>0.01</v>
      </c>
      <c r="J28" s="22">
        <v>0.9020000000000001</v>
      </c>
      <c r="K28" s="22">
        <v>0.11200000000000002</v>
      </c>
      <c r="L28" s="22">
        <v>1.2009999999999998</v>
      </c>
      <c r="M28" s="22">
        <v>4.037999999999999</v>
      </c>
      <c r="N28" s="22">
        <v>0</v>
      </c>
      <c r="O28" s="22">
        <v>4.192999999999999</v>
      </c>
      <c r="P28" s="22">
        <v>0.125</v>
      </c>
      <c r="Q28" s="22">
        <v>0.002</v>
      </c>
      <c r="R28" s="22">
        <v>0.002</v>
      </c>
      <c r="S28" s="61">
        <v>96.67899999999999</v>
      </c>
      <c r="T28" s="22">
        <v>0.19500000000000006</v>
      </c>
      <c r="U28" s="22">
        <v>0.6530000000000001</v>
      </c>
      <c r="V28" s="22">
        <v>1.4569999999999996</v>
      </c>
      <c r="W28" s="22">
        <v>0.3710000000000001</v>
      </c>
      <c r="X28" s="22">
        <v>0.3380000000000001</v>
      </c>
      <c r="Y28" s="22">
        <v>0.11100000000000002</v>
      </c>
      <c r="Z28" s="22">
        <v>0.054000000000000006</v>
      </c>
      <c r="AA28" s="22">
        <v>0.010000000000000002</v>
      </c>
      <c r="AB28" s="22">
        <v>0.129</v>
      </c>
      <c r="AC28" s="22">
        <v>0.13800000000000004</v>
      </c>
      <c r="AD28" s="22">
        <v>0.5260000000000001</v>
      </c>
      <c r="AE28" s="13"/>
      <c r="AH28" s="62"/>
    </row>
    <row r="29" spans="3:34" ht="11.25">
      <c r="C29" s="60" t="s">
        <v>16</v>
      </c>
      <c r="D29" s="24">
        <v>5.261000000000001</v>
      </c>
      <c r="E29" s="22">
        <v>2.227</v>
      </c>
      <c r="F29" s="22">
        <v>7.485000000000001</v>
      </c>
      <c r="G29" s="22">
        <v>5.442999999999999</v>
      </c>
      <c r="H29" s="22">
        <v>51.997999999999976</v>
      </c>
      <c r="I29" s="22">
        <v>0.2620000000000001</v>
      </c>
      <c r="J29" s="22">
        <v>5.601</v>
      </c>
      <c r="K29" s="22">
        <v>0.6200000000000002</v>
      </c>
      <c r="L29" s="22">
        <v>5.066999999999998</v>
      </c>
      <c r="M29" s="22">
        <v>10.450000000000005</v>
      </c>
      <c r="N29" s="22">
        <v>0.8010000000000005</v>
      </c>
      <c r="O29" s="22">
        <v>21.314999999999994</v>
      </c>
      <c r="P29" s="22">
        <v>0.18800000000000006</v>
      </c>
      <c r="Q29" s="22">
        <v>0.09600000000000003</v>
      </c>
      <c r="R29" s="22">
        <v>0.3360000000000002</v>
      </c>
      <c r="S29" s="22">
        <v>2.064000000000001</v>
      </c>
      <c r="T29" s="61">
        <v>570.189</v>
      </c>
      <c r="U29" s="22">
        <v>1.6879999999999988</v>
      </c>
      <c r="V29" s="22">
        <v>10.043</v>
      </c>
      <c r="W29" s="22">
        <v>15.354999999999999</v>
      </c>
      <c r="X29" s="22">
        <v>8.270000000000001</v>
      </c>
      <c r="Y29" s="22">
        <v>1.2779999999999994</v>
      </c>
      <c r="Z29" s="22">
        <v>7.215000000000002</v>
      </c>
      <c r="AA29" s="22">
        <v>1.2639999999999996</v>
      </c>
      <c r="AB29" s="22">
        <v>7.382</v>
      </c>
      <c r="AC29" s="22">
        <v>2.8089999999999993</v>
      </c>
      <c r="AD29" s="22">
        <v>4.184999999999999</v>
      </c>
      <c r="AE29" s="13"/>
      <c r="AH29" s="62"/>
    </row>
    <row r="30" spans="3:34" ht="11.25">
      <c r="C30" s="60" t="s">
        <v>17</v>
      </c>
      <c r="D30" s="24">
        <v>0.14000000000000007</v>
      </c>
      <c r="E30" s="22">
        <v>0.021000000000000005</v>
      </c>
      <c r="F30" s="22">
        <v>0.036000000000000004</v>
      </c>
      <c r="G30" s="22">
        <v>0.17800000000000005</v>
      </c>
      <c r="H30" s="22">
        <v>1.8639999999999994</v>
      </c>
      <c r="I30" s="22">
        <v>0.048000000000000015</v>
      </c>
      <c r="J30" s="22">
        <v>0.2940000000000001</v>
      </c>
      <c r="K30" s="22">
        <v>0.277</v>
      </c>
      <c r="L30" s="22">
        <v>0.12600000000000006</v>
      </c>
      <c r="M30" s="22">
        <v>0.3570000000000001</v>
      </c>
      <c r="N30" s="22">
        <v>0.001</v>
      </c>
      <c r="O30" s="22">
        <v>0.5290000000000002</v>
      </c>
      <c r="P30" s="22">
        <v>0.08700000000000002</v>
      </c>
      <c r="Q30" s="22">
        <v>0</v>
      </c>
      <c r="R30" s="22">
        <v>0.013</v>
      </c>
      <c r="S30" s="22">
        <v>0.35700000000000004</v>
      </c>
      <c r="T30" s="22">
        <v>0.12700000000000003</v>
      </c>
      <c r="U30" s="61">
        <v>45.20999999999999</v>
      </c>
      <c r="V30" s="22">
        <v>1.2009999999999992</v>
      </c>
      <c r="W30" s="22">
        <v>0.18700000000000006</v>
      </c>
      <c r="X30" s="22">
        <v>0.3190000000000001</v>
      </c>
      <c r="Y30" s="22">
        <v>0.023</v>
      </c>
      <c r="Z30" s="22">
        <v>0.024</v>
      </c>
      <c r="AA30" s="22">
        <v>0</v>
      </c>
      <c r="AB30" s="22">
        <v>0.03300000000000001</v>
      </c>
      <c r="AC30" s="22">
        <v>0.11100000000000003</v>
      </c>
      <c r="AD30" s="22">
        <v>0.14600000000000005</v>
      </c>
      <c r="AE30" s="13"/>
      <c r="AH30" s="62"/>
    </row>
    <row r="31" spans="3:34" ht="11.25">
      <c r="C31" s="60" t="s">
        <v>18</v>
      </c>
      <c r="D31" s="24">
        <v>43.114</v>
      </c>
      <c r="E31" s="22">
        <v>1.1359999999999995</v>
      </c>
      <c r="F31" s="22">
        <v>3.501</v>
      </c>
      <c r="G31" s="22">
        <v>16.301000000000002</v>
      </c>
      <c r="H31" s="22">
        <v>78.16</v>
      </c>
      <c r="I31" s="22">
        <v>0.5120000000000002</v>
      </c>
      <c r="J31" s="22">
        <v>79.594</v>
      </c>
      <c r="K31" s="22">
        <v>1.794</v>
      </c>
      <c r="L31" s="22">
        <v>13.042999999999996</v>
      </c>
      <c r="M31" s="22">
        <v>38.00699999999999</v>
      </c>
      <c r="N31" s="22">
        <v>0.15400000000000008</v>
      </c>
      <c r="O31" s="22">
        <v>28.041999999999998</v>
      </c>
      <c r="P31" s="22">
        <v>0.6990000000000001</v>
      </c>
      <c r="Q31" s="22">
        <v>0.2820000000000001</v>
      </c>
      <c r="R31" s="22">
        <v>1.0540000000000003</v>
      </c>
      <c r="S31" s="22">
        <v>9.699999999999998</v>
      </c>
      <c r="T31" s="22">
        <v>4.912</v>
      </c>
      <c r="U31" s="22">
        <v>1.831999999999999</v>
      </c>
      <c r="V31" s="61">
        <v>1320.9029999999998</v>
      </c>
      <c r="W31" s="22">
        <v>7.637999999999999</v>
      </c>
      <c r="X31" s="22">
        <v>8.752000000000002</v>
      </c>
      <c r="Y31" s="22">
        <v>3.1420000000000012</v>
      </c>
      <c r="Z31" s="22">
        <v>1.9529999999999998</v>
      </c>
      <c r="AA31" s="22">
        <v>0.42100000000000004</v>
      </c>
      <c r="AB31" s="22">
        <v>1.8829999999999993</v>
      </c>
      <c r="AC31" s="22">
        <v>5.126000000000001</v>
      </c>
      <c r="AD31" s="22">
        <v>13.942999999999996</v>
      </c>
      <c r="AE31" s="13"/>
      <c r="AH31" s="62"/>
    </row>
    <row r="32" spans="3:34" ht="11.25">
      <c r="C32" s="60" t="s">
        <v>19</v>
      </c>
      <c r="D32" s="24">
        <v>3.7600000000000007</v>
      </c>
      <c r="E32" s="22">
        <v>0.9130000000000006</v>
      </c>
      <c r="F32" s="22">
        <v>4.163</v>
      </c>
      <c r="G32" s="22">
        <v>2.45</v>
      </c>
      <c r="H32" s="22">
        <v>58.522</v>
      </c>
      <c r="I32" s="22">
        <v>0.17100000000000004</v>
      </c>
      <c r="J32" s="22">
        <v>5.761</v>
      </c>
      <c r="K32" s="22">
        <v>0.4860000000000002</v>
      </c>
      <c r="L32" s="22">
        <v>3.1739999999999995</v>
      </c>
      <c r="M32" s="22">
        <v>8.483999999999998</v>
      </c>
      <c r="N32" s="22">
        <v>0.34300000000000025</v>
      </c>
      <c r="O32" s="22">
        <v>18.89899999999999</v>
      </c>
      <c r="P32" s="22">
        <v>0.18000000000000005</v>
      </c>
      <c r="Q32" s="22">
        <v>0.046000000000000006</v>
      </c>
      <c r="R32" s="22">
        <v>0.2390000000000001</v>
      </c>
      <c r="S32" s="22">
        <v>1.8560000000000008</v>
      </c>
      <c r="T32" s="22">
        <v>7.062999999999998</v>
      </c>
      <c r="U32" s="22">
        <v>1.2030000000000003</v>
      </c>
      <c r="V32" s="22">
        <v>5.878999999999999</v>
      </c>
      <c r="W32" s="61">
        <v>478.211</v>
      </c>
      <c r="X32" s="22">
        <v>4.934000000000002</v>
      </c>
      <c r="Y32" s="22">
        <v>0.7150000000000004</v>
      </c>
      <c r="Z32" s="22">
        <v>1.9009999999999998</v>
      </c>
      <c r="AA32" s="22">
        <v>1.7619999999999998</v>
      </c>
      <c r="AB32" s="22">
        <v>2.982999999999998</v>
      </c>
      <c r="AC32" s="22">
        <v>1.3899999999999997</v>
      </c>
      <c r="AD32" s="22">
        <v>3.1819999999999995</v>
      </c>
      <c r="AE32" s="13"/>
      <c r="AH32" s="62"/>
    </row>
    <row r="33" spans="3:34" ht="11.25">
      <c r="C33" s="60" t="s">
        <v>20</v>
      </c>
      <c r="D33" s="24">
        <v>25.313</v>
      </c>
      <c r="E33" s="22">
        <v>4.4600000000000035</v>
      </c>
      <c r="F33" s="22">
        <v>33.81199999999998</v>
      </c>
      <c r="G33" s="22">
        <v>31.678999999999988</v>
      </c>
      <c r="H33" s="22">
        <v>210.69999999999993</v>
      </c>
      <c r="I33" s="22">
        <v>3.747999999999999</v>
      </c>
      <c r="J33" s="22">
        <v>24.244999999999994</v>
      </c>
      <c r="K33" s="22">
        <v>2.1899999999999995</v>
      </c>
      <c r="L33" s="22">
        <v>29.197999999999986</v>
      </c>
      <c r="M33" s="22">
        <v>53.176999999999985</v>
      </c>
      <c r="N33" s="22">
        <v>0.8810000000000006</v>
      </c>
      <c r="O33" s="22">
        <v>65.26499999999994</v>
      </c>
      <c r="P33" s="22">
        <v>1.7929999999999995</v>
      </c>
      <c r="Q33" s="22">
        <v>2.8899999999999992</v>
      </c>
      <c r="R33" s="22">
        <v>12.162999999999997</v>
      </c>
      <c r="S33" s="22">
        <v>10.298999999999996</v>
      </c>
      <c r="T33" s="22">
        <v>22.923999999999996</v>
      </c>
      <c r="U33" s="22">
        <v>1.816</v>
      </c>
      <c r="V33" s="22">
        <v>57.03099999999995</v>
      </c>
      <c r="W33" s="22">
        <v>27.801999999999985</v>
      </c>
      <c r="X33" s="61">
        <v>1905.8810000000003</v>
      </c>
      <c r="Y33" s="22">
        <v>5.874</v>
      </c>
      <c r="Z33" s="22">
        <v>10.406</v>
      </c>
      <c r="AA33" s="22">
        <v>2.288</v>
      </c>
      <c r="AB33" s="22">
        <v>20.848000000000003</v>
      </c>
      <c r="AC33" s="22">
        <v>16.479000000000006</v>
      </c>
      <c r="AD33" s="22">
        <v>30.990999999999982</v>
      </c>
      <c r="AE33" s="13"/>
      <c r="AH33" s="62"/>
    </row>
    <row r="34" spans="3:34" ht="11.25">
      <c r="C34" s="60" t="s">
        <v>21</v>
      </c>
      <c r="D34" s="24">
        <v>5.101999999999999</v>
      </c>
      <c r="E34" s="22">
        <v>0.36400000000000016</v>
      </c>
      <c r="F34" s="22">
        <v>1.2459999999999996</v>
      </c>
      <c r="G34" s="22">
        <v>2.6229999999999993</v>
      </c>
      <c r="H34" s="22">
        <v>16.991999999999997</v>
      </c>
      <c r="I34" s="22">
        <v>0.12500000000000003</v>
      </c>
      <c r="J34" s="22">
        <v>4.868999999999997</v>
      </c>
      <c r="K34" s="22">
        <v>0.3430000000000001</v>
      </c>
      <c r="L34" s="22">
        <v>30.514999999999997</v>
      </c>
      <c r="M34" s="22">
        <v>19.971000000000007</v>
      </c>
      <c r="N34" s="22">
        <v>0.05400000000000002</v>
      </c>
      <c r="O34" s="22">
        <v>10.937999999999992</v>
      </c>
      <c r="P34" s="22">
        <v>0.042</v>
      </c>
      <c r="Q34" s="22">
        <v>0.037000000000000005</v>
      </c>
      <c r="R34" s="22">
        <v>0.2290000000000001</v>
      </c>
      <c r="S34" s="22">
        <v>2.003</v>
      </c>
      <c r="T34" s="22">
        <v>1.013</v>
      </c>
      <c r="U34" s="22">
        <v>0.48300000000000004</v>
      </c>
      <c r="V34" s="22">
        <v>6.272</v>
      </c>
      <c r="W34" s="22">
        <v>1.7189999999999988</v>
      </c>
      <c r="X34" s="22">
        <v>2.0229999999999997</v>
      </c>
      <c r="Y34" s="61">
        <v>515.1920000000001</v>
      </c>
      <c r="Z34" s="22">
        <v>0.5980000000000003</v>
      </c>
      <c r="AA34" s="22">
        <v>0.11300000000000002</v>
      </c>
      <c r="AB34" s="22">
        <v>1.2079999999999995</v>
      </c>
      <c r="AC34" s="22">
        <v>1.8419999999999996</v>
      </c>
      <c r="AD34" s="22">
        <v>2.036</v>
      </c>
      <c r="AE34" s="13"/>
      <c r="AH34" s="62"/>
    </row>
    <row r="35" spans="3:34" ht="11.25">
      <c r="C35" s="60" t="s">
        <v>22</v>
      </c>
      <c r="D35" s="24">
        <v>11.062999999999997</v>
      </c>
      <c r="E35" s="22">
        <v>14.576999999999995</v>
      </c>
      <c r="F35" s="22">
        <v>6.815</v>
      </c>
      <c r="G35" s="22">
        <v>5.0249999999999995</v>
      </c>
      <c r="H35" s="22">
        <v>54.173</v>
      </c>
      <c r="I35" s="22">
        <v>0.29100000000000004</v>
      </c>
      <c r="J35" s="22">
        <v>6.751</v>
      </c>
      <c r="K35" s="22">
        <v>2.886999999999999</v>
      </c>
      <c r="L35" s="22">
        <v>13.221000000000002</v>
      </c>
      <c r="M35" s="22">
        <v>20.33499999999999</v>
      </c>
      <c r="N35" s="22">
        <v>0.4780000000000002</v>
      </c>
      <c r="O35" s="22">
        <v>46.53599999999998</v>
      </c>
      <c r="P35" s="22">
        <v>1.1980000000000002</v>
      </c>
      <c r="Q35" s="22">
        <v>0.060000000000000005</v>
      </c>
      <c r="R35" s="22">
        <v>0.5220000000000002</v>
      </c>
      <c r="S35" s="22">
        <v>3.682</v>
      </c>
      <c r="T35" s="22">
        <v>16.904</v>
      </c>
      <c r="U35" s="22">
        <v>0.7500000000000003</v>
      </c>
      <c r="V35" s="22">
        <v>23.343</v>
      </c>
      <c r="W35" s="22">
        <v>14.404999999999996</v>
      </c>
      <c r="X35" s="22">
        <v>9.476999999999997</v>
      </c>
      <c r="Y35" s="22">
        <v>2.9339999999999997</v>
      </c>
      <c r="Z35" s="61">
        <v>985.7090000000001</v>
      </c>
      <c r="AA35" s="22">
        <v>1.078</v>
      </c>
      <c r="AB35" s="22">
        <v>8.318999999999999</v>
      </c>
      <c r="AC35" s="22">
        <v>1.8649999999999998</v>
      </c>
      <c r="AD35" s="22">
        <v>4.081</v>
      </c>
      <c r="AE35" s="13"/>
      <c r="AH35" s="62"/>
    </row>
    <row r="36" spans="3:34" ht="11.25">
      <c r="C36" s="60" t="s">
        <v>23</v>
      </c>
      <c r="D36" s="24">
        <v>0.9860000000000004</v>
      </c>
      <c r="E36" s="22">
        <v>0.29000000000000015</v>
      </c>
      <c r="F36" s="22">
        <v>1.1609999999999996</v>
      </c>
      <c r="G36" s="22">
        <v>1.4050000000000005</v>
      </c>
      <c r="H36" s="22">
        <v>11.975999999999996</v>
      </c>
      <c r="I36" s="22">
        <v>0.03200000000000001</v>
      </c>
      <c r="J36" s="22">
        <v>0.8500000000000004</v>
      </c>
      <c r="K36" s="22">
        <v>0.23700000000000007</v>
      </c>
      <c r="L36" s="22">
        <v>1.0739999999999994</v>
      </c>
      <c r="M36" s="22">
        <v>2.503</v>
      </c>
      <c r="N36" s="22">
        <v>1.2359999999999998</v>
      </c>
      <c r="O36" s="22">
        <v>10.396999999999997</v>
      </c>
      <c r="P36" s="22">
        <v>0.20800000000000002</v>
      </c>
      <c r="Q36" s="22">
        <v>0.012</v>
      </c>
      <c r="R36" s="22">
        <v>0.08600000000000003</v>
      </c>
      <c r="S36" s="22">
        <v>1.0730000000000002</v>
      </c>
      <c r="T36" s="22">
        <v>2.665</v>
      </c>
      <c r="U36" s="22">
        <v>0.05800000000000001</v>
      </c>
      <c r="V36" s="22">
        <v>1.7179999999999995</v>
      </c>
      <c r="W36" s="22">
        <v>6.971999999999998</v>
      </c>
      <c r="X36" s="22">
        <v>1.6079999999999997</v>
      </c>
      <c r="Y36" s="22">
        <v>0.18300000000000005</v>
      </c>
      <c r="Z36" s="22">
        <v>0.7300000000000003</v>
      </c>
      <c r="AA36" s="61">
        <v>127.16999999999993</v>
      </c>
      <c r="AB36" s="22">
        <v>1.092</v>
      </c>
      <c r="AC36" s="22">
        <v>0.3210000000000001</v>
      </c>
      <c r="AD36" s="22">
        <v>0.8530000000000003</v>
      </c>
      <c r="AE36" s="13"/>
      <c r="AH36" s="62"/>
    </row>
    <row r="37" spans="3:34" ht="11.25">
      <c r="C37" s="60" t="s">
        <v>24</v>
      </c>
      <c r="D37" s="24">
        <v>3.066999999999999</v>
      </c>
      <c r="E37" s="22">
        <v>0.9310000000000004</v>
      </c>
      <c r="F37" s="22">
        <v>12.610000000000003</v>
      </c>
      <c r="G37" s="22">
        <v>1.781</v>
      </c>
      <c r="H37" s="22">
        <v>31.245</v>
      </c>
      <c r="I37" s="22">
        <v>0.23300000000000007</v>
      </c>
      <c r="J37" s="22">
        <v>1.2850000000000004</v>
      </c>
      <c r="K37" s="22">
        <v>0.20600000000000007</v>
      </c>
      <c r="L37" s="22">
        <v>3.2899999999999987</v>
      </c>
      <c r="M37" s="22">
        <v>7.030999999999999</v>
      </c>
      <c r="N37" s="22">
        <v>0.25500000000000006</v>
      </c>
      <c r="O37" s="22">
        <v>11.926999999999998</v>
      </c>
      <c r="P37" s="22">
        <v>0.162</v>
      </c>
      <c r="Q37" s="22">
        <v>0.06200000000000001</v>
      </c>
      <c r="R37" s="22">
        <v>0.4450000000000003</v>
      </c>
      <c r="S37" s="22">
        <v>1.2429999999999999</v>
      </c>
      <c r="T37" s="22">
        <v>12.512000000000002</v>
      </c>
      <c r="U37" s="22">
        <v>0.09400000000000003</v>
      </c>
      <c r="V37" s="22">
        <v>4.381999999999998</v>
      </c>
      <c r="W37" s="22">
        <v>10.700000000000003</v>
      </c>
      <c r="X37" s="22">
        <v>9.354000000000001</v>
      </c>
      <c r="Y37" s="22">
        <v>0.5680000000000002</v>
      </c>
      <c r="Z37" s="22">
        <v>2.5510000000000006</v>
      </c>
      <c r="AA37" s="22">
        <v>1.0359999999999998</v>
      </c>
      <c r="AB37" s="61">
        <v>258.681</v>
      </c>
      <c r="AC37" s="22">
        <v>0.9230000000000004</v>
      </c>
      <c r="AD37" s="22">
        <v>2.3539999999999996</v>
      </c>
      <c r="AE37" s="13"/>
      <c r="AH37" s="62"/>
    </row>
    <row r="38" spans="3:34" ht="11.25">
      <c r="C38" s="60" t="s">
        <v>25</v>
      </c>
      <c r="D38" s="24">
        <v>1.6299999999999992</v>
      </c>
      <c r="E38" s="22">
        <v>0.06900000000000003</v>
      </c>
      <c r="F38" s="22">
        <v>0.7510000000000003</v>
      </c>
      <c r="G38" s="22">
        <v>4.033999999999999</v>
      </c>
      <c r="H38" s="22">
        <v>14.200999999999995</v>
      </c>
      <c r="I38" s="22">
        <v>2.003</v>
      </c>
      <c r="J38" s="22">
        <v>5.9559999999999995</v>
      </c>
      <c r="K38" s="22">
        <v>0.12500000000000003</v>
      </c>
      <c r="L38" s="22">
        <v>1.6320000000000001</v>
      </c>
      <c r="M38" s="22">
        <v>3.5440000000000005</v>
      </c>
      <c r="N38" s="22">
        <v>0.001</v>
      </c>
      <c r="O38" s="22">
        <v>5.259</v>
      </c>
      <c r="P38" s="22">
        <v>0.05000000000000002</v>
      </c>
      <c r="Q38" s="22">
        <v>0.2920000000000002</v>
      </c>
      <c r="R38" s="22">
        <v>0.5870000000000003</v>
      </c>
      <c r="S38" s="22">
        <v>0.4780000000000001</v>
      </c>
      <c r="T38" s="22">
        <v>0.5850000000000002</v>
      </c>
      <c r="U38" s="22">
        <v>0.11100000000000002</v>
      </c>
      <c r="V38" s="22">
        <v>4.415000000000001</v>
      </c>
      <c r="W38" s="22">
        <v>1.583</v>
      </c>
      <c r="X38" s="22">
        <v>2.579</v>
      </c>
      <c r="Y38" s="22">
        <v>0.3270000000000001</v>
      </c>
      <c r="Z38" s="22">
        <v>0.14600000000000002</v>
      </c>
      <c r="AA38" s="22">
        <v>0.08500000000000002</v>
      </c>
      <c r="AB38" s="22">
        <v>0.37400000000000017</v>
      </c>
      <c r="AC38" s="61">
        <v>320.7859999999999</v>
      </c>
      <c r="AD38" s="63">
        <v>12.858</v>
      </c>
      <c r="AE38" s="13"/>
      <c r="AH38" s="62"/>
    </row>
    <row r="39" spans="3:34" ht="11.25">
      <c r="C39" s="64" t="s">
        <v>26</v>
      </c>
      <c r="D39" s="29">
        <v>4.9209999999999985</v>
      </c>
      <c r="E39" s="27">
        <v>0.15800000000000008</v>
      </c>
      <c r="F39" s="27">
        <v>1.4509999999999994</v>
      </c>
      <c r="G39" s="27">
        <v>20.96999999999999</v>
      </c>
      <c r="H39" s="27">
        <v>26.942</v>
      </c>
      <c r="I39" s="27">
        <v>1.0110000000000003</v>
      </c>
      <c r="J39" s="27">
        <v>9.794999999999995</v>
      </c>
      <c r="K39" s="27">
        <v>0.3580000000000001</v>
      </c>
      <c r="L39" s="27">
        <v>3.3</v>
      </c>
      <c r="M39" s="27">
        <v>12.856999999999998</v>
      </c>
      <c r="N39" s="27">
        <v>0.003</v>
      </c>
      <c r="O39" s="27">
        <v>8.425999999999997</v>
      </c>
      <c r="P39" s="27">
        <v>0.5140000000000002</v>
      </c>
      <c r="Q39" s="27">
        <v>0.2820000000000001</v>
      </c>
      <c r="R39" s="27">
        <v>0.7830000000000005</v>
      </c>
      <c r="S39" s="27">
        <v>2.2929999999999997</v>
      </c>
      <c r="T39" s="27">
        <v>1.3579999999999994</v>
      </c>
      <c r="U39" s="27">
        <v>1.0130000000000003</v>
      </c>
      <c r="V39" s="27">
        <v>10.161000000000007</v>
      </c>
      <c r="W39" s="27">
        <v>2.724999999999999</v>
      </c>
      <c r="X39" s="27">
        <v>4.340000000000001</v>
      </c>
      <c r="Y39" s="27">
        <v>0.8280000000000004</v>
      </c>
      <c r="Z39" s="27">
        <v>0.37700000000000017</v>
      </c>
      <c r="AA39" s="27">
        <v>0.166</v>
      </c>
      <c r="AB39" s="27">
        <v>0.9950000000000004</v>
      </c>
      <c r="AC39" s="27">
        <v>12.883999999999995</v>
      </c>
      <c r="AD39" s="65">
        <v>585.506</v>
      </c>
      <c r="AE39" s="13"/>
      <c r="AH39" s="62"/>
    </row>
    <row r="40" spans="3:31" ht="11.25">
      <c r="C40" s="64" t="s">
        <v>34</v>
      </c>
      <c r="D40" s="29">
        <v>884.5050000000002</v>
      </c>
      <c r="E40" s="27">
        <v>714.4579999999995</v>
      </c>
      <c r="F40" s="27">
        <v>723.1089999999998</v>
      </c>
      <c r="G40" s="27">
        <v>593.6330000000002</v>
      </c>
      <c r="H40" s="27">
        <v>6822.773000000001</v>
      </c>
      <c r="I40" s="27">
        <v>110.371</v>
      </c>
      <c r="J40" s="27">
        <v>955.22</v>
      </c>
      <c r="K40" s="27">
        <v>518.8719999999998</v>
      </c>
      <c r="L40" s="27">
        <v>2332.2520000000004</v>
      </c>
      <c r="M40" s="27">
        <v>3469.3720000000003</v>
      </c>
      <c r="N40" s="27">
        <v>145.36699999999988</v>
      </c>
      <c r="O40" s="27">
        <v>3576.9259999999995</v>
      </c>
      <c r="P40" s="27">
        <v>90.637</v>
      </c>
      <c r="Q40" s="27">
        <v>121.07600000000004</v>
      </c>
      <c r="R40" s="27">
        <v>223.288</v>
      </c>
      <c r="S40" s="27">
        <v>279.1269999999999</v>
      </c>
      <c r="T40" s="27">
        <v>737.4459999999999</v>
      </c>
      <c r="U40" s="27">
        <v>79.602</v>
      </c>
      <c r="V40" s="27">
        <v>1763.4429999999998</v>
      </c>
      <c r="W40" s="27">
        <v>742.5360000000001</v>
      </c>
      <c r="X40" s="27">
        <v>2104.0580000000004</v>
      </c>
      <c r="Y40" s="27">
        <v>613.691</v>
      </c>
      <c r="Z40" s="27">
        <v>1060.1689999999999</v>
      </c>
      <c r="AA40" s="27">
        <v>152.62299999999993</v>
      </c>
      <c r="AB40" s="27">
        <v>388.48800000000006</v>
      </c>
      <c r="AC40" s="27">
        <v>437.82499999999993</v>
      </c>
      <c r="AD40" s="66">
        <v>793.9979999999998</v>
      </c>
      <c r="AE40" s="13"/>
    </row>
    <row r="41" spans="4:30" ht="11.25">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3:30" ht="25.5" customHeight="1">
      <c r="C42" s="113" t="s">
        <v>107</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43" spans="3:6" ht="15.75" customHeight="1">
      <c r="C43" s="97" t="s">
        <v>114</v>
      </c>
      <c r="F43" s="67"/>
    </row>
    <row r="44" spans="3:7" ht="11.25">
      <c r="C44" s="30"/>
      <c r="G44" s="67"/>
    </row>
    <row r="45" ht="11.25">
      <c r="H45" s="67"/>
    </row>
    <row r="46" spans="1:9" ht="11.25">
      <c r="A46" s="48"/>
      <c r="I46" s="67"/>
    </row>
    <row r="47" ht="11.25">
      <c r="J47" s="67"/>
    </row>
    <row r="48" spans="10:11" ht="11.25">
      <c r="J48" s="67"/>
      <c r="K48" s="67"/>
    </row>
    <row r="49" ht="11.25">
      <c r="L49" s="67"/>
    </row>
    <row r="50" ht="11.25">
      <c r="M50" s="67"/>
    </row>
    <row r="51" ht="11.25">
      <c r="N51" s="67"/>
    </row>
    <row r="52" ht="11.25">
      <c r="O52" s="67"/>
    </row>
    <row r="53" ht="11.25">
      <c r="P53" s="67"/>
    </row>
    <row r="54" ht="11.25">
      <c r="Q54" s="67"/>
    </row>
    <row r="55" ht="11.25">
      <c r="R55" s="67"/>
    </row>
    <row r="56" ht="11.25">
      <c r="S56" s="67"/>
    </row>
    <row r="57" spans="19:20" ht="11.25">
      <c r="S57" s="67"/>
      <c r="T57" s="67"/>
    </row>
    <row r="58" ht="11.25">
      <c r="U58" s="67"/>
    </row>
    <row r="59" ht="11.25">
      <c r="V59" s="67"/>
    </row>
    <row r="60" ht="11.25">
      <c r="W60" s="67"/>
    </row>
    <row r="61" ht="11.25">
      <c r="X61" s="67"/>
    </row>
    <row r="62" ht="11.25">
      <c r="Y62" s="67"/>
    </row>
    <row r="63" ht="11.25">
      <c r="Z63" s="67"/>
    </row>
    <row r="64" ht="11.25">
      <c r="AA64" s="67"/>
    </row>
    <row r="65" ht="11.25">
      <c r="AB65" s="67"/>
    </row>
    <row r="66" ht="11.25">
      <c r="AC66" s="67"/>
    </row>
    <row r="67" ht="11.25">
      <c r="AD67" s="67"/>
    </row>
  </sheetData>
  <mergeCells count="3">
    <mergeCell ref="D10:AD10"/>
    <mergeCell ref="C10:C11"/>
    <mergeCell ref="C42:AD4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74"/>
  <sheetViews>
    <sheetView showGridLines="0" workbookViewId="0" topLeftCell="A1"/>
  </sheetViews>
  <sheetFormatPr defaultColWidth="9.33203125" defaultRowHeight="11.25"/>
  <cols>
    <col min="1" max="2" width="13.33203125" style="2" customWidth="1"/>
    <col min="3" max="3" width="25.83203125" style="2" customWidth="1"/>
    <col min="4" max="25" width="6.5" style="2" customWidth="1"/>
    <col min="26" max="26" width="13" style="2" customWidth="1"/>
    <col min="27" max="16384" width="9.33203125" style="2" customWidth="1"/>
  </cols>
  <sheetData>
    <row r="3" ht="11.25">
      <c r="C3" s="32" t="s">
        <v>90</v>
      </c>
    </row>
    <row r="4" ht="11.25">
      <c r="C4" s="33" t="s">
        <v>91</v>
      </c>
    </row>
    <row r="6" ht="15.75">
      <c r="C6" s="1" t="s">
        <v>104</v>
      </c>
    </row>
    <row r="7" ht="14.25">
      <c r="C7" s="94" t="s">
        <v>30</v>
      </c>
    </row>
    <row r="9" spans="3:25" ht="11.25">
      <c r="C9" s="50"/>
      <c r="D9" s="50"/>
      <c r="E9" s="50"/>
      <c r="F9" s="50"/>
      <c r="G9" s="50"/>
      <c r="H9" s="50"/>
      <c r="I9" s="50"/>
      <c r="J9" s="50"/>
      <c r="K9" s="50"/>
      <c r="L9" s="50"/>
      <c r="M9" s="50"/>
      <c r="N9" s="50"/>
      <c r="O9" s="50"/>
      <c r="P9" s="50"/>
      <c r="Q9" s="50"/>
      <c r="R9" s="50"/>
      <c r="S9" s="50"/>
      <c r="T9" s="50"/>
      <c r="U9" s="50"/>
      <c r="V9" s="50"/>
      <c r="W9" s="50"/>
      <c r="X9" s="50"/>
      <c r="Y9" s="50"/>
    </row>
    <row r="10" spans="3:25" ht="11.25">
      <c r="C10" s="108"/>
      <c r="D10" s="111" t="s">
        <v>37</v>
      </c>
      <c r="E10" s="106"/>
      <c r="F10" s="106"/>
      <c r="G10" s="106"/>
      <c r="H10" s="106"/>
      <c r="I10" s="106"/>
      <c r="J10" s="106"/>
      <c r="K10" s="106"/>
      <c r="L10" s="106"/>
      <c r="M10" s="106"/>
      <c r="N10" s="106"/>
      <c r="O10" s="106"/>
      <c r="P10" s="106"/>
      <c r="Q10" s="106"/>
      <c r="R10" s="106"/>
      <c r="S10" s="106"/>
      <c r="T10" s="106"/>
      <c r="U10" s="106"/>
      <c r="V10" s="106"/>
      <c r="W10" s="106"/>
      <c r="X10" s="106"/>
      <c r="Y10" s="114"/>
    </row>
    <row r="11" spans="3:25" ht="201">
      <c r="C11" s="112"/>
      <c r="D11" s="51" t="s">
        <v>62</v>
      </c>
      <c r="E11" s="52" t="s">
        <v>39</v>
      </c>
      <c r="F11" s="52" t="s">
        <v>40</v>
      </c>
      <c r="G11" s="52" t="s">
        <v>41</v>
      </c>
      <c r="H11" s="52" t="s">
        <v>42</v>
      </c>
      <c r="I11" s="52" t="s">
        <v>43</v>
      </c>
      <c r="J11" s="52" t="s">
        <v>56</v>
      </c>
      <c r="K11" s="52" t="s">
        <v>44</v>
      </c>
      <c r="L11" s="52" t="s">
        <v>61</v>
      </c>
      <c r="M11" s="52" t="s">
        <v>64</v>
      </c>
      <c r="N11" s="52" t="s">
        <v>63</v>
      </c>
      <c r="O11" s="52" t="s">
        <v>47</v>
      </c>
      <c r="P11" s="52" t="s">
        <v>60</v>
      </c>
      <c r="Q11" s="52" t="s">
        <v>65</v>
      </c>
      <c r="R11" s="52" t="s">
        <v>50</v>
      </c>
      <c r="S11" s="52" t="s">
        <v>51</v>
      </c>
      <c r="T11" s="52" t="s">
        <v>66</v>
      </c>
      <c r="U11" s="52" t="s">
        <v>59</v>
      </c>
      <c r="V11" s="52" t="s">
        <v>53</v>
      </c>
      <c r="W11" s="52" t="s">
        <v>58</v>
      </c>
      <c r="X11" s="52" t="s">
        <v>54</v>
      </c>
      <c r="Y11" s="53" t="s">
        <v>34</v>
      </c>
    </row>
    <row r="12" spans="3:25" ht="11.25">
      <c r="C12" s="54" t="s">
        <v>36</v>
      </c>
      <c r="D12" s="55"/>
      <c r="E12" s="56"/>
      <c r="F12" s="56"/>
      <c r="G12" s="56"/>
      <c r="H12" s="56"/>
      <c r="I12" s="56"/>
      <c r="J12" s="56"/>
      <c r="K12" s="56"/>
      <c r="L12" s="56"/>
      <c r="M12" s="56"/>
      <c r="N12" s="56"/>
      <c r="O12" s="56"/>
      <c r="P12" s="56"/>
      <c r="Q12" s="56"/>
      <c r="R12" s="56"/>
      <c r="S12" s="56"/>
      <c r="T12" s="56"/>
      <c r="U12" s="56"/>
      <c r="V12" s="56"/>
      <c r="W12" s="56"/>
      <c r="X12" s="56"/>
      <c r="Y12" s="56"/>
    </row>
    <row r="13" spans="3:25" ht="25.5">
      <c r="C13" s="68" t="s">
        <v>38</v>
      </c>
      <c r="D13" s="69">
        <v>82.40114034253587</v>
      </c>
      <c r="E13" s="70">
        <v>0.9043462611356072</v>
      </c>
      <c r="F13" s="70">
        <v>4.373574350897962</v>
      </c>
      <c r="G13" s="70">
        <v>1.574348067320141</v>
      </c>
      <c r="H13" s="70">
        <v>0.7017745280243401</v>
      </c>
      <c r="I13" s="70">
        <v>0.777704974250005</v>
      </c>
      <c r="J13" s="70">
        <v>1.0732423036677834</v>
      </c>
      <c r="K13" s="70">
        <v>0.6879645551462565</v>
      </c>
      <c r="L13" s="70">
        <v>2.7272135961122097</v>
      </c>
      <c r="M13" s="70">
        <v>0.5247863169542119</v>
      </c>
      <c r="N13" s="70">
        <v>0.289412489843947</v>
      </c>
      <c r="O13" s="70">
        <v>0.9148525764673463</v>
      </c>
      <c r="P13" s="70">
        <v>0.3929058226348965</v>
      </c>
      <c r="Q13" s="70">
        <v>0.5762119335599533</v>
      </c>
      <c r="R13" s="70">
        <v>0.39422236286693535</v>
      </c>
      <c r="S13" s="70">
        <v>0.18582767448526724</v>
      </c>
      <c r="T13" s="70">
        <v>0.5030657961130904</v>
      </c>
      <c r="U13" s="70">
        <v>0.4417577307602887</v>
      </c>
      <c r="V13" s="70">
        <v>0.19490011369173307</v>
      </c>
      <c r="W13" s="70">
        <v>0</v>
      </c>
      <c r="X13" s="71" t="s">
        <v>81</v>
      </c>
      <c r="Y13" s="18">
        <v>5.636371312966226</v>
      </c>
    </row>
    <row r="14" spans="3:25" ht="11.25">
      <c r="C14" s="72" t="s">
        <v>39</v>
      </c>
      <c r="D14" s="23">
        <v>0.11589841988368732</v>
      </c>
      <c r="E14" s="73">
        <v>44.96985512462881</v>
      </c>
      <c r="F14" s="74">
        <v>0.43748794328579926</v>
      </c>
      <c r="G14" s="74">
        <v>2.5753652672461627</v>
      </c>
      <c r="H14" s="74">
        <v>0.31213897718874023</v>
      </c>
      <c r="I14" s="74">
        <v>0.5058144163232315</v>
      </c>
      <c r="J14" s="74">
        <v>0.09044368653684229</v>
      </c>
      <c r="K14" s="74">
        <v>0.19118242346930356</v>
      </c>
      <c r="L14" s="74">
        <v>0.06380533796696372</v>
      </c>
      <c r="M14" s="74">
        <v>0.07216312990967012</v>
      </c>
      <c r="N14" s="74">
        <v>0.038943210153251376</v>
      </c>
      <c r="O14" s="74">
        <v>0.9148525764673463</v>
      </c>
      <c r="P14" s="74">
        <v>0.06182998620961902</v>
      </c>
      <c r="Q14" s="74">
        <v>0.04577293306904103</v>
      </c>
      <c r="R14" s="74">
        <v>0.05095391084674675</v>
      </c>
      <c r="S14" s="74">
        <v>0.01680356630983799</v>
      </c>
      <c r="T14" s="74">
        <v>0.04128503493937217</v>
      </c>
      <c r="U14" s="74">
        <v>0.03335927943956413</v>
      </c>
      <c r="V14" s="74">
        <v>0.01880615132113214</v>
      </c>
      <c r="W14" s="74">
        <v>0</v>
      </c>
      <c r="X14" s="75" t="s">
        <v>81</v>
      </c>
      <c r="Y14" s="23">
        <v>0.42780541329820265</v>
      </c>
    </row>
    <row r="15" spans="3:25" ht="11.25">
      <c r="C15" s="72" t="s">
        <v>40</v>
      </c>
      <c r="D15" s="23">
        <v>4.267622726635069</v>
      </c>
      <c r="E15" s="74">
        <v>8.6947718887789</v>
      </c>
      <c r="F15" s="73">
        <v>52.797084866391955</v>
      </c>
      <c r="G15" s="74">
        <v>9.746624745700021</v>
      </c>
      <c r="H15" s="74">
        <v>6.625957046806495</v>
      </c>
      <c r="I15" s="74">
        <v>12.591166006331846</v>
      </c>
      <c r="J15" s="74">
        <v>3.6766973643057375</v>
      </c>
      <c r="K15" s="74">
        <v>5.460456528736031</v>
      </c>
      <c r="L15" s="74">
        <v>4.015400006814152</v>
      </c>
      <c r="M15" s="74">
        <v>4.722103223057372</v>
      </c>
      <c r="N15" s="74">
        <v>2.417981116745575</v>
      </c>
      <c r="O15" s="74">
        <v>7.7211352989804345</v>
      </c>
      <c r="P15" s="74">
        <v>3.17573533138258</v>
      </c>
      <c r="Q15" s="74">
        <v>3.281890021988569</v>
      </c>
      <c r="R15" s="74">
        <v>2.2543082872513276</v>
      </c>
      <c r="S15" s="74">
        <v>0.770987160098449</v>
      </c>
      <c r="T15" s="74">
        <v>2.867016315234178</v>
      </c>
      <c r="U15" s="74">
        <v>2.0561446781840425</v>
      </c>
      <c r="V15" s="74">
        <v>1.4626056777480487</v>
      </c>
      <c r="W15" s="74">
        <v>0</v>
      </c>
      <c r="X15" s="75" t="s">
        <v>81</v>
      </c>
      <c r="Y15" s="23">
        <v>31.613864559609528</v>
      </c>
    </row>
    <row r="16" spans="3:25" ht="38.25">
      <c r="C16" s="72" t="s">
        <v>41</v>
      </c>
      <c r="D16" s="23">
        <v>0.25260394845486017</v>
      </c>
      <c r="E16" s="74">
        <v>1.3227751282282014</v>
      </c>
      <c r="F16" s="74">
        <v>0.6466215011204187</v>
      </c>
      <c r="G16" s="73">
        <v>31.265026817088966</v>
      </c>
      <c r="H16" s="74">
        <v>0.6436520977891954</v>
      </c>
      <c r="I16" s="74">
        <v>0.37966699530315184</v>
      </c>
      <c r="J16" s="74">
        <v>0.29695470019874626</v>
      </c>
      <c r="K16" s="74">
        <v>0.36417494911776643</v>
      </c>
      <c r="L16" s="74">
        <v>0.2716372883350834</v>
      </c>
      <c r="M16" s="74">
        <v>0.2971288237868004</v>
      </c>
      <c r="N16" s="74">
        <v>0.22917658924719123</v>
      </c>
      <c r="O16" s="74">
        <v>2.8162028106916503</v>
      </c>
      <c r="P16" s="74">
        <v>0.21125689852466914</v>
      </c>
      <c r="Q16" s="74">
        <v>0.1500063925951301</v>
      </c>
      <c r="R16" s="74">
        <v>0.1936248612176376</v>
      </c>
      <c r="S16" s="74">
        <v>0.12454407970821098</v>
      </c>
      <c r="T16" s="74">
        <v>0.18501811954311229</v>
      </c>
      <c r="U16" s="74">
        <v>0.24463471589013697</v>
      </c>
      <c r="V16" s="74">
        <v>0.07864390552473438</v>
      </c>
      <c r="W16" s="74">
        <v>0</v>
      </c>
      <c r="X16" s="75" t="s">
        <v>81</v>
      </c>
      <c r="Y16" s="23">
        <v>0.5337431265096791</v>
      </c>
    </row>
    <row r="17" spans="3:25" ht="51">
      <c r="C17" s="72" t="s">
        <v>112</v>
      </c>
      <c r="D17" s="23">
        <v>0.23735167873824192</v>
      </c>
      <c r="E17" s="74">
        <v>1.0112030954737699</v>
      </c>
      <c r="F17" s="74">
        <v>1.0017086669036408</v>
      </c>
      <c r="G17" s="74">
        <v>1.0356944701313118</v>
      </c>
      <c r="H17" s="73">
        <v>55.28591212749623</v>
      </c>
      <c r="I17" s="74">
        <v>0.6264505422502007</v>
      </c>
      <c r="J17" s="74">
        <v>0.32167763099659197</v>
      </c>
      <c r="K17" s="74">
        <v>0.3578603213768528</v>
      </c>
      <c r="L17" s="74">
        <v>0.35557537857317634</v>
      </c>
      <c r="M17" s="74">
        <v>0.3159141464934447</v>
      </c>
      <c r="N17" s="74">
        <v>0.2301571736755105</v>
      </c>
      <c r="O17" s="74">
        <v>3.582254064480573</v>
      </c>
      <c r="P17" s="74">
        <v>0.2778348301809287</v>
      </c>
      <c r="Q17" s="74">
        <v>0.30294069135672325</v>
      </c>
      <c r="R17" s="74">
        <v>0.5063209667297781</v>
      </c>
      <c r="S17" s="74">
        <v>0.10082139785902795</v>
      </c>
      <c r="T17" s="74">
        <v>0.2263031544824845</v>
      </c>
      <c r="U17" s="74">
        <v>0.2779939953297011</v>
      </c>
      <c r="V17" s="74">
        <v>0.14275578502859393</v>
      </c>
      <c r="W17" s="74">
        <v>0</v>
      </c>
      <c r="X17" s="75" t="s">
        <v>81</v>
      </c>
      <c r="Y17" s="23">
        <v>0.9585946906615165</v>
      </c>
    </row>
    <row r="18" spans="3:25" ht="11.25">
      <c r="C18" s="72" t="s">
        <v>43</v>
      </c>
      <c r="D18" s="23">
        <v>0.6505752082829245</v>
      </c>
      <c r="E18" s="74">
        <v>2.961621524340863</v>
      </c>
      <c r="F18" s="74">
        <v>1.7438866377843476</v>
      </c>
      <c r="G18" s="74">
        <v>6.105511374144628</v>
      </c>
      <c r="H18" s="74">
        <v>3.175924397787042</v>
      </c>
      <c r="I18" s="73">
        <v>58.35696045951955</v>
      </c>
      <c r="J18" s="74">
        <v>1.2595339354837107</v>
      </c>
      <c r="K18" s="74">
        <v>2.1719963224362036</v>
      </c>
      <c r="L18" s="74">
        <v>1.0286287737295454</v>
      </c>
      <c r="M18" s="74">
        <v>1.4135955336749824</v>
      </c>
      <c r="N18" s="74">
        <v>1.3715574482391513</v>
      </c>
      <c r="O18" s="74">
        <v>16.439790575916224</v>
      </c>
      <c r="P18" s="74">
        <v>1.4924553012944823</v>
      </c>
      <c r="Q18" s="74">
        <v>0.9536190384170565</v>
      </c>
      <c r="R18" s="74">
        <v>1.8236136513572507</v>
      </c>
      <c r="S18" s="74">
        <v>0.7561604839427096</v>
      </c>
      <c r="T18" s="74">
        <v>0.7400724781724494</v>
      </c>
      <c r="U18" s="74">
        <v>1.1059106577843378</v>
      </c>
      <c r="V18" s="74">
        <v>0.3607361753417164</v>
      </c>
      <c r="W18" s="74">
        <v>0</v>
      </c>
      <c r="X18" s="75" t="s">
        <v>81</v>
      </c>
      <c r="Y18" s="23">
        <v>2.2272252562973422</v>
      </c>
    </row>
    <row r="19" spans="3:25" ht="11.25">
      <c r="C19" s="72" t="s">
        <v>56</v>
      </c>
      <c r="D19" s="23">
        <v>4.493488128179326</v>
      </c>
      <c r="E19" s="74">
        <v>8.584540628093224</v>
      </c>
      <c r="F19" s="74">
        <v>11.065737502689538</v>
      </c>
      <c r="G19" s="74">
        <v>9.503883854262995</v>
      </c>
      <c r="H19" s="74">
        <v>6.844813111272166</v>
      </c>
      <c r="I19" s="74">
        <v>7.217347107488621</v>
      </c>
      <c r="J19" s="73">
        <v>65.4614444962439</v>
      </c>
      <c r="K19" s="74">
        <v>7.137697055262889</v>
      </c>
      <c r="L19" s="74">
        <v>5.073143837674263</v>
      </c>
      <c r="M19" s="74">
        <v>9.729078992281986</v>
      </c>
      <c r="N19" s="74">
        <v>4.463200067240076</v>
      </c>
      <c r="O19" s="74">
        <v>5.2025351336456325</v>
      </c>
      <c r="P19" s="74">
        <v>3.754184460347989</v>
      </c>
      <c r="Q19" s="74">
        <v>4.10141095798162</v>
      </c>
      <c r="R19" s="74">
        <v>2.3916156680594063</v>
      </c>
      <c r="S19" s="74">
        <v>1.0536824521345471</v>
      </c>
      <c r="T19" s="74">
        <v>3.4541812565941354</v>
      </c>
      <c r="U19" s="74">
        <v>3.0730972574628748</v>
      </c>
      <c r="V19" s="74">
        <v>2.0438867185830407</v>
      </c>
      <c r="W19" s="74">
        <v>0.398406374501992</v>
      </c>
      <c r="X19" s="75" t="s">
        <v>81</v>
      </c>
      <c r="Y19" s="23">
        <v>15.099968407942669</v>
      </c>
    </row>
    <row r="20" spans="3:25" ht="25.5">
      <c r="C20" s="72" t="s">
        <v>44</v>
      </c>
      <c r="D20" s="23">
        <v>1.6120330993082812</v>
      </c>
      <c r="E20" s="74">
        <v>8.207729685953385</v>
      </c>
      <c r="F20" s="74">
        <v>6.126514994779962</v>
      </c>
      <c r="G20" s="74">
        <v>7.585074902903647</v>
      </c>
      <c r="H20" s="74">
        <v>4.130280351030778</v>
      </c>
      <c r="I20" s="74">
        <v>3.579892346035847</v>
      </c>
      <c r="J20" s="74">
        <v>7.508782696930102</v>
      </c>
      <c r="K20" s="73">
        <v>58.55738088090943</v>
      </c>
      <c r="L20" s="74">
        <v>1.741947673428173</v>
      </c>
      <c r="M20" s="74">
        <v>4.249434722149043</v>
      </c>
      <c r="N20" s="74">
        <v>3.482195388451517</v>
      </c>
      <c r="O20" s="74">
        <v>3.714521906861394</v>
      </c>
      <c r="P20" s="74">
        <v>2.3811213153409323</v>
      </c>
      <c r="Q20" s="74">
        <v>2.3098251747228002</v>
      </c>
      <c r="R20" s="74">
        <v>2.090183058629179</v>
      </c>
      <c r="S20" s="74">
        <v>1.0349019956706105</v>
      </c>
      <c r="T20" s="74">
        <v>1.1208122448355482</v>
      </c>
      <c r="U20" s="74">
        <v>1.5193635453837833</v>
      </c>
      <c r="V20" s="74">
        <v>1.0941760768658695</v>
      </c>
      <c r="W20" s="74">
        <v>0</v>
      </c>
      <c r="X20" s="75" t="s">
        <v>81</v>
      </c>
      <c r="Y20" s="23">
        <v>9.078985564746223</v>
      </c>
    </row>
    <row r="21" spans="3:25" ht="25.5">
      <c r="C21" s="72" t="s">
        <v>74</v>
      </c>
      <c r="D21" s="23">
        <v>0.23546868247693087</v>
      </c>
      <c r="E21" s="74">
        <v>0.8188607936650771</v>
      </c>
      <c r="F21" s="74">
        <v>0.9364312638675876</v>
      </c>
      <c r="G21" s="74">
        <v>1.079619012391345</v>
      </c>
      <c r="H21" s="74">
        <v>0.6852706280810276</v>
      </c>
      <c r="I21" s="74">
        <v>0.8735402722579777</v>
      </c>
      <c r="J21" s="74">
        <v>1.160673271250617</v>
      </c>
      <c r="K21" s="74">
        <v>1.971389081443146</v>
      </c>
      <c r="L21" s="73">
        <v>77.18835273820919</v>
      </c>
      <c r="M21" s="74">
        <v>1.1699017894165327</v>
      </c>
      <c r="N21" s="74">
        <v>1.300535118930883</v>
      </c>
      <c r="O21" s="74">
        <v>0.8101405345825297</v>
      </c>
      <c r="P21" s="74">
        <v>1.0897868492580673</v>
      </c>
      <c r="Q21" s="74">
        <v>1.357377298772329</v>
      </c>
      <c r="R21" s="74">
        <v>0.5765837280026604</v>
      </c>
      <c r="S21" s="74">
        <v>0.34397888681315425</v>
      </c>
      <c r="T21" s="74">
        <v>0.6055138457774586</v>
      </c>
      <c r="U21" s="74">
        <v>1.2171082559162174</v>
      </c>
      <c r="V21" s="74">
        <v>0.60863544275664</v>
      </c>
      <c r="W21" s="74">
        <v>0</v>
      </c>
      <c r="X21" s="75" t="s">
        <v>81</v>
      </c>
      <c r="Y21" s="23">
        <v>1.855013978212159</v>
      </c>
    </row>
    <row r="22" spans="3:25" ht="25.5">
      <c r="C22" s="72" t="s">
        <v>45</v>
      </c>
      <c r="D22" s="23">
        <v>0.4080452898260776</v>
      </c>
      <c r="E22" s="74">
        <v>1.483622784126699</v>
      </c>
      <c r="F22" s="74">
        <v>1.8194939975843143</v>
      </c>
      <c r="G22" s="74">
        <v>2.547623451081932</v>
      </c>
      <c r="H22" s="74">
        <v>1.6331685335208563</v>
      </c>
      <c r="I22" s="74">
        <v>1.0477584338124077</v>
      </c>
      <c r="J22" s="74">
        <v>1.755514440396771</v>
      </c>
      <c r="K22" s="74">
        <v>1.8515525266286428</v>
      </c>
      <c r="L22" s="74">
        <v>0.6758410070092951</v>
      </c>
      <c r="M22" s="73">
        <v>54.17211708296011</v>
      </c>
      <c r="N22" s="74">
        <v>4.302664387975234</v>
      </c>
      <c r="O22" s="74">
        <v>2.419399283549187</v>
      </c>
      <c r="P22" s="74">
        <v>3.242686696950381</v>
      </c>
      <c r="Q22" s="74">
        <v>1.7671865652049585</v>
      </c>
      <c r="R22" s="74">
        <v>1.4626454197797707</v>
      </c>
      <c r="S22" s="74">
        <v>0.6889462187033578</v>
      </c>
      <c r="T22" s="74">
        <v>0.5734032630468356</v>
      </c>
      <c r="U22" s="74">
        <v>2.269441889146104</v>
      </c>
      <c r="V22" s="74">
        <v>0.686424523221323</v>
      </c>
      <c r="W22" s="74">
        <v>0</v>
      </c>
      <c r="X22" s="75" t="s">
        <v>81</v>
      </c>
      <c r="Y22" s="23">
        <v>4.880918643798812</v>
      </c>
    </row>
    <row r="23" spans="3:25" ht="25.5">
      <c r="C23" s="72" t="s">
        <v>46</v>
      </c>
      <c r="D23" s="23">
        <v>0.6619673356638557</v>
      </c>
      <c r="E23" s="74">
        <v>1.3452713038783413</v>
      </c>
      <c r="F23" s="74">
        <v>1.4818506504988747</v>
      </c>
      <c r="G23" s="74">
        <v>2.3742371000554843</v>
      </c>
      <c r="H23" s="74">
        <v>1.2420978609510558</v>
      </c>
      <c r="I23" s="74">
        <v>1.1166496224762865</v>
      </c>
      <c r="J23" s="74">
        <v>1.595125979793663</v>
      </c>
      <c r="K23" s="74">
        <v>1.956450745668001</v>
      </c>
      <c r="L23" s="74">
        <v>0.5795135307581994</v>
      </c>
      <c r="M23" s="74">
        <v>1.9158738267764153</v>
      </c>
      <c r="N23" s="73">
        <v>56.619365141624414</v>
      </c>
      <c r="O23" s="74">
        <v>5.957564067236152</v>
      </c>
      <c r="P23" s="74">
        <v>1.3813320387624406</v>
      </c>
      <c r="Q23" s="74">
        <v>1.4109579816186044</v>
      </c>
      <c r="R23" s="74">
        <v>0.9123431826349073</v>
      </c>
      <c r="S23" s="74">
        <v>0.333105990965612</v>
      </c>
      <c r="T23" s="74">
        <v>0.5015367207449656</v>
      </c>
      <c r="U23" s="74">
        <v>0.805677142828261</v>
      </c>
      <c r="V23" s="74">
        <v>0.6445380952788013</v>
      </c>
      <c r="W23" s="74">
        <v>0</v>
      </c>
      <c r="X23" s="75" t="s">
        <v>81</v>
      </c>
      <c r="Y23" s="23">
        <v>2.7820100401299617</v>
      </c>
    </row>
    <row r="24" spans="3:25" ht="11.25">
      <c r="C24" s="72" t="s">
        <v>47</v>
      </c>
      <c r="D24" s="23">
        <v>0.08755932615095802</v>
      </c>
      <c r="E24" s="74">
        <v>0.23620984432646458</v>
      </c>
      <c r="F24" s="74">
        <v>0.29346865324222837</v>
      </c>
      <c r="G24" s="74">
        <v>0.45773996670982076</v>
      </c>
      <c r="H24" s="74">
        <v>0.3085511728532375</v>
      </c>
      <c r="I24" s="74">
        <v>0.296997568906498</v>
      </c>
      <c r="J24" s="74">
        <v>0.48346374472269465</v>
      </c>
      <c r="K24" s="74">
        <v>0.3481527593273885</v>
      </c>
      <c r="L24" s="74">
        <v>0.28681428620101174</v>
      </c>
      <c r="M24" s="74">
        <v>0.39655358055123463</v>
      </c>
      <c r="N24" s="74">
        <v>0.5707001372818203</v>
      </c>
      <c r="O24" s="73">
        <v>31.237255442270595</v>
      </c>
      <c r="P24" s="74">
        <v>0.4213934953147384</v>
      </c>
      <c r="Q24" s="74">
        <v>0.3638411396191572</v>
      </c>
      <c r="R24" s="74">
        <v>0.2553059111900153</v>
      </c>
      <c r="S24" s="74">
        <v>0.0929138372426336</v>
      </c>
      <c r="T24" s="74">
        <v>0.16514013975748867</v>
      </c>
      <c r="U24" s="74">
        <v>0.286081093375656</v>
      </c>
      <c r="V24" s="74">
        <v>0.15215886068915999</v>
      </c>
      <c r="W24" s="74">
        <v>0</v>
      </c>
      <c r="X24" s="75" t="s">
        <v>81</v>
      </c>
      <c r="Y24" s="23">
        <v>0.349664767693236</v>
      </c>
    </row>
    <row r="25" spans="3:25" ht="25.5" customHeight="1">
      <c r="C25" s="72" t="s">
        <v>48</v>
      </c>
      <c r="D25" s="23">
        <v>1.8125722011378953</v>
      </c>
      <c r="E25" s="74">
        <v>6.406910825159724</v>
      </c>
      <c r="F25" s="74">
        <v>6.65842328736979</v>
      </c>
      <c r="G25" s="74">
        <v>8.220824856667281</v>
      </c>
      <c r="H25" s="74">
        <v>5.922747397047955</v>
      </c>
      <c r="I25" s="74">
        <v>6.062118419360561</v>
      </c>
      <c r="J25" s="74">
        <v>5.951579705206999</v>
      </c>
      <c r="K25" s="74">
        <v>6.285882047466204</v>
      </c>
      <c r="L25" s="74">
        <v>1.6511954208829278</v>
      </c>
      <c r="M25" s="74">
        <v>8.896568471355817</v>
      </c>
      <c r="N25" s="74">
        <v>11.916202056425629</v>
      </c>
      <c r="O25" s="74">
        <v>8.095894185726097</v>
      </c>
      <c r="P25" s="73">
        <v>70.88186418208639</v>
      </c>
      <c r="Q25" s="74">
        <v>6.0988285447428</v>
      </c>
      <c r="R25" s="74">
        <v>3.214923595951575</v>
      </c>
      <c r="S25" s="74">
        <v>1.1386887287607863</v>
      </c>
      <c r="T25" s="74">
        <v>1.7278551659811303</v>
      </c>
      <c r="U25" s="74">
        <v>4.379163591884598</v>
      </c>
      <c r="V25" s="74">
        <v>2.2088679551729715</v>
      </c>
      <c r="W25" s="74">
        <v>0</v>
      </c>
      <c r="X25" s="75" t="s">
        <v>81</v>
      </c>
      <c r="Y25" s="23">
        <v>10.44184358958057</v>
      </c>
    </row>
    <row r="26" spans="3:25" ht="38.25">
      <c r="C26" s="72" t="s">
        <v>49</v>
      </c>
      <c r="D26" s="23">
        <v>1.9618938046598513</v>
      </c>
      <c r="E26" s="74">
        <v>9.93206154953658</v>
      </c>
      <c r="F26" s="74">
        <v>7.790581887688027</v>
      </c>
      <c r="G26" s="74">
        <v>10.00323654521916</v>
      </c>
      <c r="H26" s="74">
        <v>8.367477271259535</v>
      </c>
      <c r="I26" s="74">
        <v>4.823607938714397</v>
      </c>
      <c r="J26" s="74">
        <v>6.909220566124058</v>
      </c>
      <c r="K26" s="74">
        <v>9.331841698879908</v>
      </c>
      <c r="L26" s="74">
        <v>2.508540932982714</v>
      </c>
      <c r="M26" s="74">
        <v>8.137824705448434</v>
      </c>
      <c r="N26" s="74">
        <v>9.416972515619305</v>
      </c>
      <c r="O26" s="74">
        <v>7.577845136401209</v>
      </c>
      <c r="P26" s="74">
        <v>7.79714002971467</v>
      </c>
      <c r="Q26" s="73">
        <v>74.50320752120537</v>
      </c>
      <c r="R26" s="74">
        <v>5.437586822782298</v>
      </c>
      <c r="S26" s="74">
        <v>2.5580958594035708</v>
      </c>
      <c r="T26" s="74">
        <v>2.9709934402666693</v>
      </c>
      <c r="U26" s="74">
        <v>5.277842362241343</v>
      </c>
      <c r="V26" s="74">
        <v>2.8063906721489436</v>
      </c>
      <c r="W26" s="74">
        <v>0</v>
      </c>
      <c r="X26" s="75" t="s">
        <v>81</v>
      </c>
      <c r="Y26" s="23">
        <v>9.760309434590889</v>
      </c>
    </row>
    <row r="27" spans="3:25" ht="51">
      <c r="C27" s="72" t="s">
        <v>50</v>
      </c>
      <c r="D27" s="23">
        <v>0.264090225648857</v>
      </c>
      <c r="E27" s="74">
        <v>1.2564114100602901</v>
      </c>
      <c r="F27" s="74">
        <v>0.9094382070784035</v>
      </c>
      <c r="G27" s="74">
        <v>3.569447013131123</v>
      </c>
      <c r="H27" s="74">
        <v>2.082361636325803</v>
      </c>
      <c r="I27" s="74">
        <v>0.6383916816186063</v>
      </c>
      <c r="J27" s="74">
        <v>0.6749732815311323</v>
      </c>
      <c r="K27" s="74">
        <v>1.180505518937522</v>
      </c>
      <c r="L27" s="74">
        <v>0.39986743356966103</v>
      </c>
      <c r="M27" s="74">
        <v>0.8234042211994659</v>
      </c>
      <c r="N27" s="74">
        <v>0.7865687950018213</v>
      </c>
      <c r="O27" s="74">
        <v>0.9148525764673464</v>
      </c>
      <c r="P27" s="74">
        <v>0.9326245202041087</v>
      </c>
      <c r="Q27" s="74">
        <v>0.6147626980850516</v>
      </c>
      <c r="R27" s="73">
        <v>75.94492686772901</v>
      </c>
      <c r="S27" s="74">
        <v>0.2303077029524854</v>
      </c>
      <c r="T27" s="74">
        <v>0.2996987721524795</v>
      </c>
      <c r="U27" s="74">
        <v>0.6651638142797938</v>
      </c>
      <c r="V27" s="74">
        <v>0.2256738158535856</v>
      </c>
      <c r="W27" s="74">
        <v>0</v>
      </c>
      <c r="X27" s="75" t="s">
        <v>81</v>
      </c>
      <c r="Y27" s="23">
        <v>1.319223857243987</v>
      </c>
    </row>
    <row r="28" spans="3:25" ht="11.25">
      <c r="C28" s="72" t="s">
        <v>51</v>
      </c>
      <c r="D28" s="23">
        <v>0.1716351092184906</v>
      </c>
      <c r="E28" s="74">
        <v>0.5421578331683616</v>
      </c>
      <c r="F28" s="74">
        <v>0.6938957646186799</v>
      </c>
      <c r="G28" s="74">
        <v>0.9385981135565012</v>
      </c>
      <c r="H28" s="74">
        <v>0.6005984457631622</v>
      </c>
      <c r="I28" s="74">
        <v>0.3233293121291359</v>
      </c>
      <c r="J28" s="74">
        <v>0.6008355480958844</v>
      </c>
      <c r="K28" s="74">
        <v>0.7437123507992481</v>
      </c>
      <c r="L28" s="74">
        <v>0.16725671117553598</v>
      </c>
      <c r="M28" s="74">
        <v>1.0766051714618876</v>
      </c>
      <c r="N28" s="74">
        <v>0.9800240943602392</v>
      </c>
      <c r="O28" s="74">
        <v>0.5015155690272802</v>
      </c>
      <c r="P28" s="74">
        <v>0.9901866902819171</v>
      </c>
      <c r="Q28" s="74">
        <v>0.6287190508118594</v>
      </c>
      <c r="R28" s="74">
        <v>0.9327247469736056</v>
      </c>
      <c r="S28" s="73">
        <v>89.88524152655457</v>
      </c>
      <c r="T28" s="74">
        <v>0.6085719965137083</v>
      </c>
      <c r="U28" s="74">
        <v>0.6297827603287409</v>
      </c>
      <c r="V28" s="74">
        <v>0.27952779463682764</v>
      </c>
      <c r="W28" s="74">
        <v>0</v>
      </c>
      <c r="X28" s="75" t="s">
        <v>81</v>
      </c>
      <c r="Y28" s="23">
        <v>0.9997744363249187</v>
      </c>
    </row>
    <row r="29" spans="3:25" ht="25.5">
      <c r="C29" s="72" t="s">
        <v>75</v>
      </c>
      <c r="D29" s="23">
        <v>0.08200448718009078</v>
      </c>
      <c r="E29" s="74">
        <v>0.2722037253666877</v>
      </c>
      <c r="F29" s="74">
        <v>0.25361121713283635</v>
      </c>
      <c r="G29" s="74">
        <v>0.25198816349177006</v>
      </c>
      <c r="H29" s="74">
        <v>0.27984873816921535</v>
      </c>
      <c r="I29" s="74">
        <v>0.15982755770019785</v>
      </c>
      <c r="J29" s="74">
        <v>0.27428166064795806</v>
      </c>
      <c r="K29" s="74">
        <v>0.3114902191599942</v>
      </c>
      <c r="L29" s="74">
        <v>0.1297788184862029</v>
      </c>
      <c r="M29" s="74">
        <v>0.352052983773605</v>
      </c>
      <c r="N29" s="74">
        <v>0.2881517384361079</v>
      </c>
      <c r="O29" s="74">
        <v>0.24800220446403962</v>
      </c>
      <c r="P29" s="74">
        <v>0.3243006783160265</v>
      </c>
      <c r="Q29" s="74">
        <v>0.36179160530263316</v>
      </c>
      <c r="R29" s="74">
        <v>0.4333764206754881</v>
      </c>
      <c r="S29" s="74">
        <v>0.19670057033280947</v>
      </c>
      <c r="T29" s="73">
        <v>82.68475053135369</v>
      </c>
      <c r="U29" s="74">
        <v>0.46197547587517596</v>
      </c>
      <c r="V29" s="74">
        <v>0.1324978843079764</v>
      </c>
      <c r="W29" s="74">
        <v>0</v>
      </c>
      <c r="X29" s="75" t="s">
        <v>81</v>
      </c>
      <c r="Y29" s="23">
        <v>0.44439822552194663</v>
      </c>
    </row>
    <row r="30" spans="3:25" ht="25.5">
      <c r="C30" s="72" t="s">
        <v>52</v>
      </c>
      <c r="D30" s="23">
        <v>0.05856118372676978</v>
      </c>
      <c r="E30" s="74">
        <v>0.20471519841626928</v>
      </c>
      <c r="F30" s="74">
        <v>0.2673145777130571</v>
      </c>
      <c r="G30" s="74">
        <v>0.29128906972443136</v>
      </c>
      <c r="H30" s="74">
        <v>0.18010777764223862</v>
      </c>
      <c r="I30" s="74">
        <v>0.1435998554815954</v>
      </c>
      <c r="J30" s="74">
        <v>0.2853697087570422</v>
      </c>
      <c r="K30" s="74">
        <v>0.2807653140325638</v>
      </c>
      <c r="L30" s="74">
        <v>0.3252213828413199</v>
      </c>
      <c r="M30" s="74">
        <v>0.8368632176508729</v>
      </c>
      <c r="N30" s="74">
        <v>0.3525901437256604</v>
      </c>
      <c r="O30" s="74">
        <v>0.21493524386883442</v>
      </c>
      <c r="P30" s="74">
        <v>0.33929138247901436</v>
      </c>
      <c r="Q30" s="74">
        <v>0.3730152456074086</v>
      </c>
      <c r="R30" s="74">
        <v>0.6538191297072027</v>
      </c>
      <c r="S30" s="74">
        <v>0.23327303818363332</v>
      </c>
      <c r="T30" s="74">
        <v>0.11009342650499246</v>
      </c>
      <c r="U30" s="73">
        <v>74.46802058166453</v>
      </c>
      <c r="V30" s="74">
        <v>0.19660976381183598</v>
      </c>
      <c r="W30" s="74">
        <v>0</v>
      </c>
      <c r="X30" s="75" t="s">
        <v>81</v>
      </c>
      <c r="Y30" s="23">
        <v>0.5470699475749276</v>
      </c>
    </row>
    <row r="31" spans="3:25" ht="11.25">
      <c r="C31" s="72" t="s">
        <v>53</v>
      </c>
      <c r="D31" s="23">
        <v>0.2188983153773948</v>
      </c>
      <c r="E31" s="74">
        <v>0.8436065868802307</v>
      </c>
      <c r="F31" s="74">
        <v>0.6999667262362786</v>
      </c>
      <c r="G31" s="74">
        <v>0.8738672091732942</v>
      </c>
      <c r="H31" s="74">
        <v>0.9766003401238513</v>
      </c>
      <c r="I31" s="74">
        <v>0.46662298455000284</v>
      </c>
      <c r="J31" s="74">
        <v>0.6173589139054992</v>
      </c>
      <c r="K31" s="74">
        <v>0.7929570223608505</v>
      </c>
      <c r="L31" s="74">
        <v>0.8096463759497239</v>
      </c>
      <c r="M31" s="74">
        <v>0.8948800832052345</v>
      </c>
      <c r="N31" s="74">
        <v>0.9430420530636265</v>
      </c>
      <c r="O31" s="74">
        <v>0.7164508128961146</v>
      </c>
      <c r="P31" s="74">
        <v>0.8494021056337839</v>
      </c>
      <c r="Q31" s="74">
        <v>0.7947313304503218</v>
      </c>
      <c r="R31" s="74">
        <v>0.4483944154513714</v>
      </c>
      <c r="S31" s="74">
        <v>0.22833081279838688</v>
      </c>
      <c r="T31" s="74">
        <v>0.5993975443049588</v>
      </c>
      <c r="U31" s="74">
        <v>0.7824267359461404</v>
      </c>
      <c r="V31" s="73">
        <v>86.661309762957</v>
      </c>
      <c r="W31" s="74">
        <v>0</v>
      </c>
      <c r="X31" s="75" t="s">
        <v>81</v>
      </c>
      <c r="Y31" s="23">
        <v>1.038151475289935</v>
      </c>
    </row>
    <row r="32" spans="3:25" ht="25.5" customHeight="1">
      <c r="C32" s="76" t="s">
        <v>57</v>
      </c>
      <c r="D32" s="77">
        <v>0.0065904869145882354</v>
      </c>
      <c r="E32" s="78">
        <v>0.001124808782506974</v>
      </c>
      <c r="F32" s="78">
        <v>0.002907303116296844</v>
      </c>
      <c r="G32" s="78">
        <v>0</v>
      </c>
      <c r="H32" s="78">
        <v>0.0007175608671005522</v>
      </c>
      <c r="I32" s="78">
        <v>0.012553505489862284</v>
      </c>
      <c r="J32" s="78">
        <v>0.0028263652042763224</v>
      </c>
      <c r="K32" s="78">
        <v>0.01658767884180303</v>
      </c>
      <c r="L32" s="78">
        <v>0.0006194693006501331</v>
      </c>
      <c r="M32" s="78">
        <v>0.0031499778928824255</v>
      </c>
      <c r="N32" s="78">
        <v>0.000560333959039588</v>
      </c>
      <c r="O32" s="78">
        <v>0</v>
      </c>
      <c r="P32" s="78">
        <v>0.0026673850823821896</v>
      </c>
      <c r="Q32" s="78">
        <v>0.00390387488861757</v>
      </c>
      <c r="R32" s="78">
        <v>0.02252699216382487</v>
      </c>
      <c r="S32" s="78">
        <v>0.026688017080330927</v>
      </c>
      <c r="T32" s="78">
        <v>0.015290753681248949</v>
      </c>
      <c r="U32" s="78">
        <v>0.005054436278721836</v>
      </c>
      <c r="V32" s="78">
        <v>0.0008548250600514605</v>
      </c>
      <c r="W32" s="79">
        <v>99.60159362549801</v>
      </c>
      <c r="X32" s="80" t="s">
        <v>81</v>
      </c>
      <c r="Y32" s="77">
        <v>0.005063272007285066</v>
      </c>
    </row>
    <row r="33" spans="3:25" ht="38.25">
      <c r="C33" s="76" t="s">
        <v>54</v>
      </c>
      <c r="D33" s="77">
        <v>0</v>
      </c>
      <c r="E33" s="78">
        <v>0</v>
      </c>
      <c r="F33" s="78">
        <v>0</v>
      </c>
      <c r="G33" s="78">
        <v>0</v>
      </c>
      <c r="H33" s="78">
        <v>0</v>
      </c>
      <c r="I33" s="78">
        <v>0</v>
      </c>
      <c r="J33" s="78">
        <v>0</v>
      </c>
      <c r="K33" s="78">
        <v>0</v>
      </c>
      <c r="L33" s="78">
        <v>0</v>
      </c>
      <c r="M33" s="78">
        <v>0</v>
      </c>
      <c r="N33" s="78">
        <v>0</v>
      </c>
      <c r="O33" s="78">
        <v>0</v>
      </c>
      <c r="P33" s="78">
        <v>0</v>
      </c>
      <c r="Q33" s="78">
        <v>0</v>
      </c>
      <c r="R33" s="78">
        <v>0</v>
      </c>
      <c r="S33" s="78">
        <v>0</v>
      </c>
      <c r="T33" s="78">
        <v>0</v>
      </c>
      <c r="U33" s="78">
        <v>0</v>
      </c>
      <c r="V33" s="78">
        <v>0</v>
      </c>
      <c r="W33" s="78">
        <v>0</v>
      </c>
      <c r="X33" s="80" t="s">
        <v>81</v>
      </c>
      <c r="Y33" s="77">
        <v>0</v>
      </c>
    </row>
    <row r="34" spans="3:25" ht="11.25">
      <c r="C34" s="81" t="s">
        <v>34</v>
      </c>
      <c r="D34" s="95">
        <v>100</v>
      </c>
      <c r="E34" s="96">
        <v>100</v>
      </c>
      <c r="F34" s="96">
        <v>100</v>
      </c>
      <c r="G34" s="96">
        <v>100</v>
      </c>
      <c r="H34" s="96">
        <v>100</v>
      </c>
      <c r="I34" s="96">
        <v>100</v>
      </c>
      <c r="J34" s="96">
        <v>100</v>
      </c>
      <c r="K34" s="96">
        <v>100</v>
      </c>
      <c r="L34" s="96">
        <v>100</v>
      </c>
      <c r="M34" s="96">
        <v>100</v>
      </c>
      <c r="N34" s="96">
        <v>100</v>
      </c>
      <c r="O34" s="96">
        <v>100</v>
      </c>
      <c r="P34" s="96">
        <v>100</v>
      </c>
      <c r="Q34" s="96">
        <v>100</v>
      </c>
      <c r="R34" s="96">
        <v>100</v>
      </c>
      <c r="S34" s="96">
        <v>100</v>
      </c>
      <c r="T34" s="96">
        <v>100</v>
      </c>
      <c r="U34" s="96">
        <v>100</v>
      </c>
      <c r="V34" s="96">
        <v>100</v>
      </c>
      <c r="W34" s="96">
        <v>100</v>
      </c>
      <c r="X34" s="96" t="s">
        <v>81</v>
      </c>
      <c r="Y34" s="95">
        <v>100</v>
      </c>
    </row>
    <row r="36" spans="3:25" ht="30" customHeight="1">
      <c r="C36" s="113" t="s">
        <v>108</v>
      </c>
      <c r="D36" s="113"/>
      <c r="E36" s="113"/>
      <c r="F36" s="113"/>
      <c r="G36" s="113"/>
      <c r="H36" s="113"/>
      <c r="I36" s="113"/>
      <c r="J36" s="113"/>
      <c r="K36" s="113"/>
      <c r="L36" s="113"/>
      <c r="M36" s="113"/>
      <c r="N36" s="113"/>
      <c r="O36" s="113"/>
      <c r="P36" s="113"/>
      <c r="Q36" s="113"/>
      <c r="R36" s="113"/>
      <c r="S36" s="113"/>
      <c r="T36" s="113"/>
      <c r="U36" s="113"/>
      <c r="V36" s="113"/>
      <c r="W36" s="113"/>
      <c r="X36" s="113"/>
      <c r="Y36" s="113"/>
    </row>
    <row r="37" ht="15.75" customHeight="1">
      <c r="C37" s="98" t="s">
        <v>76</v>
      </c>
    </row>
    <row r="38" ht="15.75" customHeight="1">
      <c r="C38" s="97" t="s">
        <v>114</v>
      </c>
    </row>
    <row r="74" ht="11.25">
      <c r="A74" s="48"/>
    </row>
  </sheetData>
  <mergeCells count="3">
    <mergeCell ref="C36:Y36"/>
    <mergeCell ref="C10:C11"/>
    <mergeCell ref="D10:Y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topLeftCell="A1"/>
  </sheetViews>
  <sheetFormatPr defaultColWidth="9.33203125" defaultRowHeight="11.25"/>
  <cols>
    <col min="1" max="2" width="13.33203125" style="2" customWidth="1"/>
    <col min="3" max="3" width="65.16015625" style="2" customWidth="1"/>
    <col min="4" max="4" width="26" style="2" customWidth="1"/>
    <col min="5" max="5" width="13" style="2" customWidth="1"/>
    <col min="6" max="16384" width="9.33203125" style="2" customWidth="1"/>
  </cols>
  <sheetData>
    <row r="1" ht="12.75">
      <c r="A1" s="31"/>
    </row>
    <row r="2" ht="12.75"/>
    <row r="3" ht="12.75">
      <c r="C3" s="32" t="s">
        <v>90</v>
      </c>
    </row>
    <row r="4" ht="12.75">
      <c r="C4" s="33" t="s">
        <v>91</v>
      </c>
    </row>
    <row r="5" ht="12.75"/>
    <row r="6" ht="15.75">
      <c r="C6" s="1" t="s">
        <v>113</v>
      </c>
    </row>
    <row r="7" ht="14.25">
      <c r="C7" s="94" t="s">
        <v>28</v>
      </c>
    </row>
    <row r="8" ht="12.75"/>
    <row r="9" ht="12.75"/>
    <row r="10" ht="12.75">
      <c r="D10" s="34" t="s">
        <v>28</v>
      </c>
    </row>
    <row r="11" spans="3:5" ht="12.75">
      <c r="C11" s="2" t="s">
        <v>56</v>
      </c>
      <c r="D11" s="13">
        <v>1899.286999999999</v>
      </c>
      <c r="E11" s="13"/>
    </row>
    <row r="12" spans="3:5" ht="12.75">
      <c r="C12" s="2" t="s">
        <v>49</v>
      </c>
      <c r="D12" s="13">
        <v>1337.1500000000003</v>
      </c>
      <c r="E12" s="13"/>
    </row>
    <row r="13" spans="3:5" ht="12.75">
      <c r="C13" s="2" t="s">
        <v>48</v>
      </c>
      <c r="D13" s="13">
        <v>1142.8300000000013</v>
      </c>
      <c r="E13" s="13"/>
    </row>
    <row r="14" spans="3:5" ht="12.75">
      <c r="C14" s="2" t="s">
        <v>44</v>
      </c>
      <c r="D14" s="13">
        <v>1051.5349999999999</v>
      </c>
      <c r="E14" s="13"/>
    </row>
    <row r="15" spans="3:5" ht="12.75">
      <c r="C15" s="2" t="s">
        <v>38</v>
      </c>
      <c r="D15" s="13">
        <v>750.6659999999988</v>
      </c>
      <c r="E15" s="13"/>
    </row>
    <row r="16" spans="3:5" ht="12.75">
      <c r="C16" s="2" t="s">
        <v>45</v>
      </c>
      <c r="D16" s="13">
        <v>312.29199999999963</v>
      </c>
      <c r="E16" s="13"/>
    </row>
    <row r="17" spans="3:5" ht="12.75">
      <c r="C17" s="2" t="s">
        <v>43</v>
      </c>
      <c r="D17" s="13">
        <v>299.31499999999994</v>
      </c>
      <c r="E17" s="13"/>
    </row>
    <row r="18" spans="3:5" ht="12.75">
      <c r="C18" s="2" t="s">
        <v>46</v>
      </c>
      <c r="D18" s="13">
        <v>254.33999999999978</v>
      </c>
      <c r="E18" s="13"/>
    </row>
    <row r="19" spans="3:5" ht="12.75">
      <c r="C19" s="2" t="s">
        <v>55</v>
      </c>
      <c r="D19" s="13">
        <v>171.93000000000015</v>
      </c>
      <c r="E19" s="13"/>
    </row>
    <row r="20" spans="3:5" ht="12.75">
      <c r="C20" s="2" t="s">
        <v>74</v>
      </c>
      <c r="D20" s="13">
        <v>160.7259999999999</v>
      </c>
      <c r="E20" s="13"/>
    </row>
    <row r="21" spans="3:5" ht="12.75">
      <c r="C21" s="2" t="s">
        <v>50</v>
      </c>
      <c r="D21" s="13">
        <v>156.09300000000005</v>
      </c>
      <c r="E21" s="13"/>
    </row>
    <row r="22" spans="3:5" ht="12.75">
      <c r="C22" s="2" t="s">
        <v>53</v>
      </c>
      <c r="D22" s="13">
        <v>120.14000000000009</v>
      </c>
      <c r="E22" s="13"/>
    </row>
    <row r="23" spans="3:5" ht="12.75">
      <c r="C23" s="2" t="s">
        <v>51</v>
      </c>
      <c r="D23" s="13">
        <v>119.09799999999993</v>
      </c>
      <c r="E23" s="13"/>
    </row>
    <row r="24" spans="3:5" ht="12.75">
      <c r="C24" s="2" t="s">
        <v>41</v>
      </c>
      <c r="D24" s="13">
        <v>110.98400000000002</v>
      </c>
      <c r="E24" s="13"/>
    </row>
    <row r="25" spans="3:5" ht="12.75">
      <c r="C25" s="2" t="s">
        <v>39</v>
      </c>
      <c r="D25" s="13">
        <v>75.08900000000004</v>
      </c>
      <c r="E25" s="13"/>
    </row>
    <row r="26" spans="3:5" ht="12.75">
      <c r="C26" s="2" t="s">
        <v>47</v>
      </c>
      <c r="D26" s="13">
        <v>50.36999999999999</v>
      </c>
      <c r="E26" s="13"/>
    </row>
    <row r="27" spans="3:5" ht="12.75">
      <c r="C27" s="2" t="s">
        <v>52</v>
      </c>
      <c r="D27" s="13">
        <v>45.881000000000014</v>
      </c>
      <c r="E27" s="13"/>
    </row>
    <row r="28" spans="3:5" ht="12.75">
      <c r="C28" s="2" t="s">
        <v>75</v>
      </c>
      <c r="D28" s="13">
        <v>43.52900000000001</v>
      </c>
      <c r="E28" s="13"/>
    </row>
    <row r="29" spans="3:5" ht="12.75">
      <c r="C29" s="2" t="s">
        <v>57</v>
      </c>
      <c r="D29" s="13">
        <v>0.4990000000000001</v>
      </c>
      <c r="E29" s="13"/>
    </row>
    <row r="30" spans="3:5" ht="12.75">
      <c r="C30" s="2" t="s">
        <v>54</v>
      </c>
      <c r="D30" s="13">
        <v>0</v>
      </c>
      <c r="E30" s="13"/>
    </row>
    <row r="31" ht="12.75"/>
    <row r="32" ht="12.75">
      <c r="C32" s="2" t="s">
        <v>109</v>
      </c>
    </row>
    <row r="33" ht="12.75">
      <c r="C33" s="2" t="s">
        <v>76</v>
      </c>
    </row>
    <row r="34" ht="12.75">
      <c r="C34" s="97" t="s">
        <v>114</v>
      </c>
    </row>
    <row r="35" ht="12.75"/>
    <row r="36" ht="12.75">
      <c r="A36" s="48"/>
    </row>
    <row r="37" ht="12.75"/>
    <row r="38" ht="12.75"/>
    <row r="39" ht="12.75"/>
    <row r="40" ht="12.75"/>
    <row r="41" ht="12.75"/>
    <row r="42" ht="12.75"/>
    <row r="43" ht="12.75"/>
    <row r="44" ht="12.75"/>
    <row r="45" ht="12.75"/>
    <row r="46" ht="12.75"/>
    <row r="47" ht="12.7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7"/>
  <sheetViews>
    <sheetView showGridLines="0" workbookViewId="0" topLeftCell="A1"/>
  </sheetViews>
  <sheetFormatPr defaultColWidth="9.33203125" defaultRowHeight="11.25"/>
  <cols>
    <col min="1" max="2" width="13.33203125" style="2" customWidth="1"/>
    <col min="3" max="3" width="14.33203125" style="2" customWidth="1"/>
    <col min="4" max="4" width="32.66015625" style="2" customWidth="1"/>
    <col min="5" max="7" width="14.5" style="2" customWidth="1"/>
    <col min="8" max="8" width="32.66015625" style="2" customWidth="1"/>
    <col min="9" max="11" width="14.5" style="2" customWidth="1"/>
    <col min="12" max="12" width="13" style="2" customWidth="1"/>
    <col min="13" max="16384" width="9.33203125" style="2" customWidth="1"/>
  </cols>
  <sheetData>
    <row r="3" ht="11.25">
      <c r="C3" s="32" t="s">
        <v>90</v>
      </c>
    </row>
    <row r="4" ht="11.25">
      <c r="C4" s="33" t="s">
        <v>91</v>
      </c>
    </row>
    <row r="6" ht="15.75">
      <c r="C6" s="1" t="s">
        <v>105</v>
      </c>
    </row>
    <row r="7" ht="14.25">
      <c r="C7" s="94"/>
    </row>
    <row r="9" spans="3:11" ht="11.25">
      <c r="C9" s="50"/>
      <c r="D9" s="50"/>
      <c r="E9" s="50"/>
      <c r="F9" s="50"/>
      <c r="G9" s="50"/>
      <c r="H9" s="50"/>
      <c r="I9" s="50"/>
      <c r="J9" s="50"/>
      <c r="K9" s="50"/>
    </row>
    <row r="10" spans="3:11" ht="11.25">
      <c r="C10" s="117"/>
      <c r="D10" s="123" t="s">
        <v>78</v>
      </c>
      <c r="E10" s="105"/>
      <c r="F10" s="105"/>
      <c r="G10" s="105"/>
      <c r="H10" s="123" t="s">
        <v>79</v>
      </c>
      <c r="I10" s="105"/>
      <c r="J10" s="105"/>
      <c r="K10" s="105"/>
    </row>
    <row r="11" spans="3:11" ht="25.5" customHeight="1">
      <c r="C11" s="108"/>
      <c r="D11" s="118" t="s">
        <v>67</v>
      </c>
      <c r="E11" s="119" t="s">
        <v>68</v>
      </c>
      <c r="F11" s="121" t="s">
        <v>80</v>
      </c>
      <c r="G11" s="122"/>
      <c r="H11" s="118" t="s">
        <v>67</v>
      </c>
      <c r="I11" s="119" t="s">
        <v>68</v>
      </c>
      <c r="J11" s="121" t="s">
        <v>80</v>
      </c>
      <c r="K11" s="121"/>
    </row>
    <row r="12" spans="3:11" ht="38.25">
      <c r="C12" s="108"/>
      <c r="D12" s="111"/>
      <c r="E12" s="120"/>
      <c r="F12" s="82" t="s">
        <v>70</v>
      </c>
      <c r="G12" s="82" t="s">
        <v>77</v>
      </c>
      <c r="H12" s="111"/>
      <c r="I12" s="120"/>
      <c r="J12" s="82" t="s">
        <v>70</v>
      </c>
      <c r="K12" s="82" t="s">
        <v>77</v>
      </c>
    </row>
    <row r="13" spans="3:11" ht="11.25">
      <c r="C13" s="112"/>
      <c r="D13" s="83" t="s">
        <v>69</v>
      </c>
      <c r="E13" s="84" t="s">
        <v>28</v>
      </c>
      <c r="F13" s="115" t="s">
        <v>30</v>
      </c>
      <c r="G13" s="116"/>
      <c r="H13" s="83" t="s">
        <v>69</v>
      </c>
      <c r="I13" s="84" t="s">
        <v>28</v>
      </c>
      <c r="J13" s="115" t="s">
        <v>30</v>
      </c>
      <c r="K13" s="116"/>
    </row>
    <row r="14" spans="3:11" ht="11.25">
      <c r="C14" s="54" t="s">
        <v>36</v>
      </c>
      <c r="D14" s="85"/>
      <c r="E14" s="86"/>
      <c r="F14" s="56"/>
      <c r="G14" s="56"/>
      <c r="H14" s="85"/>
      <c r="I14" s="86"/>
      <c r="J14" s="56"/>
      <c r="K14" s="56"/>
    </row>
    <row r="15" spans="3:11" ht="11.25">
      <c r="C15" s="58" t="s">
        <v>1</v>
      </c>
      <c r="D15" s="87" t="s">
        <v>96</v>
      </c>
      <c r="E15" s="88">
        <v>177.1710000000007</v>
      </c>
      <c r="F15" s="70">
        <v>3.5488141975803362</v>
      </c>
      <c r="G15" s="70">
        <v>22.31431813687776</v>
      </c>
      <c r="H15" s="87" t="s">
        <v>40</v>
      </c>
      <c r="I15" s="88">
        <v>149.63900000000004</v>
      </c>
      <c r="J15" s="70">
        <v>2.9973359506449815</v>
      </c>
      <c r="K15" s="70">
        <v>18.846720127358534</v>
      </c>
    </row>
    <row r="16" spans="3:11" ht="11.25">
      <c r="C16" s="60" t="s">
        <v>2</v>
      </c>
      <c r="D16" s="89" t="s">
        <v>40</v>
      </c>
      <c r="E16" s="90">
        <v>192.18000000000004</v>
      </c>
      <c r="F16" s="74">
        <v>5.556888859331313</v>
      </c>
      <c r="G16" s="74">
        <v>23.801797829624775</v>
      </c>
      <c r="H16" s="89" t="s">
        <v>38</v>
      </c>
      <c r="I16" s="90">
        <v>187.42900000000046</v>
      </c>
      <c r="J16" s="74">
        <v>5.419513591505937</v>
      </c>
      <c r="K16" s="74">
        <v>23.213378943744157</v>
      </c>
    </row>
    <row r="17" spans="3:11" ht="11.25">
      <c r="C17" s="60" t="s">
        <v>3</v>
      </c>
      <c r="D17" s="89" t="s">
        <v>40</v>
      </c>
      <c r="E17" s="90">
        <v>411.11399999999924</v>
      </c>
      <c r="F17" s="74">
        <v>7.673344295769245</v>
      </c>
      <c r="G17" s="74">
        <v>49.96226525158316</v>
      </c>
      <c r="H17" s="89" t="s">
        <v>56</v>
      </c>
      <c r="I17" s="90">
        <v>103.0059999999996</v>
      </c>
      <c r="J17" s="74">
        <v>1.9225823069270453</v>
      </c>
      <c r="K17" s="74">
        <v>12.518214155938656</v>
      </c>
    </row>
    <row r="18" spans="3:11" ht="11.25">
      <c r="C18" s="60" t="s">
        <v>4</v>
      </c>
      <c r="D18" s="89" t="s">
        <v>40</v>
      </c>
      <c r="E18" s="90">
        <v>106.35000000000008</v>
      </c>
      <c r="F18" s="74">
        <v>3.4846002621232004</v>
      </c>
      <c r="G18" s="74">
        <v>22.979986775973718</v>
      </c>
      <c r="H18" s="89" t="s">
        <v>56</v>
      </c>
      <c r="I18" s="90">
        <v>88.78800000000068</v>
      </c>
      <c r="J18" s="74">
        <v>2.909174311926628</v>
      </c>
      <c r="K18" s="74">
        <v>19.18520983418118</v>
      </c>
    </row>
    <row r="19" spans="3:11" ht="11.25">
      <c r="C19" s="60" t="s">
        <v>27</v>
      </c>
      <c r="D19" s="89" t="s">
        <v>40</v>
      </c>
      <c r="E19" s="90">
        <v>2585.12799999999</v>
      </c>
      <c r="F19" s="74">
        <v>5.746772185665993</v>
      </c>
      <c r="G19" s="74">
        <v>37.7356573649349</v>
      </c>
      <c r="H19" s="89" t="s">
        <v>56</v>
      </c>
      <c r="I19" s="90">
        <v>923.6749999999961</v>
      </c>
      <c r="J19" s="74">
        <v>2.053341187977939</v>
      </c>
      <c r="K19" s="74">
        <v>13.483078329798845</v>
      </c>
    </row>
    <row r="20" spans="3:11" ht="11.25">
      <c r="C20" s="60" t="s">
        <v>5</v>
      </c>
      <c r="D20" s="89" t="s">
        <v>40</v>
      </c>
      <c r="E20" s="90">
        <v>38.05399999999994</v>
      </c>
      <c r="F20" s="74">
        <v>5.870447217808484</v>
      </c>
      <c r="G20" s="74">
        <v>33.11231770561417</v>
      </c>
      <c r="H20" s="89" t="s">
        <v>44</v>
      </c>
      <c r="I20" s="90">
        <v>18.665000000000035</v>
      </c>
      <c r="J20" s="74">
        <v>2.879379232679764</v>
      </c>
      <c r="K20" s="74">
        <v>16.241168076293967</v>
      </c>
    </row>
    <row r="21" spans="3:11" ht="11.25">
      <c r="C21" s="60" t="s">
        <v>6</v>
      </c>
      <c r="D21" s="89" t="s">
        <v>40</v>
      </c>
      <c r="E21" s="90">
        <v>140.96899999999982</v>
      </c>
      <c r="F21" s="74">
        <v>5.901445125422813</v>
      </c>
      <c r="G21" s="74">
        <v>22.163125027513424</v>
      </c>
      <c r="H21" s="89" t="s">
        <v>40</v>
      </c>
      <c r="I21" s="90">
        <v>114.83900000000045</v>
      </c>
      <c r="J21" s="74">
        <v>4.8075538363642645</v>
      </c>
      <c r="K21" s="74">
        <v>18.054970348336354</v>
      </c>
    </row>
    <row r="22" spans="3:11" ht="11.25">
      <c r="C22" s="60" t="s">
        <v>7</v>
      </c>
      <c r="D22" s="89" t="s">
        <v>56</v>
      </c>
      <c r="E22" s="90">
        <v>154.67700000000042</v>
      </c>
      <c r="F22" s="74">
        <v>3.299973118394281</v>
      </c>
      <c r="G22" s="74">
        <v>27.51168130795079</v>
      </c>
      <c r="H22" s="89" t="s">
        <v>44</v>
      </c>
      <c r="I22" s="90">
        <v>94.86099999999992</v>
      </c>
      <c r="J22" s="74">
        <v>2.0238222229807845</v>
      </c>
      <c r="K22" s="74">
        <v>16.87248654003834</v>
      </c>
    </row>
    <row r="23" spans="3:11" ht="11.25">
      <c r="C23" s="60" t="s">
        <v>8</v>
      </c>
      <c r="D23" s="89" t="s">
        <v>40</v>
      </c>
      <c r="E23" s="90">
        <v>585.1880000000003</v>
      </c>
      <c r="F23" s="74">
        <v>2.936585121063858</v>
      </c>
      <c r="G23" s="74">
        <v>23.009320696034465</v>
      </c>
      <c r="H23" s="89" t="s">
        <v>56</v>
      </c>
      <c r="I23" s="90">
        <v>529.1919999999972</v>
      </c>
      <c r="J23" s="74">
        <v>2.6555865010663515</v>
      </c>
      <c r="K23" s="74">
        <v>20.807583952124443</v>
      </c>
    </row>
    <row r="24" spans="3:11" ht="11.25">
      <c r="C24" s="60" t="s">
        <v>9</v>
      </c>
      <c r="D24" s="89" t="s">
        <v>40</v>
      </c>
      <c r="E24" s="90">
        <v>811.4030000000008</v>
      </c>
      <c r="F24" s="74">
        <v>2.769955279418294</v>
      </c>
      <c r="G24" s="74">
        <v>23.651099477660704</v>
      </c>
      <c r="H24" s="89" t="s">
        <v>97</v>
      </c>
      <c r="I24" s="90">
        <v>592.2989999999961</v>
      </c>
      <c r="J24" s="74">
        <v>2.021981360734633</v>
      </c>
      <c r="K24" s="74">
        <v>17.264568370487723</v>
      </c>
    </row>
    <row r="25" spans="3:11" ht="11.25">
      <c r="C25" s="60" t="s">
        <v>10</v>
      </c>
      <c r="D25" s="89" t="s">
        <v>40</v>
      </c>
      <c r="E25" s="90">
        <v>49.42900000000001</v>
      </c>
      <c r="F25" s="74">
        <v>2.915322414169356</v>
      </c>
      <c r="G25" s="74">
        <v>28.45080150804387</v>
      </c>
      <c r="H25" s="89" t="s">
        <v>56</v>
      </c>
      <c r="I25" s="90">
        <v>30.911000000000072</v>
      </c>
      <c r="J25" s="74">
        <v>1.8231307763537425</v>
      </c>
      <c r="K25" s="74">
        <v>17.792039600541102</v>
      </c>
    </row>
    <row r="26" spans="3:11" ht="11.25">
      <c r="C26" s="60" t="s">
        <v>11</v>
      </c>
      <c r="D26" s="89" t="s">
        <v>40</v>
      </c>
      <c r="E26" s="90">
        <v>1453.7390000000016</v>
      </c>
      <c r="F26" s="74">
        <v>5.774075545140413</v>
      </c>
      <c r="G26" s="74">
        <v>42.97986738300813</v>
      </c>
      <c r="H26" s="89" t="s">
        <v>56</v>
      </c>
      <c r="I26" s="90">
        <v>466.7210000000001</v>
      </c>
      <c r="J26" s="74">
        <v>1.8537593835643646</v>
      </c>
      <c r="K26" s="74">
        <v>13.798630073806176</v>
      </c>
    </row>
    <row r="27" spans="3:11" ht="11.25">
      <c r="C27" s="60" t="s">
        <v>12</v>
      </c>
      <c r="D27" s="89" t="s">
        <v>96</v>
      </c>
      <c r="E27" s="90">
        <v>16.609999999999953</v>
      </c>
      <c r="F27" s="74">
        <v>3.6606060606060504</v>
      </c>
      <c r="G27" s="74">
        <v>19.664484354836745</v>
      </c>
      <c r="H27" s="89" t="s">
        <v>46</v>
      </c>
      <c r="I27" s="90">
        <v>12.059000000000012</v>
      </c>
      <c r="J27" s="74">
        <v>2.657630853994493</v>
      </c>
      <c r="K27" s="74">
        <v>14.276581386813799</v>
      </c>
    </row>
    <row r="28" spans="3:11" ht="11.25">
      <c r="C28" s="60" t="s">
        <v>13</v>
      </c>
      <c r="D28" s="89" t="s">
        <v>40</v>
      </c>
      <c r="E28" s="90">
        <v>34.044999999999945</v>
      </c>
      <c r="F28" s="74">
        <v>3.98401479158377</v>
      </c>
      <c r="G28" s="74">
        <v>23.334315734641972</v>
      </c>
      <c r="H28" s="89" t="s">
        <v>56</v>
      </c>
      <c r="I28" s="90">
        <v>25.218999999999912</v>
      </c>
      <c r="J28" s="74">
        <v>2.9511784117770863</v>
      </c>
      <c r="K28" s="74">
        <v>17.28500832756454</v>
      </c>
    </row>
    <row r="29" spans="3:11" ht="11.25">
      <c r="C29" s="60" t="s">
        <v>14</v>
      </c>
      <c r="D29" s="89" t="s">
        <v>40</v>
      </c>
      <c r="E29" s="90">
        <v>75.01899999999986</v>
      </c>
      <c r="F29" s="74">
        <v>5.424916477445285</v>
      </c>
      <c r="G29" s="74">
        <v>30.861221383466624</v>
      </c>
      <c r="H29" s="89" t="s">
        <v>44</v>
      </c>
      <c r="I29" s="90">
        <v>50.56200000000018</v>
      </c>
      <c r="J29" s="74">
        <v>3.6563354207945986</v>
      </c>
      <c r="K29" s="74">
        <v>20.800131641195534</v>
      </c>
    </row>
    <row r="30" spans="3:11" ht="11.25">
      <c r="C30" s="60" t="s">
        <v>15</v>
      </c>
      <c r="D30" s="89" t="s">
        <v>96</v>
      </c>
      <c r="E30" s="90">
        <v>23.641000000000076</v>
      </c>
      <c r="F30" s="74">
        <v>4.873126790757133</v>
      </c>
      <c r="G30" s="74">
        <v>19.330019132965994</v>
      </c>
      <c r="H30" s="89" t="s">
        <v>46</v>
      </c>
      <c r="I30" s="90">
        <v>23.294999999999966</v>
      </c>
      <c r="J30" s="74">
        <v>4.801805701564523</v>
      </c>
      <c r="K30" s="74">
        <v>19.047112884498997</v>
      </c>
    </row>
    <row r="31" spans="3:11" ht="11.25">
      <c r="C31" s="60" t="s">
        <v>16</v>
      </c>
      <c r="D31" s="89" t="s">
        <v>40</v>
      </c>
      <c r="E31" s="90">
        <v>292.0640000000004</v>
      </c>
      <c r="F31" s="74">
        <v>6.192322778301945</v>
      </c>
      <c r="G31" s="74">
        <v>38.999481901262165</v>
      </c>
      <c r="H31" s="89" t="s">
        <v>96</v>
      </c>
      <c r="I31" s="90">
        <v>95.07899999999994</v>
      </c>
      <c r="J31" s="74">
        <v>2.0158590495171245</v>
      </c>
      <c r="K31" s="74">
        <v>12.695956159232558</v>
      </c>
    </row>
    <row r="32" spans="3:11" ht="11.25">
      <c r="C32" s="60" t="s">
        <v>17</v>
      </c>
      <c r="D32" s="89" t="s">
        <v>40</v>
      </c>
      <c r="E32" s="90">
        <v>9.444999999999995</v>
      </c>
      <c r="F32" s="74">
        <v>3.5410340044239472</v>
      </c>
      <c r="G32" s="74">
        <v>18.265679088746637</v>
      </c>
      <c r="H32" s="89" t="s">
        <v>46</v>
      </c>
      <c r="I32" s="90">
        <v>7.964000000000011</v>
      </c>
      <c r="J32" s="74">
        <v>2.9857908746672703</v>
      </c>
      <c r="K32" s="74">
        <v>15.401574194047484</v>
      </c>
    </row>
    <row r="33" spans="3:11" ht="11.25">
      <c r="C33" s="60" t="s">
        <v>18</v>
      </c>
      <c r="D33" s="89" t="s">
        <v>97</v>
      </c>
      <c r="E33" s="90">
        <v>305.72</v>
      </c>
      <c r="F33" s="74">
        <v>3.1282103755244037</v>
      </c>
      <c r="G33" s="74">
        <v>18.1371833616319</v>
      </c>
      <c r="H33" s="89" t="s">
        <v>56</v>
      </c>
      <c r="I33" s="90">
        <v>304.8989999999997</v>
      </c>
      <c r="J33" s="74">
        <v>3.1198096797298653</v>
      </c>
      <c r="K33" s="74">
        <v>18.088476611861175</v>
      </c>
    </row>
    <row r="34" spans="3:11" ht="11.25">
      <c r="C34" s="60" t="s">
        <v>19</v>
      </c>
      <c r="D34" s="89" t="s">
        <v>40</v>
      </c>
      <c r="E34" s="90">
        <v>235.97000000000003</v>
      </c>
      <c r="F34" s="74">
        <v>5.182531769005399</v>
      </c>
      <c r="G34" s="74">
        <v>38.14149708245107</v>
      </c>
      <c r="H34" s="89" t="s">
        <v>56</v>
      </c>
      <c r="I34" s="90">
        <v>82.17499999999983</v>
      </c>
      <c r="J34" s="74">
        <v>1.80478259150747</v>
      </c>
      <c r="K34" s="74">
        <v>13.28252541742768</v>
      </c>
    </row>
    <row r="35" spans="3:11" ht="11.25">
      <c r="C35" s="60" t="s">
        <v>20</v>
      </c>
      <c r="D35" s="89" t="s">
        <v>40</v>
      </c>
      <c r="E35" s="90">
        <v>867.8790000000006</v>
      </c>
      <c r="F35" s="74">
        <v>5.161338090990191</v>
      </c>
      <c r="G35" s="74">
        <v>33.19924273751384</v>
      </c>
      <c r="H35" s="89" t="s">
        <v>56</v>
      </c>
      <c r="I35" s="90">
        <v>492.3339999999995</v>
      </c>
      <c r="J35" s="74">
        <v>2.927945286946176</v>
      </c>
      <c r="K35" s="74">
        <v>18.833404165708714</v>
      </c>
    </row>
    <row r="36" spans="3:11" ht="11.25">
      <c r="C36" s="60" t="s">
        <v>21</v>
      </c>
      <c r="D36" s="89" t="s">
        <v>40</v>
      </c>
      <c r="E36" s="90">
        <v>239.62800000000016</v>
      </c>
      <c r="F36" s="74">
        <v>4.8313655279202585</v>
      </c>
      <c r="G36" s="74">
        <v>38.16024154712465</v>
      </c>
      <c r="H36" s="89" t="s">
        <v>97</v>
      </c>
      <c r="I36" s="90">
        <v>83.9029999999999</v>
      </c>
      <c r="J36" s="74">
        <v>1.6916473112035855</v>
      </c>
      <c r="K36" s="74">
        <v>13.361371569801497</v>
      </c>
    </row>
    <row r="37" spans="3:11" ht="11.25">
      <c r="C37" s="60" t="s">
        <v>22</v>
      </c>
      <c r="D37" s="89" t="s">
        <v>40</v>
      </c>
      <c r="E37" s="90">
        <v>398.1700000000001</v>
      </c>
      <c r="F37" s="74">
        <v>4.616731404719115</v>
      </c>
      <c r="G37" s="74">
        <v>31.68934777262498</v>
      </c>
      <c r="H37" s="89" t="s">
        <v>38</v>
      </c>
      <c r="I37" s="90">
        <v>338.8829999999989</v>
      </c>
      <c r="J37" s="74">
        <v>3.9293060467273335</v>
      </c>
      <c r="K37" s="74">
        <v>26.970844717659375</v>
      </c>
    </row>
    <row r="38" spans="3:11" ht="11.25">
      <c r="C38" s="60" t="s">
        <v>23</v>
      </c>
      <c r="D38" s="89" t="s">
        <v>40</v>
      </c>
      <c r="E38" s="90">
        <v>76.13799999999993</v>
      </c>
      <c r="F38" s="74">
        <v>7.237521269213579</v>
      </c>
      <c r="G38" s="74">
        <v>43.04110890014473</v>
      </c>
      <c r="H38" s="89" t="s">
        <v>56</v>
      </c>
      <c r="I38" s="90">
        <v>19.32099999999996</v>
      </c>
      <c r="J38" s="74">
        <v>1.836614416486845</v>
      </c>
      <c r="K38" s="74">
        <v>10.922236794500712</v>
      </c>
    </row>
    <row r="39" spans="3:11" ht="11.25">
      <c r="C39" s="60" t="s">
        <v>24</v>
      </c>
      <c r="D39" s="89" t="s">
        <v>40</v>
      </c>
      <c r="E39" s="90">
        <v>167.83399999999992</v>
      </c>
      <c r="F39" s="74">
        <v>7.036710941168575</v>
      </c>
      <c r="G39" s="74">
        <v>44.29179158045857</v>
      </c>
      <c r="H39" s="89" t="s">
        <v>56</v>
      </c>
      <c r="I39" s="90">
        <v>67.476</v>
      </c>
      <c r="J39" s="74">
        <v>2.829040048299457</v>
      </c>
      <c r="K39" s="74">
        <v>17.807076806147887</v>
      </c>
    </row>
    <row r="40" spans="3:11" ht="11.25">
      <c r="C40" s="60" t="s">
        <v>25</v>
      </c>
      <c r="D40" s="89" t="s">
        <v>40</v>
      </c>
      <c r="E40" s="90">
        <v>127.51599999999996</v>
      </c>
      <c r="F40" s="74">
        <v>4.778564736743488</v>
      </c>
      <c r="G40" s="74">
        <v>33.16747342383233</v>
      </c>
      <c r="H40" s="89" t="s">
        <v>45</v>
      </c>
      <c r="I40" s="90">
        <v>44.344999999999956</v>
      </c>
      <c r="J40" s="74">
        <v>1.6617950159265489</v>
      </c>
      <c r="K40" s="74">
        <v>11.534329880013829</v>
      </c>
    </row>
    <row r="41" spans="3:11" ht="11.25">
      <c r="C41" s="64" t="s">
        <v>26</v>
      </c>
      <c r="D41" s="91" t="s">
        <v>40</v>
      </c>
      <c r="E41" s="92">
        <v>212.46499999999986</v>
      </c>
      <c r="F41" s="93">
        <v>4.200573349149859</v>
      </c>
      <c r="G41" s="93">
        <v>29.739633855297388</v>
      </c>
      <c r="H41" s="91" t="s">
        <v>96</v>
      </c>
      <c r="I41" s="92">
        <v>98.60899999999998</v>
      </c>
      <c r="J41" s="93">
        <v>1.9495650454725184</v>
      </c>
      <c r="K41" s="93">
        <v>13.802723059501668</v>
      </c>
    </row>
    <row r="42" spans="4:11" ht="11.25">
      <c r="D42" s="67"/>
      <c r="E42" s="67"/>
      <c r="F42" s="67"/>
      <c r="G42" s="67"/>
      <c r="H42" s="67"/>
      <c r="I42" s="67"/>
      <c r="J42" s="67"/>
      <c r="K42" s="67"/>
    </row>
    <row r="43" ht="15.75" customHeight="1">
      <c r="C43" s="43" t="s">
        <v>111</v>
      </c>
    </row>
    <row r="44" ht="15.75" customHeight="1">
      <c r="C44" s="97" t="s">
        <v>114</v>
      </c>
    </row>
    <row r="47" ht="11.25">
      <c r="A47" s="48"/>
    </row>
  </sheetData>
  <mergeCells count="11">
    <mergeCell ref="F13:G13"/>
    <mergeCell ref="J13:K13"/>
    <mergeCell ref="C10:C13"/>
    <mergeCell ref="D11:D12"/>
    <mergeCell ref="E11:E12"/>
    <mergeCell ref="H11:H12"/>
    <mergeCell ref="I11:I12"/>
    <mergeCell ref="F11:G11"/>
    <mergeCell ref="J11:K11"/>
    <mergeCell ref="D10:G10"/>
    <mergeCell ref="H10:K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MONTAIGNE Fabienne (ESTAT)</cp:lastModifiedBy>
  <dcterms:created xsi:type="dcterms:W3CDTF">2015-12-10T15:25:18Z</dcterms:created>
  <dcterms:modified xsi:type="dcterms:W3CDTF">2023-12-01T15:17:06Z</dcterms:modified>
  <cp:category/>
  <cp:version/>
  <cp:contentType/>
  <cp:contentStatus/>
</cp:coreProperties>
</file>