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codeName="ThisWorkbook"/>
  <bookViews>
    <workbookView xWindow="65416" yWindow="65416" windowWidth="29040" windowHeight="15840" activeTab="0"/>
  </bookViews>
  <sheets>
    <sheet name="Figure_1" sheetId="1" r:id="rId1"/>
    <sheet name="env_air_gge" sheetId="3" r:id="rId2"/>
    <sheet name="Sheet1" sheetId="10" state="hidden" r:id="rId3"/>
    <sheet name="Table 2" sheetId="11" state="hidden" r:id="rId4"/>
  </sheets>
  <definedNames>
    <definedName name="_xlnm.Print_Area" localSheetId="1">'env_air_gge'!$A$11:$AK$12</definedName>
    <definedName name="_xlnm.Print_Area" localSheetId="0">'Figure_1'!$B$3:$Y$13</definedName>
  </definedNames>
  <calcPr calcId="191029"/>
  <extLst/>
</workbook>
</file>

<file path=xl/sharedStrings.xml><?xml version="1.0" encoding="utf-8"?>
<sst xmlns="http://schemas.openxmlformats.org/spreadsheetml/2006/main" count="76" uniqueCount="75">
  <si>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</si>
  <si>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</si>
  <si>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</si>
  <si>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</si>
  <si>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</si>
  <si>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</si>
  <si>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</si>
  <si>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</si>
  <si>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</si>
  <si>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</si>
  <si>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</si>
  <si>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</si>
  <si>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</si>
  <si>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1999</t>
  </si>
  <si>
    <t>1998</t>
  </si>
  <si>
    <t>1997</t>
  </si>
  <si>
    <t>1996</t>
  </si>
  <si>
    <t>1995</t>
  </si>
  <si>
    <t>1994</t>
  </si>
  <si>
    <t>1993</t>
  </si>
  <si>
    <t>1992</t>
  </si>
  <si>
    <t>1991</t>
  </si>
  <si>
    <t>1990</t>
  </si>
  <si>
    <t>GEO/TIME</t>
  </si>
  <si>
    <t>2013</t>
  </si>
  <si>
    <t>2014</t>
  </si>
  <si>
    <t>(Index 1990=100)</t>
  </si>
  <si>
    <t>Index (1990=100)</t>
  </si>
  <si>
    <t>2015</t>
  </si>
  <si>
    <t>Table 2: Three perspectives of greenhouse gas (GHG) emission statistics</t>
  </si>
  <si>
    <t>Perspective</t>
  </si>
  <si>
    <t>Statistical framework</t>
  </si>
  <si>
    <t>Purpose</t>
  </si>
  <si>
    <t>Related data sets</t>
  </si>
  <si>
    <t>Related SE article</t>
  </si>
  <si>
    <t>1 GHG emissions classified by economic activities</t>
  </si>
  <si>
    <t>Air Emissions Accounts (AEA) by Eurostat</t>
  </si>
  <si>
    <t>tailored for integrated environmental-economic analyses</t>
  </si>
  <si>
    <t>env_air_aa</t>
  </si>
  <si>
    <t>this article</t>
  </si>
  <si>
    <t>2 GHG emissions classified by technical processes</t>
  </si>
  <si>
    <t>GHG emission inventories by UN</t>
  </si>
  <si>
    <t>official international reporting framework for international climate policies (UNFCCC, EU MMR)</t>
  </si>
  <si>
    <t>env_air_gge</t>
  </si>
  <si>
    <t>link</t>
  </si>
  <si>
    <t>3 'footprints' = GHG emissions classified by final use of products</t>
  </si>
  <si>
    <t>Modelling results published by Eurostat</t>
  </si>
  <si>
    <t>one particular analytical application of AEA</t>
  </si>
  <si>
    <t>env_ac_io10</t>
  </si>
  <si>
    <t>MIO tonnes of CO2-eqv</t>
  </si>
  <si>
    <t>2016</t>
  </si>
  <si>
    <t>2017</t>
  </si>
  <si>
    <t>2018</t>
  </si>
  <si>
    <t>EU27_2020</t>
  </si>
  <si>
    <t xml:space="preserve">Dataset: </t>
  </si>
  <si>
    <t xml:space="preserve">Last updated: </t>
  </si>
  <si>
    <t>Time frequency [FREQ]</t>
  </si>
  <si>
    <t>Annual [A]</t>
  </si>
  <si>
    <t>Unit of measure [UNIT]</t>
  </si>
  <si>
    <t>Million tonnes [MIO_T]</t>
  </si>
  <si>
    <t>Air pollutants and greenhouse gases [AIRPOL]</t>
  </si>
  <si>
    <t>Greenhouse gases (CO2, N2O in CO2 equivalent, CH4 in CO2 equivalent, HFC in CO2 equivalent, PFC in CO2 equivalent, SF6 in CO2 equivalent, NF3 in CO2 equivalent) [GHG]</t>
  </si>
  <si>
    <t>Source sectors for greenhouse gas emissions (Common reporting format, UNFCCC) [SRC_CRF]</t>
  </si>
  <si>
    <t>Total (excluding memo items, including international aviation) [TOTXMEMONIA]</t>
  </si>
  <si>
    <t>1990=100/2022</t>
  </si>
  <si>
    <t>change % 1990/2022</t>
  </si>
  <si>
    <t>abs 2022-1990</t>
  </si>
  <si>
    <t>change % 2021/2022</t>
  </si>
  <si>
    <t>abs 2022-2021</t>
  </si>
  <si>
    <t>https://ec.europa.eu/eurostat/databrowser/bookmark/ed70512b-df90-4646-be4a-16aa2cb7d0f4?lang=en</t>
  </si>
  <si>
    <t>Data extracted on 26/04/2024 10:24:31 from [ESTAT]</t>
  </si>
  <si>
    <t>Greenhouse gas emissions by source sector [env_air_gge__custom_11084573]</t>
  </si>
  <si>
    <t>18/04/2024 11:00</t>
  </si>
  <si>
    <r>
      <t>Source:</t>
    </r>
    <r>
      <rPr>
        <sz val="10"/>
        <color indexed="8"/>
        <rFont val="Arial"/>
        <family val="2"/>
      </rPr>
      <t xml:space="preserve"> European Environment Agency (online data code: env_air_gge)</t>
    </r>
  </si>
  <si>
    <r>
      <t xml:space="preserve">Figure 1: Net greenhouse gas emissions (including international aviation, </t>
    </r>
    <r>
      <rPr>
        <b/>
        <sz val="10"/>
        <color indexed="8"/>
        <rFont val="Arial"/>
        <family val="2"/>
      </rPr>
      <t>including LULUCF) trend, EU, 1990 - 2022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</si>
</sst>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"/>
    <numFmt numFmtId="166" formatCode="0.0%"/>
    <numFmt numFmtId="167" formatCode="#,##0.00000"/>
    <numFmt numFmtId="168" formatCode="#,##0.0000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i/>
      <sz val="1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7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1" applyNumberFormat="0" applyAlignment="0" applyProtection="0"/>
    <xf numFmtId="0" fontId="6" fillId="28" borderId="2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0" borderId="1" applyNumberFormat="0" applyAlignment="0" applyProtection="0"/>
    <xf numFmtId="0" fontId="14" fillId="0" borderId="6" applyNumberFormat="0" applyFill="0" applyAlignment="0" applyProtection="0"/>
    <xf numFmtId="0" fontId="1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6" fillId="2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Protection="0">
      <alignment/>
    </xf>
  </cellStyleXfs>
  <cellXfs count="38">
    <xf numFmtId="0" fontId="0" fillId="0" borderId="0" xfId="0" applyAlignment="1">
      <alignment vertical="center"/>
    </xf>
    <xf numFmtId="0" fontId="2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2" fontId="22" fillId="0" borderId="0" xfId="0" applyNumberFormat="1" applyFont="1" applyAlignment="1">
      <alignment vertical="center"/>
    </xf>
    <xf numFmtId="0" fontId="23" fillId="2" borderId="10" xfId="0" applyFont="1" applyFill="1" applyBorder="1" applyAlignment="1">
      <alignment horizontal="left" vertical="center"/>
    </xf>
    <xf numFmtId="1" fontId="23" fillId="2" borderId="1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2" fontId="22" fillId="0" borderId="0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3" fontId="22" fillId="0" borderId="0" xfId="0" applyNumberFormat="1" applyFont="1" applyBorder="1" applyAlignment="1">
      <alignment vertical="center"/>
    </xf>
    <xf numFmtId="166" fontId="22" fillId="0" borderId="0" xfId="0" applyNumberFormat="1" applyFont="1" applyAlignment="1">
      <alignment vertical="center"/>
    </xf>
    <xf numFmtId="164" fontId="22" fillId="0" borderId="0" xfId="0" applyNumberFormat="1" applyFont="1" applyAlignment="1">
      <alignment vertical="center"/>
    </xf>
    <xf numFmtId="3" fontId="22" fillId="0" borderId="0" xfId="0" applyNumberFormat="1" applyFont="1" applyAlignment="1">
      <alignment vertical="center"/>
    </xf>
    <xf numFmtId="165" fontId="22" fillId="0" borderId="0" xfId="0" applyNumberFormat="1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22" fillId="0" borderId="0" xfId="0" applyFont="1" applyAlignment="1">
      <alignment/>
    </xf>
    <xf numFmtId="0" fontId="1" fillId="0" borderId="0" xfId="57" applyFont="1">
      <alignment/>
      <protection/>
    </xf>
    <xf numFmtId="165" fontId="1" fillId="0" borderId="0" xfId="57" applyNumberFormat="1" applyFont="1">
      <alignment/>
      <protection/>
    </xf>
    <xf numFmtId="0" fontId="20" fillId="0" borderId="0" xfId="0" applyFont="1" applyAlignment="1">
      <alignment horizontal="left" vertical="center"/>
    </xf>
    <xf numFmtId="0" fontId="1" fillId="34" borderId="11" xfId="0" applyNumberFormat="1" applyFont="1" applyFill="1" applyBorder="1" applyAlignment="1">
      <alignment/>
    </xf>
    <xf numFmtId="0" fontId="1" fillId="2" borderId="11" xfId="57" applyNumberFormat="1" applyFont="1" applyFill="1" applyBorder="1" applyAlignment="1">
      <alignment wrapText="1"/>
      <protection/>
    </xf>
    <xf numFmtId="165" fontId="1" fillId="2" borderId="11" xfId="0" applyNumberFormat="1" applyFont="1" applyFill="1" applyBorder="1" applyAlignment="1">
      <alignment/>
    </xf>
    <xf numFmtId="0" fontId="1" fillId="2" borderId="11" xfId="0" applyNumberFormat="1" applyFont="1" applyFill="1" applyBorder="1" applyAlignment="1">
      <alignment/>
    </xf>
    <xf numFmtId="167" fontId="1" fillId="0" borderId="11" xfId="0" applyNumberFormat="1" applyFont="1" applyFill="1" applyBorder="1" applyAlignment="1">
      <alignment/>
    </xf>
    <xf numFmtId="168" fontId="1" fillId="0" borderId="11" xfId="0" applyNumberFormat="1" applyFont="1" applyFill="1" applyBorder="1" applyAlignment="1">
      <alignment/>
    </xf>
    <xf numFmtId="165" fontId="1" fillId="0" borderId="11" xfId="0" applyNumberFormat="1" applyFont="1" applyFill="1" applyBorder="1" applyAlignment="1">
      <alignment/>
    </xf>
    <xf numFmtId="0" fontId="26" fillId="0" borderId="0" xfId="66" applyFont="1" applyAlignment="1">
      <alignment/>
    </xf>
    <xf numFmtId="0" fontId="20" fillId="0" borderId="0" xfId="0" applyFont="1" applyAlignment="1">
      <alignment/>
    </xf>
    <xf numFmtId="0" fontId="20" fillId="2" borderId="12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vertical="center" wrapText="1"/>
    </xf>
    <xf numFmtId="0" fontId="22" fillId="0" borderId="12" xfId="0" applyFont="1" applyBorder="1" applyAlignment="1">
      <alignment horizontal="left" vertical="center" wrapText="1"/>
    </xf>
    <xf numFmtId="0" fontId="26" fillId="0" borderId="12" xfId="53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Title" xfId="63"/>
    <cellStyle name="Total" xfId="64"/>
    <cellStyle name="Warning Text" xfId="65"/>
    <cellStyle name="Hyperlink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greenhouse gas emissions (including international aviation, including LULUCF) trend, EU, 1990 - 2022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35"/>
          <c:w val="0.97075"/>
          <c:h val="0.68725"/>
        </c:manualLayout>
      </c:layout>
      <c:lineChart>
        <c:grouping val="standard"/>
        <c:varyColors val="0"/>
        <c:ser>
          <c:idx val="1"/>
          <c:order val="0"/>
          <c:tx>
            <c:strRef>
              <c:f>Figure_1!$B$5</c:f>
              <c:strCache>
                <c:ptCount val="1"/>
                <c:pt idx="0">
                  <c:v>Index (1990=100)</c:v>
                </c:pt>
              </c:strCache>
            </c:strRef>
          </c:tx>
          <c:spPr>
            <a:ln w="28575" cap="rnd" cmpd="sng">
              <a:solidFill>
                <a:srgbClr val="33A03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A033"/>
              </a:solidFill>
              <a:ln w="28575">
                <a:solidFill>
                  <a:srgbClr val="33A03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Figure_1!$C$4:$AI$4</c:f>
              <c:numCache/>
            </c:numRef>
          </c:cat>
          <c:val>
            <c:numRef>
              <c:f>Figure_1!$C$5:$AI$5</c:f>
              <c:numCache/>
            </c:numRef>
          </c:val>
          <c:smooth val="0"/>
        </c:ser>
        <c:ser>
          <c:idx val="0"/>
          <c:order val="1"/>
          <c:tx>
            <c:strRef>
              <c:f>Figure_1!$B$6</c:f>
              <c:strCache>
                <c:ptCount val="1"/>
                <c:pt idx="0">
                  <c:v>MIO tonnes of CO2-eqv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Figure_1!$C$4:$AI$4</c:f>
              <c:numCache/>
            </c:numRef>
          </c:cat>
          <c:val>
            <c:numRef>
              <c:f>Figure_1!$C$6:$AE$6</c:f>
              <c:numCache/>
            </c:numRef>
          </c:val>
          <c:smooth val="0"/>
        </c:ser>
        <c:marker val="1"/>
        <c:axId val="7777359"/>
        <c:axId val="2887368"/>
      </c:lineChart>
      <c:catAx>
        <c:axId val="7777359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7368"/>
        <c:crosses val="autoZero"/>
        <c:auto val="0"/>
        <c:lblOffset val="100"/>
        <c:tickLblSkip val="2"/>
        <c:noMultiLvlLbl val="0"/>
      </c:catAx>
      <c:valAx>
        <c:axId val="288736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,##\ #,##0" sourceLinked="0"/>
        <c:majorTickMark val="none"/>
        <c:minorTickMark val="none"/>
        <c:tickLblPos val="nextTo"/>
        <c:spPr>
          <a:ln w="9525">
            <a:noFill/>
          </a:ln>
        </c:spPr>
        <c:crossAx val="7777359"/>
        <c:crosses val="autoZero"/>
        <c:crossBetween val="between"/>
        <c:dispUnits/>
        <c:majorUnit val="20"/>
      </c:valAx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40375"/>
          <c:y val="0.84475"/>
          <c:w val="0.19275"/>
          <c:h val="0.042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667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European Environment Agency (online data code: env_air_gge)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1162050</xdr:colOff>
      <xdr:row>7</xdr:row>
      <xdr:rowOff>66675</xdr:rowOff>
    </xdr:from>
    <xdr:ext cx="9010650" cy="5943600"/>
    <xdr:graphicFrame macro="">
      <xdr:nvGraphicFramePr>
        <xdr:cNvPr id="1327" name="Chart 2"/>
        <xdr:cNvGraphicFramePr/>
      </xdr:nvGraphicFramePr>
      <xdr:xfrm>
        <a:off x="1638300" y="1200150"/>
        <a:ext cx="9010650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Palette 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A033"/>
      </a:accent1>
      <a:accent2>
        <a:srgbClr val="2644A7"/>
      </a:accent2>
      <a:accent3>
        <a:srgbClr val="C05F03"/>
      </a:accent3>
      <a:accent4>
        <a:srgbClr val="208486"/>
      </a:accent4>
      <a:accent5>
        <a:srgbClr val="B09120"/>
      </a:accent5>
      <a:accent6>
        <a:srgbClr val="388AE2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web/environment/emissions-of-greenhouse-gases-and-air-pollutants/air-emission-accounts/database" TargetMode="External" /><Relationship Id="rId2" Type="http://schemas.openxmlformats.org/officeDocument/2006/relationships/hyperlink" Target="http://appsso.eurostat.ec.europa.eu/nui/show.do?dataset=env_air_gge&amp;lang=en" TargetMode="External" /><Relationship Id="rId3" Type="http://schemas.openxmlformats.org/officeDocument/2006/relationships/hyperlink" Target="http://ec.europa.eu/eurostat/web/products-datasets/-/env_ac_io10" TargetMode="External" /><Relationship Id="rId4" Type="http://schemas.openxmlformats.org/officeDocument/2006/relationships/hyperlink" Target="http://ec.europa.eu/eurostat/statistics-explained/index.php/Greenhouse_gas_emission_statistics_-_carbon_footprints" TargetMode="External" /><Relationship Id="rId5" Type="http://schemas.openxmlformats.org/officeDocument/2006/relationships/hyperlink" Target="http://ec.europa.eu/eurostat/statistics-explained/index.php/Greenhouse_gas_emission_statistics_-_air_emissions_account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45"/>
  <sheetViews>
    <sheetView showGridLines="0" tabSelected="1" workbookViewId="0" topLeftCell="A1">
      <selection activeCell="V22" sqref="V22"/>
    </sheetView>
  </sheetViews>
  <sheetFormatPr defaultColWidth="9.140625" defaultRowHeight="15"/>
  <cols>
    <col min="1" max="1" width="7.140625" style="4" customWidth="1"/>
    <col min="2" max="2" width="22.57421875" style="4" customWidth="1"/>
    <col min="3" max="5" width="9.140625" style="4" customWidth="1"/>
    <col min="6" max="6" width="10.28125" style="4" customWidth="1"/>
    <col min="7" max="25" width="9.140625" style="4" customWidth="1"/>
    <col min="26" max="27" width="10.28125" style="4" customWidth="1"/>
    <col min="28" max="30" width="9.421875" style="4" bestFit="1" customWidth="1"/>
    <col min="31" max="16384" width="9.140625" style="4" customWidth="1"/>
  </cols>
  <sheetData>
    <row r="1" spans="2:7" ht="12.75">
      <c r="B1" s="1" t="s">
        <v>74</v>
      </c>
      <c r="C1" s="2"/>
      <c r="D1" s="2"/>
      <c r="E1" s="2"/>
      <c r="F1" s="3"/>
      <c r="G1" s="3"/>
    </row>
    <row r="2" ht="12.75">
      <c r="B2" s="5" t="s">
        <v>26</v>
      </c>
    </row>
    <row r="3" spans="3:2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2:35" ht="12.75">
      <c r="B4" s="7"/>
      <c r="C4" s="8">
        <v>1990</v>
      </c>
      <c r="D4" s="8">
        <v>1991</v>
      </c>
      <c r="E4" s="8">
        <v>1992</v>
      </c>
      <c r="F4" s="8">
        <v>1993</v>
      </c>
      <c r="G4" s="8">
        <v>1994</v>
      </c>
      <c r="H4" s="8">
        <v>1995</v>
      </c>
      <c r="I4" s="8">
        <v>1996</v>
      </c>
      <c r="J4" s="8">
        <v>1997</v>
      </c>
      <c r="K4" s="8">
        <v>1998</v>
      </c>
      <c r="L4" s="8">
        <v>1999</v>
      </c>
      <c r="M4" s="8">
        <v>2000</v>
      </c>
      <c r="N4" s="8">
        <v>2001</v>
      </c>
      <c r="O4" s="8">
        <v>2002</v>
      </c>
      <c r="P4" s="8">
        <v>2003</v>
      </c>
      <c r="Q4" s="8">
        <v>2004</v>
      </c>
      <c r="R4" s="8">
        <v>2005</v>
      </c>
      <c r="S4" s="8">
        <v>2006</v>
      </c>
      <c r="T4" s="8">
        <v>2007</v>
      </c>
      <c r="U4" s="8">
        <v>2008</v>
      </c>
      <c r="V4" s="8">
        <v>2009</v>
      </c>
      <c r="W4" s="8">
        <v>2010</v>
      </c>
      <c r="X4" s="8">
        <v>2011</v>
      </c>
      <c r="Y4" s="8">
        <v>2012</v>
      </c>
      <c r="Z4" s="8">
        <v>2013</v>
      </c>
      <c r="AA4" s="8">
        <v>2014</v>
      </c>
      <c r="AB4" s="8">
        <v>2015</v>
      </c>
      <c r="AC4" s="8">
        <v>2016</v>
      </c>
      <c r="AD4" s="8">
        <v>2017</v>
      </c>
      <c r="AE4" s="8">
        <v>2018</v>
      </c>
      <c r="AF4" s="8">
        <v>2019</v>
      </c>
      <c r="AG4" s="8">
        <v>2020</v>
      </c>
      <c r="AH4" s="8">
        <v>2021</v>
      </c>
      <c r="AI4" s="8">
        <v>2022</v>
      </c>
    </row>
    <row r="5" spans="2:35" ht="12.75">
      <c r="B5" s="9" t="s">
        <v>27</v>
      </c>
      <c r="C5" s="10">
        <f aca="true" t="shared" si="0" ref="C5:Y5">(C6/$C$6)*100</f>
        <v>100</v>
      </c>
      <c r="D5" s="10">
        <f t="shared" si="0"/>
        <v>95.61796115829283</v>
      </c>
      <c r="E5" s="10">
        <f t="shared" si="0"/>
        <v>93.06382887880473</v>
      </c>
      <c r="F5" s="10">
        <f t="shared" si="0"/>
        <v>91.12502789116218</v>
      </c>
      <c r="G5" s="10">
        <f t="shared" si="0"/>
        <v>90.91140054454398</v>
      </c>
      <c r="H5" s="10">
        <f t="shared" si="0"/>
        <v>91.5597111581265</v>
      </c>
      <c r="I5" s="10">
        <f t="shared" si="0"/>
        <v>92.96552287484064</v>
      </c>
      <c r="J5" s="10">
        <f t="shared" si="0"/>
        <v>91.66741665565729</v>
      </c>
      <c r="K5" s="10">
        <f t="shared" si="0"/>
        <v>90.69288118442606</v>
      </c>
      <c r="L5" s="10">
        <f t="shared" si="0"/>
        <v>88.9575430217397</v>
      </c>
      <c r="M5" s="10">
        <f t="shared" si="0"/>
        <v>89.86196799377105</v>
      </c>
      <c r="N5" s="10">
        <f t="shared" si="0"/>
        <v>89.86554846980256</v>
      </c>
      <c r="O5" s="10">
        <f t="shared" si="0"/>
        <v>90.17248798736368</v>
      </c>
      <c r="P5" s="10">
        <f t="shared" si="0"/>
        <v>92.09173431271894</v>
      </c>
      <c r="Q5" s="10">
        <f t="shared" si="0"/>
        <v>91.40906949500975</v>
      </c>
      <c r="R5" s="10">
        <f t="shared" si="0"/>
        <v>91.24013305332922</v>
      </c>
      <c r="S5" s="10">
        <f t="shared" si="0"/>
        <v>91.32137652876247</v>
      </c>
      <c r="T5" s="10">
        <f t="shared" si="0"/>
        <v>91.41102999907284</v>
      </c>
      <c r="U5" s="10">
        <f t="shared" si="0"/>
        <v>88.5423113221401</v>
      </c>
      <c r="V5" s="10">
        <f t="shared" si="0"/>
        <v>81.66311491904501</v>
      </c>
      <c r="W5" s="10">
        <f t="shared" si="0"/>
        <v>83.34933759779847</v>
      </c>
      <c r="X5" s="10">
        <f t="shared" si="0"/>
        <v>81.2309539703299</v>
      </c>
      <c r="Y5" s="10">
        <f t="shared" si="0"/>
        <v>79.80164065004651</v>
      </c>
      <c r="Z5" s="10">
        <f aca="true" t="shared" si="1" ref="Z5:AI5">(Z6/$C$6)*100</f>
        <v>77.72503852503144</v>
      </c>
      <c r="AA5" s="10">
        <f t="shared" si="1"/>
        <v>75.08999650006555</v>
      </c>
      <c r="AB5" s="10">
        <f t="shared" si="1"/>
        <v>76.39919743344915</v>
      </c>
      <c r="AC5" s="10">
        <f t="shared" si="1"/>
        <v>76.54549911917718</v>
      </c>
      <c r="AD5" s="10">
        <f t="shared" si="1"/>
        <v>78.70786835477311</v>
      </c>
      <c r="AE5" s="10">
        <f t="shared" si="1"/>
        <v>76.99897308316774</v>
      </c>
      <c r="AF5" s="10">
        <f t="shared" si="1"/>
        <v>73.88748371926577</v>
      </c>
      <c r="AG5" s="10">
        <f t="shared" si="1"/>
        <v>66.06394313986394</v>
      </c>
      <c r="AH5" s="10">
        <f t="shared" si="1"/>
        <v>69.93329497054354</v>
      </c>
      <c r="AI5" s="10">
        <f t="shared" si="1"/>
        <v>69.04308136787593</v>
      </c>
    </row>
    <row r="6" spans="2:35" ht="12.75">
      <c r="B6" s="11" t="s">
        <v>49</v>
      </c>
      <c r="C6" s="12">
        <f>env_air_gge!B12</f>
        <v>4704.40239</v>
      </c>
      <c r="D6" s="12">
        <f>env_air_gge!C12</f>
        <v>4498.25365</v>
      </c>
      <c r="E6" s="12">
        <f>env_air_gge!D12</f>
        <v>4378.09699</v>
      </c>
      <c r="F6" s="12">
        <f>env_air_gge!E12</f>
        <v>4286.88799</v>
      </c>
      <c r="G6" s="12">
        <f>env_air_gge!F12</f>
        <v>4276.8381</v>
      </c>
      <c r="H6" s="12">
        <f>env_air_gge!G12</f>
        <v>4307.33724</v>
      </c>
      <c r="I6" s="12">
        <f>env_air_gge!H12</f>
        <v>4373.47228</v>
      </c>
      <c r="J6" s="12">
        <f>env_air_gge!I12</f>
        <v>4312.40414</v>
      </c>
      <c r="K6" s="12">
        <f>env_air_gge!J12</f>
        <v>4266.55807</v>
      </c>
      <c r="L6" s="12">
        <f>env_air_gge!K12</f>
        <v>4184.92078</v>
      </c>
      <c r="M6" s="12">
        <f>env_air_gge!L12</f>
        <v>4227.46857</v>
      </c>
      <c r="N6" s="12">
        <f>env_air_gge!M12</f>
        <v>4227.63701</v>
      </c>
      <c r="O6" s="12">
        <f>env_air_gge!N12</f>
        <v>4242.07668</v>
      </c>
      <c r="P6" s="12">
        <f>env_air_gge!O12</f>
        <v>4332.36575</v>
      </c>
      <c r="Q6" s="12">
        <f>env_air_gge!P12</f>
        <v>4300.25045</v>
      </c>
      <c r="R6" s="12">
        <f>env_air_gge!Q12</f>
        <v>4292.303</v>
      </c>
      <c r="S6" s="12">
        <f>env_air_gge!R12</f>
        <v>4296.12502</v>
      </c>
      <c r="T6" s="12">
        <f>env_air_gge!S12</f>
        <v>4300.34268</v>
      </c>
      <c r="U6" s="12">
        <f>env_air_gge!T12</f>
        <v>4165.38661</v>
      </c>
      <c r="V6" s="12">
        <f>env_air_gge!U12</f>
        <v>3841.76153</v>
      </c>
      <c r="W6" s="12">
        <f>env_air_gge!V12</f>
        <v>3921.08823</v>
      </c>
      <c r="X6" s="12">
        <f>env_air_gge!W12</f>
        <v>3821.43094</v>
      </c>
      <c r="Y6" s="12">
        <f>env_air_gge!X12</f>
        <v>3754.19029</v>
      </c>
      <c r="Z6" s="12">
        <f>env_air_gge!Y12</f>
        <v>3656.49857</v>
      </c>
      <c r="AA6" s="12">
        <f>env_air_gge!Z12</f>
        <v>3532.53559</v>
      </c>
      <c r="AB6" s="12">
        <f>env_air_gge!AA12</f>
        <v>3594.12567</v>
      </c>
      <c r="AC6" s="12">
        <f>env_air_gge!AB12</f>
        <v>3601.00829</v>
      </c>
      <c r="AD6" s="12">
        <f>env_air_gge!AC12</f>
        <v>3702.73484</v>
      </c>
      <c r="AE6" s="12">
        <f>env_air_gge!AD12</f>
        <v>3622.34153</v>
      </c>
      <c r="AF6" s="12">
        <f>env_air_gge!AE12</f>
        <v>3475.96455</v>
      </c>
      <c r="AG6" s="12">
        <f>env_air_gge!AF12</f>
        <v>3107.91372</v>
      </c>
      <c r="AH6" s="12">
        <f>env_air_gge!AG12</f>
        <v>3289.9436</v>
      </c>
      <c r="AI6" s="12">
        <f>env_air_gge!AH12</f>
        <v>3248.06437</v>
      </c>
    </row>
    <row r="7" spans="3:30" ht="12.75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Y7" s="13"/>
      <c r="Z7" s="13"/>
      <c r="AA7" s="13"/>
      <c r="AB7" s="13"/>
      <c r="AC7" s="13"/>
      <c r="AD7" s="13"/>
    </row>
    <row r="8" spans="3:30" ht="12.75"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Y8" s="14"/>
      <c r="Z8" s="15"/>
      <c r="AA8" s="15"/>
      <c r="AB8" s="15"/>
      <c r="AC8" s="15"/>
      <c r="AD8" s="15"/>
    </row>
    <row r="9" spans="3:27" ht="12.75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3"/>
      <c r="W9" s="6"/>
      <c r="Z9" s="14"/>
      <c r="AA9" s="14"/>
    </row>
    <row r="10" spans="3:23" ht="12.75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6"/>
      <c r="W10" s="6"/>
    </row>
    <row r="11" spans="3:23" ht="12.75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3:23" ht="12.75"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3:23" ht="12.75"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3:23" ht="12.75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3:23" ht="12.75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3:23" ht="12.75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3:23" ht="12.75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3:23" ht="12.75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3:23" ht="12.75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3:23" ht="12.75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3:23" ht="12.75"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3:23" ht="12.75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3:23" ht="12.75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ht="12.75">
      <c r="A24" s="1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3:23" ht="12.7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3:23" ht="12.7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3:23" ht="12.75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3:23" ht="12.75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3:23" ht="12.75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28.15" customHeight="1"/>
    <row r="42" ht="56.45" customHeight="1"/>
    <row r="45" ht="14.45" customHeight="1">
      <c r="B45" s="18" t="s">
        <v>73</v>
      </c>
    </row>
  </sheetData>
  <printOptions/>
  <pageMargins left="0.75" right="0.75" top="1" bottom="1" header="0.5" footer="0.5"/>
  <pageSetup fitToHeight="0" fitToWidth="1"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17"/>
  <sheetViews>
    <sheetView workbookViewId="0" topLeftCell="A1">
      <selection activeCell="AM12" sqref="AM12"/>
    </sheetView>
  </sheetViews>
  <sheetFormatPr defaultColWidth="9.140625" defaultRowHeight="15"/>
  <cols>
    <col min="1" max="1" width="63.7109375" style="21" customWidth="1"/>
    <col min="2" max="2" width="14.28125" style="21" customWidth="1"/>
    <col min="3" max="34" width="12.140625" style="21" customWidth="1"/>
    <col min="35" max="35" width="13.8515625" style="21" customWidth="1"/>
    <col min="36" max="36" width="18.140625" style="22" customWidth="1"/>
    <col min="37" max="37" width="13.8515625" style="22" customWidth="1"/>
    <col min="38" max="38" width="17.8515625" style="22" customWidth="1"/>
    <col min="39" max="39" width="13.8515625" style="21" customWidth="1"/>
    <col min="40" max="16384" width="9.140625" style="21" customWidth="1"/>
  </cols>
  <sheetData>
    <row r="1" spans="1:34" ht="15">
      <c r="A1" s="19" t="s">
        <v>70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</row>
    <row r="2" spans="1:34" ht="15">
      <c r="A2" s="19" t="s">
        <v>54</v>
      </c>
      <c r="B2" s="23" t="s">
        <v>71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</row>
    <row r="3" spans="1:34" ht="15">
      <c r="A3" s="19" t="s">
        <v>55</v>
      </c>
      <c r="B3" s="19" t="s">
        <v>72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</row>
    <row r="4" spans="1:34" ht="1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</row>
    <row r="5" spans="1:34" ht="15">
      <c r="A5" s="23" t="s">
        <v>56</v>
      </c>
      <c r="B5" s="20"/>
      <c r="C5" s="19" t="s">
        <v>57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</row>
    <row r="6" spans="1:34" ht="15">
      <c r="A6" s="23" t="s">
        <v>58</v>
      </c>
      <c r="B6" s="20"/>
      <c r="C6" s="19" t="s">
        <v>59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34" ht="15">
      <c r="A7" s="23" t="s">
        <v>60</v>
      </c>
      <c r="B7" s="20"/>
      <c r="C7" s="19" t="s">
        <v>61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</row>
    <row r="8" spans="1:34" ht="15">
      <c r="A8" s="23" t="s">
        <v>62</v>
      </c>
      <c r="B8" s="20"/>
      <c r="C8" s="19" t="s">
        <v>63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</row>
    <row r="9" spans="1:34" ht="1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</row>
    <row r="10" spans="1:39" ht="1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M10" s="22"/>
    </row>
    <row r="11" spans="1:39" ht="15">
      <c r="A11" s="24" t="s">
        <v>23</v>
      </c>
      <c r="B11" s="24" t="s">
        <v>22</v>
      </c>
      <c r="C11" s="24" t="s">
        <v>21</v>
      </c>
      <c r="D11" s="24" t="s">
        <v>20</v>
      </c>
      <c r="E11" s="24" t="s">
        <v>19</v>
      </c>
      <c r="F11" s="24" t="s">
        <v>18</v>
      </c>
      <c r="G11" s="24" t="s">
        <v>17</v>
      </c>
      <c r="H11" s="24" t="s">
        <v>16</v>
      </c>
      <c r="I11" s="24" t="s">
        <v>15</v>
      </c>
      <c r="J11" s="24" t="s">
        <v>14</v>
      </c>
      <c r="K11" s="24" t="s">
        <v>13</v>
      </c>
      <c r="L11" s="24" t="s">
        <v>12</v>
      </c>
      <c r="M11" s="24" t="s">
        <v>11</v>
      </c>
      <c r="N11" s="24" t="s">
        <v>10</v>
      </c>
      <c r="O11" s="24" t="s">
        <v>9</v>
      </c>
      <c r="P11" s="24" t="s">
        <v>8</v>
      </c>
      <c r="Q11" s="24" t="s">
        <v>7</v>
      </c>
      <c r="R11" s="24" t="s">
        <v>6</v>
      </c>
      <c r="S11" s="24" t="s">
        <v>5</v>
      </c>
      <c r="T11" s="24" t="s">
        <v>4</v>
      </c>
      <c r="U11" s="24" t="s">
        <v>3</v>
      </c>
      <c r="V11" s="24" t="s">
        <v>2</v>
      </c>
      <c r="W11" s="24" t="s">
        <v>1</v>
      </c>
      <c r="X11" s="24" t="s">
        <v>0</v>
      </c>
      <c r="Y11" s="24" t="s">
        <v>24</v>
      </c>
      <c r="Z11" s="24" t="s">
        <v>25</v>
      </c>
      <c r="AA11" s="24" t="s">
        <v>28</v>
      </c>
      <c r="AB11" s="24" t="s">
        <v>50</v>
      </c>
      <c r="AC11" s="24" t="s">
        <v>51</v>
      </c>
      <c r="AD11" s="24" t="s">
        <v>52</v>
      </c>
      <c r="AE11" s="24">
        <v>2019</v>
      </c>
      <c r="AF11" s="24">
        <v>2020</v>
      </c>
      <c r="AG11" s="24">
        <v>2021</v>
      </c>
      <c r="AH11" s="24">
        <v>2022</v>
      </c>
      <c r="AI11" s="25" t="s">
        <v>64</v>
      </c>
      <c r="AJ11" s="26" t="s">
        <v>65</v>
      </c>
      <c r="AK11" s="25" t="s">
        <v>66</v>
      </c>
      <c r="AL11" s="27" t="s">
        <v>67</v>
      </c>
      <c r="AM11" s="25" t="s">
        <v>68</v>
      </c>
    </row>
    <row r="12" spans="1:39" ht="15">
      <c r="A12" s="24" t="s">
        <v>53</v>
      </c>
      <c r="B12" s="28">
        <v>4704.40239</v>
      </c>
      <c r="C12" s="28">
        <v>4498.25365</v>
      </c>
      <c r="D12" s="29">
        <v>4378.09699</v>
      </c>
      <c r="E12" s="28">
        <v>4286.88799</v>
      </c>
      <c r="F12" s="28">
        <v>4276.8381</v>
      </c>
      <c r="G12" s="28">
        <v>4307.33724</v>
      </c>
      <c r="H12" s="28">
        <v>4373.47228</v>
      </c>
      <c r="I12" s="28">
        <v>4312.40414</v>
      </c>
      <c r="J12" s="28">
        <v>4266.55807</v>
      </c>
      <c r="K12" s="28">
        <v>4184.92078</v>
      </c>
      <c r="L12" s="29">
        <v>4227.46857</v>
      </c>
      <c r="M12" s="28">
        <v>4227.63701</v>
      </c>
      <c r="N12" s="28">
        <v>4242.07668</v>
      </c>
      <c r="O12" s="28">
        <v>4332.36575</v>
      </c>
      <c r="P12" s="28">
        <v>4300.25045</v>
      </c>
      <c r="Q12" s="28">
        <v>4292.303</v>
      </c>
      <c r="R12" s="28">
        <v>4296.12502</v>
      </c>
      <c r="S12" s="28">
        <v>4300.34268</v>
      </c>
      <c r="T12" s="28">
        <v>4165.38661</v>
      </c>
      <c r="U12" s="28">
        <v>3841.76153</v>
      </c>
      <c r="V12" s="28">
        <v>3921.08823</v>
      </c>
      <c r="W12" s="28">
        <v>3821.43094</v>
      </c>
      <c r="X12" s="28">
        <v>3754.19029</v>
      </c>
      <c r="Y12" s="28">
        <v>3656.49857</v>
      </c>
      <c r="Z12" s="28">
        <v>3532.53559</v>
      </c>
      <c r="AA12" s="28">
        <v>3594.12567</v>
      </c>
      <c r="AB12" s="28">
        <v>3601.00829</v>
      </c>
      <c r="AC12" s="28">
        <v>3702.73484</v>
      </c>
      <c r="AD12" s="28">
        <v>3622.34153</v>
      </c>
      <c r="AE12" s="28">
        <v>3475.96455</v>
      </c>
      <c r="AF12" s="28">
        <v>3107.91372</v>
      </c>
      <c r="AG12" s="28">
        <v>3289.9436</v>
      </c>
      <c r="AH12" s="28">
        <v>3248.06437</v>
      </c>
      <c r="AI12" s="28">
        <f>(AH12/B12)*100</f>
        <v>69.04308136787593</v>
      </c>
      <c r="AJ12" s="30">
        <f aca="true" t="shared" si="0" ref="AJ12">AI12-100</f>
        <v>-30.956918632124072</v>
      </c>
      <c r="AK12" s="28">
        <f>(AH12-B12)</f>
        <v>-1456.3380200000001</v>
      </c>
      <c r="AL12" s="28">
        <f>((AH12-AG12)/AG12)*100</f>
        <v>-1.2729467459563746</v>
      </c>
      <c r="AM12" s="28">
        <f>(AH12-AG12)</f>
        <v>-41.87923000000001</v>
      </c>
    </row>
    <row r="17" ht="15">
      <c r="A17" s="31" t="s">
        <v>69</v>
      </c>
    </row>
  </sheetData>
  <printOptions/>
  <pageMargins left="0.75" right="0.75" top="1" bottom="1" header="0.5" footer="0.5"/>
  <pageSetup fitToHeight="0" fitToWidth="0" horizontalDpi="300" verticalDpi="3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cols>
    <col min="1" max="16384" width="9.140625" style="4" customWidth="1"/>
  </cols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6"/>
  <sheetViews>
    <sheetView showGridLines="0" workbookViewId="0" topLeftCell="A1">
      <selection activeCell="F4" sqref="F4"/>
    </sheetView>
  </sheetViews>
  <sheetFormatPr defaultColWidth="8.8515625" defaultRowHeight="15"/>
  <cols>
    <col min="1" max="1" width="8.8515625" style="4" customWidth="1"/>
    <col min="2" max="3" width="20.28125" style="4" customWidth="1"/>
    <col min="4" max="4" width="37.28125" style="4" customWidth="1"/>
    <col min="5" max="5" width="12.28125" style="4" customWidth="1"/>
    <col min="6" max="6" width="11.140625" style="4" customWidth="1"/>
    <col min="7" max="16384" width="8.8515625" style="4" customWidth="1"/>
  </cols>
  <sheetData>
    <row r="1" spans="2:6" ht="15">
      <c r="B1" s="32" t="s">
        <v>29</v>
      </c>
      <c r="C1" s="32"/>
      <c r="D1" s="32"/>
      <c r="E1" s="32"/>
      <c r="F1" s="32"/>
    </row>
    <row r="2" spans="2:6" ht="15">
      <c r="B2" s="32"/>
      <c r="C2" s="32"/>
      <c r="D2" s="32"/>
      <c r="E2" s="32"/>
      <c r="F2" s="32"/>
    </row>
    <row r="3" spans="2:6" ht="25.5">
      <c r="B3" s="33" t="s">
        <v>30</v>
      </c>
      <c r="C3" s="33" t="s">
        <v>31</v>
      </c>
      <c r="D3" s="33" t="s">
        <v>32</v>
      </c>
      <c r="E3" s="33" t="s">
        <v>33</v>
      </c>
      <c r="F3" s="33" t="s">
        <v>34</v>
      </c>
    </row>
    <row r="4" spans="2:6" ht="38.25">
      <c r="B4" s="34" t="s">
        <v>35</v>
      </c>
      <c r="C4" s="35" t="s">
        <v>36</v>
      </c>
      <c r="D4" s="35" t="s">
        <v>37</v>
      </c>
      <c r="E4" s="36" t="s">
        <v>38</v>
      </c>
      <c r="F4" s="36" t="s">
        <v>44</v>
      </c>
    </row>
    <row r="5" spans="2:6" ht="38.25">
      <c r="B5" s="34" t="s">
        <v>40</v>
      </c>
      <c r="C5" s="35" t="s">
        <v>41</v>
      </c>
      <c r="D5" s="35" t="s">
        <v>42</v>
      </c>
      <c r="E5" s="36" t="s">
        <v>43</v>
      </c>
      <c r="F5" s="37" t="s">
        <v>39</v>
      </c>
    </row>
    <row r="6" spans="2:6" ht="51">
      <c r="B6" s="34" t="s">
        <v>45</v>
      </c>
      <c r="C6" s="35" t="s">
        <v>46</v>
      </c>
      <c r="D6" s="35" t="s">
        <v>47</v>
      </c>
      <c r="E6" s="36" t="s">
        <v>48</v>
      </c>
      <c r="F6" s="36" t="s">
        <v>44</v>
      </c>
    </row>
  </sheetData>
  <hyperlinks>
    <hyperlink ref="E4" r:id="rId1" display="http://ec.europa.eu/eurostat/web/environment/emissions-of-greenhouse-gases-and-air-pollutants/air-emission-accounts/database"/>
    <hyperlink ref="E5" r:id="rId2" display="http://appsso.eurostat.ec.europa.eu/nui/show.do?dataset=env_air_gge&amp;lang=en"/>
    <hyperlink ref="E6" r:id="rId3" display="http://ec.europa.eu/eurostat/web/products-datasets/-/env_ac_io10"/>
    <hyperlink ref="F6" r:id="rId4" display="http://ec.europa.eu/eurostat/statistics-explained/index.php/Greenhouse_gas_emission_statistics_-_carbon_footprints"/>
    <hyperlink ref="F4" r:id="rId5" display="http://ec.europa.eu/eurostat/statistics-explained/index.php/Greenhouse_gas_emission_statistics_-_air_emissions_accou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BIDDLE David (ESTAT)</dc:creator>
  <cp:keywords/>
  <dc:description/>
  <cp:lastModifiedBy>HORVATHOVA Judita (ESTAT)</cp:lastModifiedBy>
  <cp:lastPrinted>2016-07-11T06:57:23Z</cp:lastPrinted>
  <dcterms:created xsi:type="dcterms:W3CDTF">2012-07-03T10:26:12Z</dcterms:created>
  <dcterms:modified xsi:type="dcterms:W3CDTF">2024-05-07T09:30:28Z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2024-04-26T08:27:46Z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c066524b-f31e-4658-ada0-a0a86906ecb1</vt:lpwstr>
  </property>
  <property fmtid="{D5CDD505-2E9C-101B-9397-08002B2CF9AE}" pid="8" name="MSIP_Label_6bd9ddd1-4d20-43f6-abfa-fc3c07406f94_ContentBits">
    <vt:lpwstr>0</vt:lpwstr>
  </property>
</Properties>
</file>