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4070" windowHeight="10350" activeTab="5"/>
  </bookViews>
  <sheets>
    <sheet name="Table 1" sheetId="1" r:id="rId1"/>
    <sheet name="Figure 1 " sheetId="10" r:id="rId2"/>
    <sheet name="Figure 2" sheetId="3" r:id="rId3"/>
    <sheet name="Figure 3" sheetId="19" r:id="rId4"/>
    <sheet name="Figure 4" sheetId="20" r:id="rId5"/>
    <sheet name="Figure 5" sheetId="21" r:id="rId6"/>
    <sheet name="Figure 6" sheetId="7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<sst xmlns="http://schemas.openxmlformats.org/spreadsheetml/2006/main" count="747" uniqueCount="197">
  <si>
    <t>Million euro</t>
  </si>
  <si>
    <t>% of total 
environmental taxes</t>
  </si>
  <si>
    <t>% of GDP</t>
  </si>
  <si>
    <t>% of (specific type of) environmental tax revenue (by tax payer)</t>
  </si>
  <si>
    <t>Corporations</t>
  </si>
  <si>
    <t>Households</t>
  </si>
  <si>
    <t>Non-residents</t>
  </si>
  <si>
    <t>Total environmental taxes</t>
  </si>
  <si>
    <t>Energy taxes</t>
  </si>
  <si>
    <t>Transport taxes</t>
  </si>
  <si>
    <t>Taxes on Pollution/Resources</t>
  </si>
  <si>
    <t>Note:</t>
  </si>
  <si>
    <t>Bookmark:</t>
  </si>
  <si>
    <t>Environment</t>
  </si>
  <si>
    <t>Environmental taxes</t>
  </si>
  <si>
    <t>Environmental tax revenues [env_ac_tax]</t>
  </si>
  <si>
    <t>Environmental taxes by economic activity (NACE Rev. 2) [env_ac_taxind2]</t>
  </si>
  <si>
    <t>TIME</t>
  </si>
  <si>
    <t>European Union - 27 countries (from 2020)</t>
  </si>
  <si>
    <t>Pollution taxes</t>
  </si>
  <si>
    <t>Resource taxes</t>
  </si>
  <si>
    <t>POL/RES</t>
  </si>
  <si>
    <t xml:space="preserve">(billion EUR and % TSC and GDP) </t>
  </si>
  <si>
    <t>Pollution &amp; resource taxes</t>
  </si>
  <si>
    <t>(%)</t>
  </si>
  <si>
    <t>Total Env Tax</t>
  </si>
  <si>
    <t>Energy</t>
  </si>
  <si>
    <t>Transport</t>
  </si>
  <si>
    <t>Pollution/Resources</t>
  </si>
  <si>
    <t>Slovenia</t>
  </si>
  <si>
    <t>Latvia</t>
  </si>
  <si>
    <t>Bulgaria</t>
  </si>
  <si>
    <t>Greece</t>
  </si>
  <si>
    <t>Figure 2:  Total environmental taxes as % of TSC and % of GDP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</si>
  <si>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</si>
  <si>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</si>
  <si>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</si>
  <si>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</si>
  <si>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</si>
  <si>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</si>
  <si>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</si>
  <si>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</si>
  <si>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</si>
  <si>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</si>
  <si>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</si>
  <si>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</si>
  <si>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</si>
  <si>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</si>
  <si>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</si>
  <si>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</si>
  <si>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</si>
  <si>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</si>
  <si>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</si>
  <si>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</si>
  <si>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</si>
  <si>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</si>
  <si>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</si>
  <si>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</si>
  <si>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</si>
  <si>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</si>
  <si>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</si>
  <si>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</si>
  <si>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</si>
  <si>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</si>
  <si>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</si>
  <si>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</si>
  <si>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</si>
  <si>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</si>
  <si>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</si>
  <si>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</si>
  <si>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</si>
  <si>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</si>
  <si>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</si>
  <si>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</si>
  <si>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</si>
  <si>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</si>
  <si>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</si>
  <si>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</si>
  <si>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</si>
  <si>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</si>
  <si>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</si>
  <si>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</si>
  <si>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</si>
  <si>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</si>
  <si>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</si>
  <si>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</si>
  <si>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</si>
  <si>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</si>
  <si>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</si>
  <si>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</si>
  <si>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Serbia</t>
  </si>
  <si>
    <t>Noth Macedonia</t>
  </si>
  <si>
    <t>(percentage points)</t>
  </si>
  <si>
    <t>pp change in the share of TSC</t>
  </si>
  <si>
    <t>Percentage of gross domestic product (GDP)</t>
  </si>
  <si>
    <t>Other NACE and not-allocated</t>
  </si>
  <si>
    <t>Services (including trade, transportation and storage)</t>
  </si>
  <si>
    <t>Manufacturing, construction, mining and utilities</t>
  </si>
  <si>
    <r>
      <t>Source:</t>
    </r>
    <r>
      <rPr>
        <sz val="9"/>
        <color theme="1"/>
        <rFont val="Arial"/>
        <family val="2"/>
      </rPr>
      <t xml:space="preserve"> env_ac_taxind2</t>
    </r>
  </si>
  <si>
    <t>(EUR per tonne of oil equivalent)</t>
  </si>
  <si>
    <t>(EUR)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</si>
  <si>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</si>
  <si>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</si>
  <si>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</si>
  <si>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</si>
  <si>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</si>
  <si>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</si>
  <si>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</si>
  <si>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</si>
  <si>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</si>
  <si>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Note that the y-axis is cut.</t>
  </si>
  <si>
    <r>
      <t>Source:</t>
    </r>
    <r>
      <rPr>
        <sz val="9"/>
        <color theme="1"/>
        <rFont val="Arial"/>
        <family val="2"/>
      </rPr>
      <t xml:space="preserve"> Eurostat (online data code: ten00120)</t>
    </r>
  </si>
  <si>
    <t>% of total government revenue from taxes and social contributions (TSC)</t>
  </si>
  <si>
    <t>EU</t>
  </si>
  <si>
    <t xml:space="preserve">Dataset: </t>
  </si>
  <si>
    <t xml:space="preserve">Last updated: </t>
  </si>
  <si>
    <t>2020</t>
  </si>
  <si>
    <t>Time frequency</t>
  </si>
  <si>
    <t>Annual</t>
  </si>
  <si>
    <t>2019</t>
  </si>
  <si>
    <t>GEO (Labels)</t>
  </si>
  <si>
    <t/>
  </si>
  <si>
    <t>European Union</t>
  </si>
  <si>
    <t>Germany (until 1990 former territory of the FRG)</t>
  </si>
  <si>
    <t>TAX (Labels)</t>
  </si>
  <si>
    <t>The shares by ‘payer’ do not necessarily add up to 100% owing to a small share of ‘not allocated taxes’.</t>
  </si>
  <si>
    <t>% of TSC</t>
  </si>
  <si>
    <r>
      <t>Source:</t>
    </r>
    <r>
      <rPr>
        <sz val="9"/>
        <color theme="1"/>
        <rFont val="Arial"/>
        <family val="2"/>
      </rPr>
      <t xml:space="preserve"> Eurostat (online data codes: env_ac_tax, gov_10a_taxag)</t>
    </r>
  </si>
  <si>
    <t>Iceland (2019)</t>
  </si>
  <si>
    <t>:</t>
  </si>
  <si>
    <t>Liechtenstein</t>
  </si>
  <si>
    <t>Special value</t>
  </si>
  <si>
    <t>not available</t>
  </si>
  <si>
    <t>pp change in the share of GDP</t>
  </si>
  <si>
    <t>UNIT (Labels)</t>
  </si>
  <si>
    <t>Percentage of total revenues from taxes and social contributions (including imputed social contributions)</t>
  </si>
  <si>
    <t xml:space="preserve">Germany </t>
  </si>
  <si>
    <t>2021 - TAX / NACE_R2</t>
  </si>
  <si>
    <t>Table1: Total environmental tax revenue by type of tax and tax payer, EU 2021</t>
  </si>
  <si>
    <t>Figure 1: Environmental tax revenue by type (¹) and total environmental taxes as share of TSC and GDP (²), EU, 2002-2021</t>
  </si>
  <si>
    <t>Data extracted on 11/07/2023 10:23:52 from [ESTAT]</t>
  </si>
  <si>
    <t>10/07/2023 23:00</t>
  </si>
  <si>
    <t>Unit of measure</t>
  </si>
  <si>
    <t>Geopolitical entity (reporting)</t>
  </si>
  <si>
    <t>2021</t>
  </si>
  <si>
    <t>Data extracted on 11/07/2023 10:27:14 from [ESTAT]</t>
  </si>
  <si>
    <t>Statistical classification of economic activities in the European Community (NACE Rev. 2)</t>
  </si>
  <si>
    <t>All NACE activities plus households, non-residents and not allocated</t>
  </si>
  <si>
    <t>Environmental tax revenues [ENV_AC_TAX]</t>
  </si>
  <si>
    <t>Environmental taxes by economic activity (NACE Rev. 2) [ENV_AC_TAXIND2]</t>
  </si>
  <si>
    <t>For comparison: data from National Tax Lists (NTL) from November 2022</t>
  </si>
  <si>
    <t>Data extracted on 11/07/2023 10:38:37 from [ESTAT]</t>
  </si>
  <si>
    <t>Environmental taxes by economic activity (NACE Rev. 2) [ENV_AC_TAXIND2__custom_6850596]</t>
  </si>
  <si>
    <t>Time</t>
  </si>
  <si>
    <t>NACE_R2 (Labels)</t>
  </si>
  <si>
    <t>Total - all NACE activities</t>
  </si>
  <si>
    <t>Not allocated</t>
  </si>
  <si>
    <t>checksum</t>
  </si>
  <si>
    <t>Total</t>
  </si>
  <si>
    <t>Data extracted on 11/07/2023 11:09:27 from [ESTAT]</t>
  </si>
  <si>
    <t>Implicit tax rate on energy [TEN00120]</t>
  </si>
  <si>
    <t>Euro per tonne of oil equivalent (TOE)</t>
  </si>
  <si>
    <t>2016</t>
  </si>
  <si>
    <t>2017</t>
  </si>
  <si>
    <t>2018</t>
  </si>
  <si>
    <t>Figure 6: Implicit tax rate on energy (deflated), EU, 2002–2021</t>
  </si>
  <si>
    <t>The shares of GDP and of from TSC are calculated with the taxes reported in the national tax lists from Nov 2022.</t>
  </si>
  <si>
    <t>Data extracted on 11/07/2023 11:35:26 from [ESTAT]</t>
  </si>
  <si>
    <t>Environmental tax revenues [ENV_AC_TAX__custom_6851818]</t>
  </si>
  <si>
    <t>Taxes</t>
  </si>
  <si>
    <t>Percentage of total revenues from taxes and social contributions (excluding imputed social contributions)</t>
  </si>
  <si>
    <t>Data extracted on 11/07/2023 11:40:16 from [ESTAT]</t>
  </si>
  <si>
    <t>Table 63: Environmental taxes as % of GDP - Total</t>
  </si>
  <si>
    <t xml:space="preserve"> </t>
  </si>
  <si>
    <t>Difference  2011-2021 (pp)</t>
  </si>
  <si>
    <t>Ranking 2021</t>
  </si>
  <si>
    <t>Revenue 2021
(million EUR)</t>
  </si>
  <si>
    <t>EU-27</t>
  </si>
  <si>
    <t>DG TAXUD</t>
  </si>
  <si>
    <t>Table 64: Environmental taxes as % of total taxation - Total</t>
  </si>
  <si>
    <t>based on NTL from Nov 2022</t>
  </si>
  <si>
    <t>2002</t>
  </si>
  <si>
    <t>2003</t>
  </si>
  <si>
    <t>2004</t>
  </si>
  <si>
    <t>2005</t>
  </si>
  <si>
    <t>2006</t>
  </si>
  <si>
    <t>Data extracted on 11/07/2023 13:36:55 from [ESTAT]</t>
  </si>
  <si>
    <t>Data extracted on 11/07/2023 13:58:21 from [ESTAT]</t>
  </si>
  <si>
    <t>% GDP</t>
  </si>
  <si>
    <t>Figure 3: Environmental tax revenue - percentage point change between 2020 and 2021</t>
  </si>
  <si>
    <t>Data extracted on 11/07/2023 14:57:50 from [ESTAT]</t>
  </si>
  <si>
    <t>Environmental tax revenues [ENV_AC_TAX__custom_6855509]</t>
  </si>
  <si>
    <t>Difference 21 - 20</t>
  </si>
  <si>
    <t xml:space="preserve">Iceland </t>
  </si>
  <si>
    <t>Türkiye</t>
  </si>
  <si>
    <r>
      <t>Source:</t>
    </r>
    <r>
      <rPr>
        <sz val="9"/>
        <rFont val="Arial"/>
        <family val="2"/>
      </rPr>
      <t xml:space="preserve"> Eurostat (online data codes: env_ac_tax and env_ac_taxind2)</t>
    </r>
  </si>
  <si>
    <t>Figure 2: Environmental tax revenue by category as % of TSC and GDP,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</si>
</sst>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_i"/>
    <numFmt numFmtId="166" formatCode="dd\.mm\.yy"/>
    <numFmt numFmtId="167" formatCode="#,##0.0"/>
    <numFmt numFmtId="168" formatCode="0.0000000000000"/>
    <numFmt numFmtId="169" formatCode="0.0%"/>
    <numFmt numFmtId="170" formatCode="#,##0.##########"/>
    <numFmt numFmtId="171" formatCode="###\ ###\ ##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9"/>
      <color indexed="14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8"/>
      <color theme="0" tint="-0.3499799966812134"/>
      <name val="Arial"/>
      <family val="2"/>
    </font>
    <font>
      <sz val="8"/>
      <name val="Arial"/>
      <family val="2"/>
    </font>
    <font>
      <sz val="9"/>
      <color theme="0" tint="-0.4999699890613556"/>
      <name val="Arial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8"/>
      <name val="+mn-cs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/>
      <bottom/>
    </border>
    <border>
      <left/>
      <right/>
      <top style="thin"/>
      <bottom/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/>
      <right/>
      <top style="thin"/>
      <bottom style="thin"/>
    </border>
    <border>
      <left/>
      <right/>
      <top style="thin"/>
      <bottom style="thin">
        <color rgb="FFD9D9D9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65" fontId="2" fillId="0" borderId="0" applyFill="0" applyBorder="0" applyProtection="0">
      <alignment horizontal="right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Protection="0">
      <alignment vertical="center"/>
    </xf>
  </cellStyleXfs>
  <cellXfs count="212">
    <xf numFmtId="0" fontId="0" fillId="0" borderId="0" xfId="0"/>
    <xf numFmtId="0" fontId="2" fillId="0" borderId="0" xfId="20" applyNumberFormat="1" applyFont="1" applyFill="1" applyBorder="1" applyAlignment="1">
      <alignment vertical="center"/>
    </xf>
    <xf numFmtId="0" fontId="3" fillId="0" borderId="0" xfId="20" applyNumberFormat="1" applyFont="1" applyFill="1" applyBorder="1" applyAlignment="1">
      <alignment horizontal="left"/>
    </xf>
    <xf numFmtId="0" fontId="3" fillId="0" borderId="0" xfId="20" applyNumberFormat="1" applyFont="1" applyFill="1" applyBorder="1" applyAlignment="1">
      <alignment horizontal="left" vertical="center"/>
    </xf>
    <xf numFmtId="0" fontId="3" fillId="2" borderId="1" xfId="20" applyNumberFormat="1" applyFont="1" applyFill="1" applyBorder="1" applyAlignment="1">
      <alignment horizontal="center" vertical="center" wrapText="1"/>
    </xf>
    <xf numFmtId="0" fontId="3" fillId="2" borderId="2" xfId="20" applyNumberFormat="1" applyFont="1" applyFill="1" applyBorder="1" applyAlignment="1">
      <alignment horizontal="center" vertical="center" wrapText="1"/>
    </xf>
    <xf numFmtId="0" fontId="3" fillId="0" borderId="0" xfId="20" applyNumberFormat="1" applyFont="1" applyFill="1" applyBorder="1" applyAlignment="1">
      <alignment horizontal="center" vertical="center"/>
    </xf>
    <xf numFmtId="164" fontId="3" fillId="0" borderId="0" xfId="20" applyNumberFormat="1" applyFont="1" applyFill="1" applyBorder="1" applyAlignment="1">
      <alignment horizontal="left" vertical="center"/>
    </xf>
    <xf numFmtId="164" fontId="4" fillId="3" borderId="3" xfId="21" applyNumberFormat="1" applyFont="1" applyFill="1" applyBorder="1" applyAlignment="1">
      <alignment horizontal="right"/>
    </xf>
    <xf numFmtId="165" fontId="4" fillId="3" borderId="4" xfId="21" applyFont="1" applyFill="1" applyBorder="1" applyAlignment="1">
      <alignment horizontal="right"/>
    </xf>
    <xf numFmtId="165" fontId="4" fillId="3" borderId="3" xfId="21" applyFont="1" applyFill="1" applyBorder="1" applyAlignment="1">
      <alignment horizontal="right"/>
    </xf>
    <xf numFmtId="164" fontId="2" fillId="0" borderId="0" xfId="20" applyNumberFormat="1" applyFont="1" applyFill="1" applyBorder="1" applyAlignment="1">
      <alignment horizontal="left" vertical="center"/>
    </xf>
    <xf numFmtId="164" fontId="4" fillId="0" borderId="5" xfId="21" applyNumberFormat="1" applyFont="1" applyFill="1" applyBorder="1" applyAlignment="1">
      <alignment horizontal="right"/>
    </xf>
    <xf numFmtId="165" fontId="4" fillId="0" borderId="6" xfId="21" applyFont="1" applyFill="1" applyBorder="1" applyAlignment="1">
      <alignment horizontal="right"/>
    </xf>
    <xf numFmtId="165" fontId="4" fillId="0" borderId="5" xfId="21" applyFont="1" applyFill="1" applyBorder="1" applyAlignment="1">
      <alignment horizontal="right"/>
    </xf>
    <xf numFmtId="164" fontId="4" fillId="0" borderId="7" xfId="21" applyNumberFormat="1" applyFont="1" applyFill="1" applyBorder="1" applyAlignment="1">
      <alignment horizontal="right"/>
    </xf>
    <xf numFmtId="165" fontId="4" fillId="0" borderId="8" xfId="21" applyFont="1" applyFill="1" applyBorder="1" applyAlignment="1">
      <alignment horizontal="right"/>
    </xf>
    <xf numFmtId="165" fontId="4" fillId="0" borderId="7" xfId="21" applyFont="1" applyFill="1" applyBorder="1" applyAlignment="1">
      <alignment horizontal="right"/>
    </xf>
    <xf numFmtId="2" fontId="2" fillId="0" borderId="0" xfId="20" applyFont="1" applyAlignment="1">
      <alignment/>
    </xf>
    <xf numFmtId="2" fontId="2" fillId="0" borderId="0" xfId="20" applyFont="1" applyBorder="1" applyAlignment="1">
      <alignment/>
    </xf>
    <xf numFmtId="0" fontId="2" fillId="0" borderId="0" xfId="20" applyNumberFormat="1" applyFont="1" applyFill="1" applyBorder="1" applyAlignment="1">
      <alignment horizontal="left" vertical="center"/>
    </xf>
    <xf numFmtId="0" fontId="2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>
      <alignment/>
    </xf>
    <xf numFmtId="0" fontId="2" fillId="0" borderId="0" xfId="20" applyNumberFormat="1" applyFont="1" applyBorder="1" applyAlignment="1">
      <alignment vertical="center"/>
    </xf>
    <xf numFmtId="0" fontId="3" fillId="0" borderId="0" xfId="20" applyNumberFormat="1" applyFont="1" applyBorder="1" applyAlignment="1">
      <alignment vertical="center"/>
    </xf>
    <xf numFmtId="166" fontId="2" fillId="0" borderId="0" xfId="20" applyNumberFormat="1" applyFont="1" applyFill="1" applyBorder="1" applyAlignment="1">
      <alignment/>
    </xf>
    <xf numFmtId="0" fontId="2" fillId="0" borderId="0" xfId="20" applyNumberFormat="1" applyFont="1" applyFill="1" applyBorder="1" applyAlignment="1">
      <alignment/>
    </xf>
    <xf numFmtId="2" fontId="2" fillId="0" borderId="9" xfId="20" applyNumberFormat="1" applyFont="1" applyFill="1" applyBorder="1" applyAlignment="1">
      <alignment/>
    </xf>
    <xf numFmtId="0" fontId="2" fillId="4" borderId="0" xfId="22" applyFont="1" applyFill="1" applyBorder="1">
      <alignment/>
      <protection/>
    </xf>
    <xf numFmtId="0" fontId="3" fillId="5" borderId="0" xfId="22" applyFont="1" applyFill="1">
      <alignment/>
      <protection/>
    </xf>
    <xf numFmtId="0" fontId="2" fillId="4" borderId="0" xfId="22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>
      <alignment/>
      <protection/>
    </xf>
    <xf numFmtId="0" fontId="2" fillId="6" borderId="9" xfId="20" applyNumberFormat="1" applyFont="1" applyFill="1" applyBorder="1" applyAlignment="1">
      <alignment/>
    </xf>
    <xf numFmtId="0" fontId="2" fillId="0" borderId="0" xfId="23" applyNumberFormat="1" applyFont="1" applyFill="1" applyBorder="1" applyAlignment="1">
      <alignment/>
      <protection/>
    </xf>
    <xf numFmtId="0" fontId="2" fillId="0" borderId="0" xfId="23" applyFont="1">
      <alignment/>
      <protection/>
    </xf>
    <xf numFmtId="166" fontId="2" fillId="0" borderId="0" xfId="23" applyNumberFormat="1" applyFont="1" applyFill="1" applyBorder="1" applyAlignment="1">
      <alignment/>
      <protection/>
    </xf>
    <xf numFmtId="0" fontId="2" fillId="0" borderId="0" xfId="23" applyFont="1" applyAlignment="1">
      <alignment horizontal="left"/>
      <protection/>
    </xf>
    <xf numFmtId="0" fontId="2" fillId="7" borderId="10" xfId="23" applyNumberFormat="1" applyFont="1" applyFill="1" applyBorder="1" applyAlignment="1">
      <alignment/>
      <protection/>
    </xf>
    <xf numFmtId="0" fontId="3" fillId="7" borderId="11" xfId="23" applyNumberFormat="1" applyFont="1" applyFill="1" applyBorder="1" applyAlignment="1">
      <alignment horizontal="center" vertical="center"/>
      <protection/>
    </xf>
    <xf numFmtId="0" fontId="3" fillId="7" borderId="12" xfId="23" applyNumberFormat="1" applyFont="1" applyFill="1" applyBorder="1" applyAlignment="1">
      <alignment horizontal="center" vertical="center"/>
      <protection/>
    </xf>
    <xf numFmtId="2" fontId="2" fillId="0" borderId="9" xfId="23" applyNumberFormat="1" applyFont="1" applyFill="1" applyBorder="1" applyAlignment="1">
      <alignment/>
      <protection/>
    </xf>
    <xf numFmtId="2" fontId="2" fillId="0" borderId="0" xfId="20" applyNumberFormat="1" applyFont="1" applyAlignment="1">
      <alignment/>
    </xf>
    <xf numFmtId="0" fontId="2" fillId="0" borderId="0" xfId="20" applyNumberFormat="1" applyFont="1" applyAlignment="1">
      <alignment vertical="center"/>
    </xf>
    <xf numFmtId="2" fontId="3" fillId="0" borderId="0" xfId="20" applyFont="1" applyAlignment="1">
      <alignment horizontal="left"/>
    </xf>
    <xf numFmtId="2" fontId="2" fillId="0" borderId="0" xfId="20" applyFont="1" applyAlignment="1">
      <alignment horizontal="left"/>
    </xf>
    <xf numFmtId="0" fontId="3" fillId="2" borderId="13" xfId="20" applyNumberFormat="1" applyFont="1" applyFill="1" applyBorder="1" applyAlignment="1">
      <alignment horizontal="center" vertical="center"/>
    </xf>
    <xf numFmtId="2" fontId="2" fillId="0" borderId="0" xfId="20" applyNumberFormat="1" applyFont="1" applyFill="1" applyBorder="1" applyAlignment="1">
      <alignment/>
    </xf>
    <xf numFmtId="2" fontId="2" fillId="0" borderId="14" xfId="20" applyNumberFormat="1" applyFont="1" applyBorder="1" applyAlignment="1">
      <alignment vertical="center"/>
    </xf>
    <xf numFmtId="2" fontId="2" fillId="0" borderId="14" xfId="20" applyNumberFormat="1" applyFont="1" applyBorder="1" applyAlignment="1">
      <alignment horizontal="left"/>
    </xf>
    <xf numFmtId="0" fontId="2" fillId="0" borderId="0" xfId="20" applyNumberFormat="1" applyFont="1" applyAlignment="1">
      <alignment horizontal="left"/>
    </xf>
    <xf numFmtId="4" fontId="2" fillId="0" borderId="0" xfId="20" applyNumberFormat="1" applyFont="1" applyFill="1" applyBorder="1" applyAlignment="1">
      <alignment/>
    </xf>
    <xf numFmtId="0" fontId="6" fillId="0" borderId="0" xfId="20" applyNumberFormat="1" applyFont="1" applyAlignment="1">
      <alignment/>
    </xf>
    <xf numFmtId="2" fontId="2" fillId="0" borderId="15" xfId="20" applyNumberFormat="1" applyFont="1" applyBorder="1" applyAlignment="1">
      <alignment vertical="center"/>
    </xf>
    <xf numFmtId="2" fontId="2" fillId="0" borderId="16" xfId="20" applyNumberFormat="1" applyFont="1" applyFill="1" applyBorder="1" applyAlignment="1">
      <alignment/>
    </xf>
    <xf numFmtId="2" fontId="2" fillId="0" borderId="0" xfId="20" applyNumberFormat="1" applyFont="1" applyAlignment="1">
      <alignment vertical="center"/>
    </xf>
    <xf numFmtId="0" fontId="4" fillId="0" borderId="0" xfId="24" applyFont="1" applyFill="1">
      <alignment/>
      <protection/>
    </xf>
    <xf numFmtId="0" fontId="4" fillId="0" borderId="0" xfId="24" applyFont="1" applyAlignment="1">
      <alignment horizontal="left"/>
      <protection/>
    </xf>
    <xf numFmtId="0" fontId="4" fillId="0" borderId="0" xfId="24" applyFont="1">
      <alignment/>
      <protection/>
    </xf>
    <xf numFmtId="0" fontId="5" fillId="2" borderId="17" xfId="24" applyFont="1" applyFill="1" applyBorder="1" applyAlignment="1">
      <alignment horizontal="left" vertical="center"/>
      <protection/>
    </xf>
    <xf numFmtId="0" fontId="2" fillId="6" borderId="9" xfId="20" applyNumberFormat="1" applyFont="1" applyFill="1" applyBorder="1" applyAlignment="1">
      <alignment horizontal="left"/>
    </xf>
    <xf numFmtId="2" fontId="4" fillId="0" borderId="0" xfId="24" applyNumberFormat="1" applyFont="1" applyAlignment="1">
      <alignment horizontal="right"/>
      <protection/>
    </xf>
    <xf numFmtId="0" fontId="5" fillId="0" borderId="0" xfId="24" applyFont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9" fillId="0" borderId="0" xfId="20" applyNumberFormat="1" applyFont="1" applyAlignment="1">
      <alignment vertical="center"/>
    </xf>
    <xf numFmtId="0" fontId="10" fillId="0" borderId="0" xfId="20" applyNumberFormat="1" applyFont="1" applyFill="1" applyBorder="1" applyAlignment="1">
      <alignment vertical="center"/>
    </xf>
    <xf numFmtId="0" fontId="3" fillId="0" borderId="0" xfId="20" applyNumberFormat="1" applyFont="1" applyBorder="1" applyAlignment="1">
      <alignment horizontal="left" vertical="center"/>
    </xf>
    <xf numFmtId="0" fontId="3" fillId="0" borderId="0" xfId="20" applyNumberFormat="1" applyFont="1" applyBorder="1" applyAlignment="1">
      <alignment horizontal="left"/>
    </xf>
    <xf numFmtId="0" fontId="2" fillId="0" borderId="0" xfId="20" applyNumberFormat="1" applyFont="1" applyBorder="1" applyAlignment="1">
      <alignment horizontal="left" vertical="center"/>
    </xf>
    <xf numFmtId="0" fontId="2" fillId="0" borderId="0" xfId="20" applyNumberFormat="1" applyFont="1" applyBorder="1" applyAlignment="1">
      <alignment horizontal="left"/>
    </xf>
    <xf numFmtId="0" fontId="2" fillId="0" borderId="0" xfId="20" applyNumberFormat="1" applyFont="1" applyFill="1" applyBorder="1" applyAlignment="1">
      <alignment horizontal="right"/>
    </xf>
    <xf numFmtId="164" fontId="2" fillId="0" borderId="0" xfId="20" applyNumberFormat="1" applyFont="1" applyBorder="1" applyAlignment="1">
      <alignment vertical="center"/>
    </xf>
    <xf numFmtId="0" fontId="2" fillId="0" borderId="0" xfId="20" applyNumberFormat="1" applyFont="1" applyAlignment="1">
      <alignment vertical="center" wrapText="1"/>
    </xf>
    <xf numFmtId="0" fontId="6" fillId="0" borderId="0" xfId="20" applyNumberFormat="1" applyFont="1" applyBorder="1" applyAlignment="1">
      <alignment/>
    </xf>
    <xf numFmtId="167" fontId="2" fillId="0" borderId="0" xfId="20" applyNumberFormat="1" applyFont="1" applyFill="1" applyBorder="1" applyAlignment="1">
      <alignment/>
    </xf>
    <xf numFmtId="0" fontId="11" fillId="0" borderId="0" xfId="20" applyNumberFormat="1" applyFont="1" applyFill="1" applyBorder="1" applyAlignment="1">
      <alignment vertical="center"/>
    </xf>
    <xf numFmtId="0" fontId="3" fillId="2" borderId="17" xfId="20" applyNumberFormat="1" applyFont="1" applyFill="1" applyBorder="1" applyAlignment="1">
      <alignment horizontal="center" vertical="center" wrapText="1"/>
    </xf>
    <xf numFmtId="0" fontId="3" fillId="2" borderId="18" xfId="20" applyNumberFormat="1" applyFont="1" applyFill="1" applyBorder="1" applyAlignment="1">
      <alignment horizontal="center" vertical="center"/>
    </xf>
    <xf numFmtId="0" fontId="3" fillId="2" borderId="19" xfId="20" applyNumberFormat="1" applyFont="1" applyFill="1" applyBorder="1" applyAlignment="1">
      <alignment horizontal="center" vertical="center" wrapText="1"/>
    </xf>
    <xf numFmtId="0" fontId="3" fillId="2" borderId="19" xfId="20" applyNumberFormat="1" applyFont="1" applyFill="1" applyBorder="1" applyAlignment="1">
      <alignment horizontal="center" vertical="center"/>
    </xf>
    <xf numFmtId="0" fontId="3" fillId="2" borderId="20" xfId="20" applyNumberFormat="1" applyFont="1" applyFill="1" applyBorder="1" applyAlignment="1">
      <alignment vertical="center"/>
    </xf>
    <xf numFmtId="0" fontId="3" fillId="2" borderId="21" xfId="20" applyNumberFormat="1" applyFont="1" applyFill="1" applyBorder="1" applyAlignment="1">
      <alignment horizontal="center" vertical="center"/>
    </xf>
    <xf numFmtId="0" fontId="3" fillId="3" borderId="22" xfId="20" applyNumberFormat="1" applyFont="1" applyFill="1" applyBorder="1" applyAlignment="1">
      <alignment horizontal="left" vertical="center"/>
    </xf>
    <xf numFmtId="0" fontId="3" fillId="0" borderId="23" xfId="20" applyNumberFormat="1" applyFont="1" applyFill="1" applyBorder="1" applyAlignment="1">
      <alignment horizontal="left" vertical="center"/>
    </xf>
    <xf numFmtId="0" fontId="3" fillId="0" borderId="24" xfId="20" applyNumberFormat="1" applyFont="1" applyFill="1" applyBorder="1" applyAlignment="1">
      <alignment horizontal="left" vertical="center"/>
    </xf>
    <xf numFmtId="0" fontId="3" fillId="0" borderId="25" xfId="20" applyNumberFormat="1" applyFont="1" applyFill="1" applyBorder="1" applyAlignment="1">
      <alignment horizontal="left" vertical="center"/>
    </xf>
    <xf numFmtId="164" fontId="4" fillId="0" borderId="26" xfId="21" applyNumberFormat="1" applyFont="1" applyFill="1" applyBorder="1" applyAlignment="1">
      <alignment horizontal="right"/>
    </xf>
    <xf numFmtId="165" fontId="4" fillId="0" borderId="27" xfId="21" applyFont="1" applyFill="1" applyBorder="1" applyAlignment="1">
      <alignment horizontal="right"/>
    </xf>
    <xf numFmtId="165" fontId="4" fillId="0" borderId="26" xfId="21" applyFont="1" applyFill="1" applyBorder="1" applyAlignment="1">
      <alignment horizontal="right"/>
    </xf>
    <xf numFmtId="0" fontId="2" fillId="0" borderId="0" xfId="23" applyNumberFormat="1" applyFont="1" applyFill="1" applyBorder="1" applyAlignment="1">
      <alignment horizontal="left"/>
      <protection/>
    </xf>
    <xf numFmtId="0" fontId="2" fillId="0" borderId="9" xfId="20" applyNumberFormat="1" applyFont="1" applyFill="1" applyBorder="1" applyAlignment="1">
      <alignment/>
    </xf>
    <xf numFmtId="2" fontId="2" fillId="0" borderId="0" xfId="20" applyFont="1" applyFill="1" applyAlignment="1">
      <alignment/>
    </xf>
    <xf numFmtId="0" fontId="4" fillId="0" borderId="0" xfId="0" applyFont="1" applyFill="1"/>
    <xf numFmtId="0" fontId="2" fillId="8" borderId="9" xfId="20" applyNumberFormat="1" applyFont="1" applyFill="1" applyBorder="1" applyAlignment="1">
      <alignment/>
    </xf>
    <xf numFmtId="0" fontId="2" fillId="8" borderId="9" xfId="20" applyNumberFormat="1" applyFont="1" applyFill="1" applyBorder="1" applyAlignment="1">
      <alignment horizontal="center"/>
    </xf>
    <xf numFmtId="165" fontId="4" fillId="3" borderId="16" xfId="21" applyFont="1" applyFill="1" applyBorder="1" applyAlignment="1">
      <alignment/>
    </xf>
    <xf numFmtId="165" fontId="4" fillId="0" borderId="28" xfId="21" applyFont="1" applyFill="1" applyBorder="1" applyAlignment="1">
      <alignment/>
    </xf>
    <xf numFmtId="165" fontId="4" fillId="0" borderId="29" xfId="21" applyFont="1" applyFill="1" applyBorder="1" applyAlignment="1">
      <alignment/>
    </xf>
    <xf numFmtId="165" fontId="4" fillId="0" borderId="26" xfId="21" applyFont="1" applyFill="1" applyBorder="1" applyAlignment="1">
      <alignment/>
    </xf>
    <xf numFmtId="0" fontId="3" fillId="2" borderId="17" xfId="20" applyNumberFormat="1" applyFont="1" applyFill="1" applyBorder="1" applyAlignment="1">
      <alignment vertical="center" wrapText="1"/>
    </xf>
    <xf numFmtId="168" fontId="2" fillId="0" borderId="0" xfId="20" applyNumberFormat="1" applyFont="1" applyFill="1" applyBorder="1" applyAlignment="1">
      <alignment vertical="center"/>
    </xf>
    <xf numFmtId="3" fontId="2" fillId="0" borderId="0" xfId="20" applyNumberFormat="1" applyFont="1" applyFill="1" applyBorder="1" applyAlignment="1">
      <alignment vertical="center"/>
    </xf>
    <xf numFmtId="4" fontId="2" fillId="0" borderId="0" xfId="20" applyNumberFormat="1" applyFont="1" applyFill="1" applyBorder="1" applyAlignment="1">
      <alignment vertical="center"/>
    </xf>
    <xf numFmtId="169" fontId="2" fillId="0" borderId="0" xfId="15" applyNumberFormat="1" applyFont="1" applyFill="1"/>
    <xf numFmtId="0" fontId="2" fillId="0" borderId="0" xfId="23" applyFont="1" applyFill="1">
      <alignment/>
      <protection/>
    </xf>
    <xf numFmtId="2" fontId="4" fillId="0" borderId="0" xfId="24" applyNumberFormat="1" applyFont="1" applyFill="1" applyAlignment="1">
      <alignment horizontal="right"/>
      <protection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3" fillId="10" borderId="30" xfId="0" applyFont="1" applyFill="1" applyBorder="1" applyAlignment="1">
      <alignment horizontal="left" vertical="center"/>
    </xf>
    <xf numFmtId="4" fontId="2" fillId="0" borderId="31" xfId="20" applyNumberFormat="1" applyFont="1" applyFill="1" applyBorder="1" applyAlignment="1">
      <alignment/>
    </xf>
    <xf numFmtId="4" fontId="2" fillId="3" borderId="3" xfId="21" applyNumberFormat="1" applyFont="1" applyFill="1" applyBorder="1" applyAlignment="1">
      <alignment horizontal="right"/>
    </xf>
    <xf numFmtId="4" fontId="2" fillId="0" borderId="5" xfId="21" applyNumberFormat="1" applyFont="1" applyFill="1" applyBorder="1" applyAlignment="1">
      <alignment horizontal="right"/>
    </xf>
    <xf numFmtId="4" fontId="2" fillId="0" borderId="7" xfId="21" applyNumberFormat="1" applyFont="1" applyFill="1" applyBorder="1" applyAlignment="1">
      <alignment horizontal="right"/>
    </xf>
    <xf numFmtId="4" fontId="2" fillId="0" borderId="26" xfId="21" applyNumberFormat="1" applyFont="1" applyFill="1" applyBorder="1" applyAlignment="1">
      <alignment horizontal="right"/>
    </xf>
    <xf numFmtId="165" fontId="3" fillId="2" borderId="31" xfId="21" applyFont="1" applyFill="1" applyBorder="1" applyAlignment="1">
      <alignment horizontal="left"/>
    </xf>
    <xf numFmtId="0" fontId="2" fillId="2" borderId="31" xfId="21" applyNumberFormat="1" applyFont="1" applyFill="1" applyBorder="1" applyAlignment="1">
      <alignment horizontal="right"/>
    </xf>
    <xf numFmtId="4" fontId="2" fillId="0" borderId="31" xfId="27" applyNumberFormat="1" applyFont="1" applyFill="1" applyBorder="1" applyAlignment="1">
      <alignment/>
    </xf>
    <xf numFmtId="167" fontId="2" fillId="0" borderId="31" xfId="27" applyNumberFormat="1" applyFont="1" applyFill="1" applyBorder="1" applyAlignment="1">
      <alignment/>
    </xf>
    <xf numFmtId="0" fontId="8" fillId="0" borderId="0" xfId="0" applyFont="1"/>
    <xf numFmtId="0" fontId="4" fillId="4" borderId="0" xfId="0" applyFont="1" applyFill="1"/>
    <xf numFmtId="14" fontId="2" fillId="0" borderId="0" xfId="20" applyNumberFormat="1" applyFont="1" applyAlignment="1">
      <alignment/>
    </xf>
    <xf numFmtId="0" fontId="3" fillId="11" borderId="30" xfId="0" applyFont="1" applyFill="1" applyBorder="1" applyAlignment="1">
      <alignment horizontal="left" vertical="center"/>
    </xf>
    <xf numFmtId="170" fontId="2" fillId="12" borderId="0" xfId="0" applyNumberFormat="1" applyFont="1" applyFill="1" applyAlignment="1">
      <alignment horizontal="right" vertical="center" shrinkToFit="1"/>
    </xf>
    <xf numFmtId="170" fontId="2" fillId="0" borderId="0" xfId="0" applyNumberFormat="1" applyFont="1" applyAlignment="1">
      <alignment horizontal="right" vertical="center" shrinkToFit="1"/>
    </xf>
    <xf numFmtId="3" fontId="2" fillId="12" borderId="0" xfId="0" applyNumberFormat="1" applyFont="1" applyFill="1" applyAlignment="1">
      <alignment horizontal="right" vertical="center" shrinkToFit="1"/>
    </xf>
    <xf numFmtId="0" fontId="12" fillId="0" borderId="0" xfId="25" applyNumberFormat="1" applyFont="1" applyBorder="1"/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3" fontId="2" fillId="0" borderId="31" xfId="21" applyNumberFormat="1" applyFill="1" applyBorder="1" applyAlignment="1">
      <alignment horizontal="right"/>
    </xf>
    <xf numFmtId="3" fontId="4" fillId="3" borderId="32" xfId="21" applyNumberFormat="1" applyFont="1" applyFill="1" applyBorder="1" applyAlignment="1">
      <alignment horizontal="right"/>
    </xf>
    <xf numFmtId="3" fontId="4" fillId="0" borderId="6" xfId="21" applyNumberFormat="1" applyFont="1" applyFill="1" applyBorder="1" applyAlignment="1">
      <alignment horizontal="right"/>
    </xf>
    <xf numFmtId="3" fontId="4" fillId="0" borderId="8" xfId="21" applyNumberFormat="1" applyFont="1" applyFill="1" applyBorder="1" applyAlignment="1">
      <alignment horizontal="right"/>
    </xf>
    <xf numFmtId="3" fontId="4" fillId="0" borderId="27" xfId="21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 vertical="center" shrinkToFit="1"/>
    </xf>
    <xf numFmtId="2" fontId="0" fillId="0" borderId="0" xfId="0" applyNumberFormat="1"/>
    <xf numFmtId="0" fontId="14" fillId="9" borderId="30" xfId="0" applyFont="1" applyFill="1" applyBorder="1" applyAlignment="1">
      <alignment horizontal="right" vertical="center"/>
    </xf>
    <xf numFmtId="0" fontId="14" fillId="9" borderId="30" xfId="0" applyFont="1" applyFill="1" applyBorder="1" applyAlignment="1">
      <alignment horizontal="center" vertical="center"/>
    </xf>
    <xf numFmtId="164" fontId="2" fillId="0" borderId="0" xfId="2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9" borderId="30" xfId="0" applyFont="1" applyFill="1" applyBorder="1" applyAlignment="1">
      <alignment horizontal="right" vertical="center"/>
    </xf>
    <xf numFmtId="0" fontId="3" fillId="11" borderId="30" xfId="0" applyFont="1" applyFill="1" applyBorder="1" applyAlignment="1">
      <alignment horizontal="left" vertical="center"/>
    </xf>
    <xf numFmtId="0" fontId="0" fillId="13" borderId="0" xfId="0" applyFill="1"/>
    <xf numFmtId="0" fontId="3" fillId="10" borderId="30" xfId="0" applyFont="1" applyFill="1" applyBorder="1" applyAlignment="1">
      <alignment horizontal="left" vertical="center"/>
    </xf>
    <xf numFmtId="170" fontId="2" fillId="0" borderId="0" xfId="0" applyNumberFormat="1" applyFont="1" applyAlignment="1">
      <alignment horizontal="right" vertical="center" shrinkToFit="1"/>
    </xf>
    <xf numFmtId="170" fontId="2" fillId="12" borderId="0" xfId="0" applyNumberFormat="1" applyFont="1" applyFill="1" applyAlignment="1">
      <alignment horizontal="right" vertical="center" shrinkToFit="1"/>
    </xf>
    <xf numFmtId="3" fontId="2" fillId="12" borderId="0" xfId="0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0" fontId="14" fillId="14" borderId="30" xfId="0" applyFont="1" applyFill="1" applyBorder="1" applyAlignment="1">
      <alignment horizontal="right" vertical="center"/>
    </xf>
    <xf numFmtId="0" fontId="14" fillId="14" borderId="30" xfId="0" applyFont="1" applyFill="1" applyBorder="1" applyAlignment="1">
      <alignment horizontal="left" vertical="center"/>
    </xf>
    <xf numFmtId="0" fontId="3" fillId="15" borderId="30" xfId="0" applyFont="1" applyFill="1" applyBorder="1" applyAlignment="1">
      <alignment horizontal="left" vertical="center"/>
    </xf>
    <xf numFmtId="0" fontId="3" fillId="0" borderId="0" xfId="20" applyNumberFormat="1" applyFont="1" applyFill="1" applyBorder="1" applyAlignment="1">
      <alignment vertical="center"/>
    </xf>
    <xf numFmtId="170" fontId="0" fillId="0" borderId="0" xfId="0" applyNumberFormat="1"/>
    <xf numFmtId="0" fontId="3" fillId="10" borderId="0" xfId="0" applyFont="1" applyFill="1" applyBorder="1" applyAlignment="1">
      <alignment horizontal="left" vertical="center"/>
    </xf>
    <xf numFmtId="0" fontId="15" fillId="0" borderId="0" xfId="20" applyNumberFormat="1" applyFont="1" applyFill="1" applyBorder="1" applyAlignment="1">
      <alignment horizontal="right" vertical="center"/>
    </xf>
    <xf numFmtId="2" fontId="2" fillId="12" borderId="0" xfId="0" applyNumberFormat="1" applyFont="1" applyFill="1" applyAlignment="1">
      <alignment horizontal="right" vertical="center" shrinkToFit="1"/>
    </xf>
    <xf numFmtId="2" fontId="15" fillId="0" borderId="0" xfId="2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 shrinkToFit="1"/>
    </xf>
    <xf numFmtId="2" fontId="2" fillId="0" borderId="0" xfId="2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right" vertical="center" shrinkToFit="1"/>
    </xf>
    <xf numFmtId="170" fontId="17" fillId="0" borderId="0" xfId="0" applyNumberFormat="1" applyFont="1" applyAlignment="1">
      <alignment horizontal="right" vertical="center" shrinkToFit="1"/>
    </xf>
    <xf numFmtId="170" fontId="17" fillId="12" borderId="0" xfId="0" applyNumberFormat="1" applyFont="1" applyFill="1" applyAlignment="1">
      <alignment horizontal="right" vertical="center" shrinkToFit="1"/>
    </xf>
    <xf numFmtId="0" fontId="12" fillId="0" borderId="0" xfId="25" applyNumberFormat="1"/>
    <xf numFmtId="2" fontId="16" fillId="12" borderId="0" xfId="0" applyNumberFormat="1" applyFont="1" applyFill="1" applyAlignment="1">
      <alignment horizontal="right" vertical="center" shrinkToFit="1"/>
    </xf>
    <xf numFmtId="0" fontId="3" fillId="10" borderId="3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 shrinkToFit="1"/>
    </xf>
    <xf numFmtId="4" fontId="2" fillId="12" borderId="0" xfId="0" applyNumberFormat="1" applyFont="1" applyFill="1" applyAlignment="1">
      <alignment horizontal="right" vertical="center" shrinkToFit="1"/>
    </xf>
    <xf numFmtId="0" fontId="18" fillId="16" borderId="0" xfId="0" applyFont="1" applyFill="1" applyBorder="1"/>
    <xf numFmtId="0" fontId="19" fillId="16" borderId="0" xfId="0" applyFont="1" applyFill="1" applyBorder="1"/>
    <xf numFmtId="0" fontId="20" fillId="0" borderId="0" xfId="0" applyFont="1"/>
    <xf numFmtId="0" fontId="21" fillId="17" borderId="33" xfId="0" applyFont="1" applyFill="1" applyBorder="1"/>
    <xf numFmtId="2" fontId="18" fillId="17" borderId="33" xfId="0" applyNumberFormat="1" applyFont="1" applyFill="1" applyBorder="1" applyAlignment="1">
      <alignment horizontal="center" vertical="center"/>
    </xf>
    <xf numFmtId="0" fontId="18" fillId="17" borderId="33" xfId="0" applyFont="1" applyFill="1" applyBorder="1" applyAlignment="1">
      <alignment horizontal="center" vertical="center" wrapText="1"/>
    </xf>
    <xf numFmtId="0" fontId="21" fillId="18" borderId="34" xfId="0" applyFont="1" applyFill="1" applyBorder="1" applyAlignment="1">
      <alignment vertical="center"/>
    </xf>
    <xf numFmtId="164" fontId="21" fillId="18" borderId="34" xfId="0" applyNumberFormat="1" applyFont="1" applyFill="1" applyBorder="1" applyAlignment="1">
      <alignment horizontal="center" vertical="center"/>
    </xf>
    <xf numFmtId="0" fontId="21" fillId="18" borderId="34" xfId="0" applyFont="1" applyFill="1" applyBorder="1" applyAlignment="1">
      <alignment horizontal="center" vertical="center"/>
    </xf>
    <xf numFmtId="171" fontId="21" fillId="18" borderId="34" xfId="0" applyNumberFormat="1" applyFont="1" applyFill="1" applyBorder="1" applyAlignment="1">
      <alignment horizontal="right" vertical="center"/>
    </xf>
    <xf numFmtId="0" fontId="22" fillId="0" borderId="0" xfId="20" applyNumberFormat="1" applyFont="1" applyFill="1" applyBorder="1" applyAlignment="1">
      <alignment vertical="center"/>
    </xf>
    <xf numFmtId="2" fontId="3" fillId="10" borderId="30" xfId="0" applyNumberFormat="1" applyFont="1" applyFill="1" applyBorder="1" applyAlignment="1">
      <alignment horizontal="left" vertical="center"/>
    </xf>
    <xf numFmtId="170" fontId="2" fillId="0" borderId="0" xfId="0" applyNumberFormat="1" applyFont="1" applyFill="1" applyAlignment="1">
      <alignment horizontal="right" vertical="center" shrinkToFit="1"/>
    </xf>
    <xf numFmtId="0" fontId="0" fillId="0" borderId="0" xfId="0" applyFill="1"/>
    <xf numFmtId="2" fontId="2" fillId="3" borderId="0" xfId="20" applyNumberFormat="1" applyFont="1" applyFill="1" applyBorder="1" applyAlignment="1">
      <alignment/>
    </xf>
    <xf numFmtId="0" fontId="3" fillId="2" borderId="13" xfId="20" applyNumberFormat="1" applyFont="1" applyFill="1" applyBorder="1" applyAlignment="1">
      <alignment horizontal="center" vertical="center"/>
    </xf>
    <xf numFmtId="0" fontId="3" fillId="2" borderId="19" xfId="20" applyNumberFormat="1" applyFont="1" applyFill="1" applyBorder="1" applyAlignment="1">
      <alignment horizontal="center" wrapText="1"/>
    </xf>
    <xf numFmtId="0" fontId="3" fillId="2" borderId="35" xfId="20" applyNumberFormat="1" applyFont="1" applyFill="1" applyBorder="1" applyAlignment="1">
      <alignment horizontal="center" wrapText="1"/>
    </xf>
    <xf numFmtId="2" fontId="3" fillId="3" borderId="14" xfId="20" applyNumberFormat="1" applyFont="1" applyFill="1" applyBorder="1" applyAlignment="1">
      <alignment/>
    </xf>
    <xf numFmtId="2" fontId="2" fillId="3" borderId="36" xfId="20" applyNumberFormat="1" applyFont="1" applyFill="1" applyBorder="1" applyAlignment="1">
      <alignment/>
    </xf>
    <xf numFmtId="2" fontId="2" fillId="0" borderId="14" xfId="20" applyNumberFormat="1" applyFont="1" applyFill="1" applyBorder="1" applyAlignment="1">
      <alignment/>
    </xf>
    <xf numFmtId="2" fontId="2" fillId="0" borderId="36" xfId="20" applyNumberFormat="1" applyFont="1" applyFill="1" applyBorder="1" applyAlignment="1">
      <alignment/>
    </xf>
    <xf numFmtId="2" fontId="2" fillId="0" borderId="37" xfId="20" applyNumberFormat="1" applyFont="1" applyFill="1" applyBorder="1" applyAlignment="1">
      <alignment/>
    </xf>
    <xf numFmtId="0" fontId="3" fillId="19" borderId="30" xfId="0" applyFont="1" applyFill="1" applyBorder="1" applyAlignment="1">
      <alignment horizontal="left" vertical="center"/>
    </xf>
    <xf numFmtId="2" fontId="4" fillId="0" borderId="0" xfId="24" applyNumberFormat="1" applyFont="1" applyAlignment="1">
      <alignment horizontal="left"/>
      <protection/>
    </xf>
    <xf numFmtId="2" fontId="4" fillId="0" borderId="0" xfId="24" applyNumberFormat="1" applyFont="1">
      <alignment/>
      <protection/>
    </xf>
    <xf numFmtId="0" fontId="23" fillId="0" borderId="0" xfId="20" applyNumberFormat="1" applyFont="1" applyFill="1" applyBorder="1" applyAlignment="1">
      <alignment horizontal="left"/>
    </xf>
    <xf numFmtId="0" fontId="23" fillId="5" borderId="0" xfId="22" applyFont="1" applyFill="1" applyAlignment="1">
      <alignment horizontal="left"/>
      <protection/>
    </xf>
    <xf numFmtId="0" fontId="23" fillId="0" borderId="0" xfId="23" applyFont="1" applyAlignment="1">
      <alignment horizontal="left"/>
      <protection/>
    </xf>
    <xf numFmtId="0" fontId="14" fillId="9" borderId="3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center" vertical="center"/>
    </xf>
    <xf numFmtId="0" fontId="3" fillId="2" borderId="38" xfId="20" applyNumberFormat="1" applyFont="1" applyFill="1" applyBorder="1" applyAlignment="1">
      <alignment horizontal="center" vertical="center" wrapText="1"/>
    </xf>
    <xf numFmtId="0" fontId="3" fillId="2" borderId="39" xfId="20" applyNumberFormat="1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left" vertical="center"/>
    </xf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2" borderId="1" xfId="20" applyNumberFormat="1" applyFont="1" applyFill="1" applyBorder="1" applyAlignment="1">
      <alignment horizontal="center" vertical="center"/>
    </xf>
    <xf numFmtId="0" fontId="3" fillId="2" borderId="40" xfId="20" applyNumberFormat="1" applyFont="1" applyFill="1" applyBorder="1" applyAlignment="1">
      <alignment horizontal="center" vertical="center"/>
    </xf>
    <xf numFmtId="0" fontId="3" fillId="2" borderId="41" xfId="20" applyNumberFormat="1" applyFont="1" applyFill="1" applyBorder="1" applyAlignment="1">
      <alignment horizontal="center" vertical="center"/>
    </xf>
    <xf numFmtId="0" fontId="3" fillId="0" borderId="0" xfId="23" applyFont="1" applyAlignment="1">
      <alignment horizontal="left"/>
      <protection/>
    </xf>
    <xf numFmtId="0" fontId="3" fillId="0" borderId="0" xfId="20" applyNumberFormat="1" applyFont="1" applyAlignment="1">
      <alignment horizontal="left"/>
    </xf>
    <xf numFmtId="0" fontId="3" fillId="19" borderId="30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  <cellStyle name="Normal 6" xfId="22"/>
    <cellStyle name="Normal 2 2" xfId="23"/>
    <cellStyle name="Normal 4 2" xfId="24"/>
    <cellStyle name="Hyperlink" xfId="25"/>
    <cellStyle name="Normal 3" xfId="26"/>
    <cellStyle name="Normal 1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GDP, EU, 2002-2021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billion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% TSC and % GDP)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7"/>
          <c:w val="0.85"/>
          <c:h val="0.6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'!$C$64:$V$64</c:f>
              <c:numCache/>
            </c:numRef>
          </c:cat>
          <c:val>
            <c:numRef>
              <c:f>'Figure 1 '!$C$65:$V$65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'!$C$64:$V$64</c:f>
              <c:numCache/>
            </c:numRef>
          </c:cat>
          <c:val>
            <c:numRef>
              <c:f>'Figure 1 '!$C$66:$V$66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'!$C$64:$V$64</c:f>
              <c:numCache/>
            </c:numRef>
          </c:cat>
          <c:val>
            <c:numRef>
              <c:f>'Figure 1 '!$C$67:$V$67</c:f>
              <c:numCache/>
            </c:numRef>
          </c:val>
        </c:ser>
        <c:overlap val="100"/>
        <c:gapWidth val="55"/>
        <c:axId val="46279482"/>
        <c:axId val="13862155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'!$C$64:$V$64</c:f>
              <c:numCache/>
            </c:numRef>
          </c:cat>
          <c:val>
            <c:numRef>
              <c:f>'Figure 1 '!$C$68:$V$68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'!$C$64:$V$64</c:f>
              <c:numCache/>
            </c:numRef>
          </c:cat>
          <c:val>
            <c:numRef>
              <c:f>'Figure 1 '!$C$69:$V$69</c:f>
              <c:numCache/>
            </c:numRef>
          </c:val>
          <c:smooth val="0"/>
        </c:ser>
        <c:axId val="57650532"/>
        <c:axId val="49092741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279482"/>
        <c:crosses val="autoZero"/>
        <c:crossBetween val="between"/>
        <c:dispUnits/>
      </c:valAx>
      <c:catAx>
        <c:axId val="57650532"/>
        <c:scaling>
          <c:orientation val="minMax"/>
        </c:scaling>
        <c:axPos val="b"/>
        <c:delete val="1"/>
        <c:majorTickMark val="none"/>
        <c:minorTickMark val="none"/>
        <c:tickLblPos val="nextTo"/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650532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6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category as % of TSC and GDP,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735"/>
          <c:w val="0.941"/>
          <c:h val="0.5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2'!$Y$8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2'!$Y$9:$Y$41</c:f>
              <c:numCache/>
            </c:numRef>
          </c:val>
        </c:ser>
        <c:ser>
          <c:idx val="1"/>
          <c:order val="1"/>
          <c:tx>
            <c:strRef>
              <c:f>'Figure 2'!$Z$8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2'!$Z$9:$Z$41</c:f>
              <c:numCache/>
            </c:numRef>
          </c:val>
        </c:ser>
        <c:ser>
          <c:idx val="2"/>
          <c:order val="2"/>
          <c:tx>
            <c:strRef>
              <c:f>'Figure 2'!$AA$8</c:f>
              <c:strCache>
                <c:ptCount val="1"/>
                <c:pt idx="0">
                  <c:v>Pollution/Resources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2'!$AA$9:$AA$41</c:f>
              <c:numCache/>
            </c:numRef>
          </c:val>
        </c:ser>
        <c:overlap val="100"/>
        <c:gapWidth val="55"/>
        <c:axId val="39181486"/>
        <c:axId val="17089055"/>
      </c:barChart>
      <c:lineChart>
        <c:grouping val="standard"/>
        <c:varyColors val="0"/>
        <c:ser>
          <c:idx val="3"/>
          <c:order val="3"/>
          <c:tx>
            <c:strRef>
              <c:f>'Figure 2'!$AB$8</c:f>
              <c:strCache>
                <c:ptCount val="1"/>
                <c:pt idx="0">
                  <c:v>% of GDP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2'!$AB$9:$AB$41</c:f>
              <c:numCache/>
            </c:numRef>
          </c:val>
          <c:smooth val="0"/>
        </c:ser>
        <c:marker val="1"/>
        <c:axId val="19583768"/>
        <c:axId val="4203618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9055"/>
        <c:crosses val="autoZero"/>
        <c:auto val="1"/>
        <c:lblOffset val="100"/>
        <c:noMultiLvlLbl val="0"/>
      </c:catAx>
      <c:valAx>
        <c:axId val="17089055"/>
        <c:scaling>
          <c:orientation val="minMax"/>
          <c:max val="12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81486"/>
        <c:crosses val="autoZero"/>
        <c:crossBetween val="between"/>
        <c:dispUnits/>
        <c:majorUnit val="2"/>
      </c:valAx>
      <c:catAx>
        <c:axId val="19583768"/>
        <c:scaling>
          <c:orientation val="minMax"/>
        </c:scaling>
        <c:axPos val="b"/>
        <c:delete val="1"/>
        <c:majorTickMark val="out"/>
        <c:minorTickMark val="none"/>
        <c:tickLblPos val="nextTo"/>
        <c:crossAx val="42036185"/>
        <c:crosses val="autoZero"/>
        <c:auto val="1"/>
        <c:lblOffset val="100"/>
        <c:noMultiLvlLbl val="0"/>
      </c:catAx>
      <c:valAx>
        <c:axId val="42036185"/>
        <c:scaling>
          <c:orientation val="minMax"/>
          <c:max val="11"/>
          <c:min val="0"/>
        </c:scaling>
        <c:axPos val="l"/>
        <c:delete val="1"/>
        <c:majorTickMark val="out"/>
        <c:minorTickMark val="none"/>
        <c:tickLblPos val="nextTo"/>
        <c:crossAx val="19583768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75"/>
          <c:y val="0.86225"/>
          <c:w val="0.702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- change between 2020 and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975"/>
          <c:y val="0.09875"/>
          <c:w val="0.6535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3'!$Q$10</c:f>
              <c:strCache>
                <c:ptCount val="1"/>
                <c:pt idx="0">
                  <c:v>pp change in the share of TSC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3'!$P$11:$P$44</c:f>
              <c:strCache/>
            </c:strRef>
          </c:cat>
          <c:val>
            <c:numRef>
              <c:f>'Figure 3'!$Q$11:$Q$45</c:f>
              <c:numCache/>
            </c:numRef>
          </c:val>
        </c:ser>
        <c:ser>
          <c:idx val="1"/>
          <c:order val="1"/>
          <c:tx>
            <c:strRef>
              <c:f>'Figure 3'!$R$10</c:f>
              <c:strCache>
                <c:ptCount val="1"/>
                <c:pt idx="0">
                  <c:v>pp change in the share of 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3'!$P$11:$P$44</c:f>
              <c:strCache/>
            </c:strRef>
          </c:cat>
          <c:val>
            <c:numRef>
              <c:f>'Figure 3'!$R$11:$R$45</c:f>
              <c:numCache/>
            </c:numRef>
          </c:val>
        </c:ser>
        <c:axId val="42781346"/>
        <c:axId val="49487795"/>
      </c:barChart>
      <c:catAx>
        <c:axId val="42781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  <c:max val="0.7500000000000001"/>
          <c:min val="-1.7500000000000002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90525"/>
          <c:w val="0.649"/>
          <c:h val="0.05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4'!$F$4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4'!$B$5:$B$41</c:f>
              <c:strCache/>
            </c:strRef>
          </c:cat>
          <c:val>
            <c:numRef>
              <c:f>'Figure 4'!$F$5:$F$41</c:f>
              <c:numCache/>
            </c:numRef>
          </c:val>
        </c:ser>
        <c:ser>
          <c:idx val="1"/>
          <c:order val="1"/>
          <c:tx>
            <c:strRef>
              <c:f>'Figure 4'!$D$4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4'!$B$5:$B$41</c:f>
              <c:strCache/>
            </c:strRef>
          </c:cat>
          <c:val>
            <c:numRef>
              <c:f>'Figure 4'!$D$5:$D$41</c:f>
              <c:numCache/>
            </c:numRef>
          </c:val>
        </c:ser>
        <c:ser>
          <c:idx val="2"/>
          <c:order val="2"/>
          <c:tx>
            <c:strRef>
              <c:f>'Figure 4'!$E$4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4'!$B$5:$B$41</c:f>
              <c:strCache/>
            </c:strRef>
          </c:cat>
          <c:val>
            <c:numRef>
              <c:f>'Figure 4'!$E$5:$E$41</c:f>
              <c:numCache/>
            </c:numRef>
          </c:val>
        </c:ser>
        <c:ser>
          <c:idx val="0"/>
          <c:order val="3"/>
          <c:tx>
            <c:strRef>
              <c:f>'Figure 4'!$C$4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4'!$B$5:$B$41</c:f>
              <c:strCache/>
            </c:strRef>
          </c:cat>
          <c:val>
            <c:numRef>
              <c:f>'Figure 4'!$C$5:$C$41</c:f>
              <c:numCache/>
            </c:numRef>
          </c:val>
        </c:ser>
        <c:ser>
          <c:idx val="4"/>
          <c:order val="4"/>
          <c:tx>
            <c:strRef>
              <c:f>'Figure 4'!$G$4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4'!$B$5:$B$41</c:f>
              <c:strCache/>
            </c:strRef>
          </c:cat>
          <c:val>
            <c:numRef>
              <c:f>'Figure 4'!$G$5:$G$41</c:f>
              <c:numCache/>
            </c:numRef>
          </c:val>
        </c:ser>
        <c:overlap val="100"/>
        <c:axId val="42736972"/>
        <c:axId val="49088429"/>
      </c:barChart>
      <c:catAx>
        <c:axId val="427369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3697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transport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5'!$F$4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5'!$B$5:$B$40</c:f>
              <c:strCache/>
            </c:strRef>
          </c:cat>
          <c:val>
            <c:numRef>
              <c:f>'Figure 5'!$F$5:$F$40</c:f>
              <c:numCache/>
            </c:numRef>
          </c:val>
        </c:ser>
        <c:ser>
          <c:idx val="1"/>
          <c:order val="1"/>
          <c:tx>
            <c:strRef>
              <c:f>'Figure 5'!$D$4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5'!$B$5:$B$40</c:f>
              <c:strCache/>
            </c:strRef>
          </c:cat>
          <c:val>
            <c:numRef>
              <c:f>'Figure 5'!$D$5:$D$40</c:f>
              <c:numCache/>
            </c:numRef>
          </c:val>
        </c:ser>
        <c:ser>
          <c:idx val="2"/>
          <c:order val="2"/>
          <c:tx>
            <c:strRef>
              <c:f>'Figure 5'!$E$4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5'!$B$5:$B$40</c:f>
              <c:strCache/>
            </c:strRef>
          </c:cat>
          <c:val>
            <c:numRef>
              <c:f>'Figure 5'!$E$5:$E$40</c:f>
              <c:numCache/>
            </c:numRef>
          </c:val>
        </c:ser>
        <c:ser>
          <c:idx val="0"/>
          <c:order val="3"/>
          <c:tx>
            <c:strRef>
              <c:f>'Figure 5'!$C$4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5'!$B$5:$B$40</c:f>
              <c:strCache/>
            </c:strRef>
          </c:cat>
          <c:val>
            <c:numRef>
              <c:f>'Figure 5'!$C$5:$C$40</c:f>
              <c:numCache/>
            </c:numRef>
          </c:val>
        </c:ser>
        <c:ser>
          <c:idx val="4"/>
          <c:order val="4"/>
          <c:tx>
            <c:strRef>
              <c:f>'Figure 5'!$G$4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5'!$B$5:$B$40</c:f>
              <c:strCache/>
            </c:strRef>
          </c:cat>
          <c:val>
            <c:numRef>
              <c:f>'Figure 5'!$G$5:$G$40</c:f>
              <c:numCache/>
            </c:numRef>
          </c:val>
        </c:ser>
        <c:overlap val="100"/>
        <c:axId val="39142678"/>
        <c:axId val="16739783"/>
      </c:barChart>
      <c:catAx>
        <c:axId val="391426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4267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 tax rate on energy (deflated), EU, 2002–2021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 tonne of oil equivalent)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20825"/>
          <c:w val="0.894"/>
          <c:h val="0.649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6'!$C$11:$C$30</c:f>
              <c:strCache/>
            </c:strRef>
          </c:cat>
          <c:val>
            <c:numRef>
              <c:f>'Figure 6'!$D$11:$D$30</c:f>
              <c:numCache/>
            </c:numRef>
          </c:val>
          <c:smooth val="0"/>
        </c:ser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At val="0"/>
        <c:auto val="1"/>
        <c:lblOffset val="100"/>
        <c:tickLblSkip val="1"/>
        <c:noMultiLvlLbl val="0"/>
      </c:catAx>
      <c:valAx>
        <c:axId val="13745153"/>
        <c:scaling>
          <c:orientation val="minMax"/>
          <c:max val="250"/>
          <c:min val="1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40320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gov_10a_taxag)</a:t>
          </a:r>
          <a:br>
            <a:rPr lang="en-IE" sz="1200">
              <a:latin typeface="Arial" panose="020B0604020202020204" pitchFamily="34" charset="0"/>
            </a:rPr>
          </a:br>
          <a:r>
            <a:rPr lang="en-GB" sz="1100">
              <a:effectLst/>
              <a:latin typeface="+mn-lt"/>
              <a:ea typeface="+mn-ea"/>
              <a:cs typeface="+mn-cs"/>
            </a:rPr>
            <a:t/>
          </a:r>
        </a:p>
        <a:p>
          <a:r>
            <a:rPr lang="en-GB" sz="800">
              <a:effectLst/>
              <a:latin typeface="+mn-lt"/>
              <a:ea typeface="+mn-ea"/>
              <a:cs typeface="+mn-cs"/>
            </a:rPr>
            <a:t>(¹) left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hand scale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  <a:endParaRPr lang="en-IE" sz="800">
            <a:effectLst/>
          </a:endParaRPr>
        </a:p>
        <a:p>
          <a:pPr eaLnBrk="1" fontAlgn="auto" latinLnBrk="0" hangingPunct="1"/>
          <a:r>
            <a:rPr lang="en-GB" sz="800">
              <a:effectLst/>
              <a:latin typeface="+mn-lt"/>
              <a:ea typeface="+mn-ea"/>
              <a:cs typeface="+mn-cs"/>
            </a:rPr>
            <a:t>(²) right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hand scale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IE" sz="800">
              <a:effectLst/>
            </a:rPr>
            <a:t>The shares of GDP and TSC are calculated using the national tax lists from Oct 2021.</a:t>
          </a: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24</xdr:col>
      <xdr:colOff>504825</xdr:colOff>
      <xdr:row>51</xdr:row>
      <xdr:rowOff>19050</xdr:rowOff>
    </xdr:to>
    <xdr:graphicFrame macro="">
      <xdr:nvGraphicFramePr>
        <xdr:cNvPr id="2" name="Chart 1"/>
        <xdr:cNvGraphicFramePr/>
      </xdr:nvGraphicFramePr>
      <xdr:xfrm>
        <a:off x="6134100" y="361950"/>
        <a:ext cx="113252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43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ten00120)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352425</xdr:colOff>
      <xdr:row>3</xdr:row>
      <xdr:rowOff>19050</xdr:rowOff>
    </xdr:from>
    <xdr:ext cx="9239250" cy="6391275"/>
    <xdr:graphicFrame macro="">
      <xdr:nvGraphicFramePr>
        <xdr:cNvPr id="2" name="Chart 1"/>
        <xdr:cNvGraphicFramePr/>
      </xdr:nvGraphicFramePr>
      <xdr:xfrm>
        <a:off x="5962650" y="476250"/>
        <a:ext cx="92392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76200</xdr:rowOff>
    </xdr:from>
    <xdr:to>
      <xdr:col>17</xdr:col>
      <xdr:colOff>247650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1057275" y="885825"/>
        <a:ext cx="94678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5715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</xdr:row>
      <xdr:rowOff>19050</xdr:rowOff>
    </xdr:from>
    <xdr:to>
      <xdr:col>19</xdr:col>
      <xdr:colOff>352425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1000125" y="1133475"/>
        <a:ext cx="109918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28575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156781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31</xdr:col>
      <xdr:colOff>28575</xdr:colOff>
      <xdr:row>43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9335750" y="660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28575</xdr:colOff>
      <xdr:row>43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6181725" y="660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0</xdr:colOff>
      <xdr:row>76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4933950" y="12849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0.02075</cdr:x>
      <cdr:y>0.953</cdr:y>
    </cdr:from>
    <cdr:to>
      <cdr:x>0.646</cdr:x>
      <cdr:y>1</cdr:y>
    </cdr:to>
    <cdr:sp macro="" textlink="">
      <cdr:nvSpPr>
        <cdr:cNvPr id="5" name="TextBox 4"/>
        <cdr:cNvSpPr txBox="1"/>
      </cdr:nvSpPr>
      <cdr:spPr>
        <a:xfrm>
          <a:off x="209550" y="8258175"/>
          <a:ext cx="6429375" cy="409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0.07375</cdr:x>
      <cdr:y>0.89</cdr:y>
    </cdr:from>
    <cdr:to>
      <cdr:x>0.1645</cdr:x>
      <cdr:y>1</cdr:y>
    </cdr:to>
    <cdr:sp macro="" textlink="">
      <cdr:nvSpPr>
        <cdr:cNvPr id="6" name="TextBox 5"/>
        <cdr:cNvSpPr txBox="1"/>
      </cdr:nvSpPr>
      <cdr:spPr>
        <a:xfrm>
          <a:off x="752475" y="7705725"/>
          <a:ext cx="933450" cy="952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0.0425</cdr:x>
      <cdr:y>0.89</cdr:y>
    </cdr:from>
    <cdr:to>
      <cdr:x>0.4635</cdr:x>
      <cdr:y>1</cdr:y>
    </cdr:to>
    <cdr:sp macro="" textlink="">
      <cdr:nvSpPr>
        <cdr:cNvPr id="7" name="TextBox 6"/>
        <cdr:cNvSpPr txBox="1"/>
      </cdr:nvSpPr>
      <cdr:spPr>
        <a:xfrm>
          <a:off x="428625" y="7705725"/>
          <a:ext cx="4324350" cy="952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0.01125</cdr:x>
      <cdr:y>0.95875</cdr:y>
    </cdr:from>
    <cdr:to>
      <cdr:x>0.56475</cdr:x>
      <cdr:y>1</cdr:y>
    </cdr:to>
    <cdr:sp macro="" textlink="">
      <cdr:nvSpPr>
        <cdr:cNvPr id="8" name="TextBox 7"/>
        <cdr:cNvSpPr txBox="1"/>
      </cdr:nvSpPr>
      <cdr:spPr>
        <a:xfrm>
          <a:off x="114300" y="8305800"/>
          <a:ext cx="5686425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Eurostat (online data code: env_ac_tax)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</xdr:row>
      <xdr:rowOff>38100</xdr:rowOff>
    </xdr:from>
    <xdr:to>
      <xdr:col>12</xdr:col>
      <xdr:colOff>342900</xdr:colOff>
      <xdr:row>58</xdr:row>
      <xdr:rowOff>19050</xdr:rowOff>
    </xdr:to>
    <xdr:graphicFrame macro="">
      <xdr:nvGraphicFramePr>
        <xdr:cNvPr id="2" name="Chart 1"/>
        <xdr:cNvGraphicFramePr/>
      </xdr:nvGraphicFramePr>
      <xdr:xfrm>
        <a:off x="323850" y="647700"/>
        <a:ext cx="102774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24</xdr:col>
      <xdr:colOff>504825</xdr:colOff>
      <xdr:row>51</xdr:row>
      <xdr:rowOff>19050</xdr:rowOff>
    </xdr:to>
    <xdr:graphicFrame macro="">
      <xdr:nvGraphicFramePr>
        <xdr:cNvPr id="2" name="Chart 1"/>
        <xdr:cNvGraphicFramePr/>
      </xdr:nvGraphicFramePr>
      <xdr:xfrm>
        <a:off x="6134100" y="361950"/>
        <a:ext cx="113252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b18769-82d2-4966-9933-068791f03f49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59"/>
  <sheetViews>
    <sheetView showGridLines="0" workbookViewId="0" topLeftCell="A1">
      <selection activeCell="B249" sqref="B249"/>
    </sheetView>
  </sheetViews>
  <sheetFormatPr defaultColWidth="11.421875" defaultRowHeight="15"/>
  <cols>
    <col min="1" max="1" width="6.140625" style="1" customWidth="1"/>
    <col min="2" max="2" width="35.421875" style="1" customWidth="1"/>
    <col min="3" max="9" width="12.421875" style="1" customWidth="1"/>
    <col min="10" max="10" width="6.00390625" style="1" customWidth="1"/>
    <col min="11" max="11" width="25.00390625" style="1" customWidth="1"/>
    <col min="12" max="25" width="11.7109375" style="1" customWidth="1"/>
    <col min="26" max="16384" width="11.421875" style="1" customWidth="1"/>
  </cols>
  <sheetData>
    <row r="2" spans="2:10" ht="15.75">
      <c r="B2" s="196" t="s">
        <v>138</v>
      </c>
      <c r="C2" s="2"/>
      <c r="D2" s="2"/>
      <c r="E2" s="2"/>
      <c r="F2" s="2"/>
      <c r="G2" s="2"/>
      <c r="H2" s="2"/>
      <c r="I2" s="2"/>
      <c r="J2" s="3"/>
    </row>
    <row r="3" spans="2:10" ht="15">
      <c r="B3" s="3"/>
      <c r="C3" s="3"/>
      <c r="D3" s="3"/>
      <c r="E3" s="3"/>
      <c r="F3" s="3"/>
      <c r="G3" s="3"/>
      <c r="H3" s="3"/>
      <c r="I3" s="3"/>
      <c r="J3" s="3"/>
    </row>
    <row r="4" spans="2:9" ht="85.5" customHeight="1">
      <c r="B4" s="47"/>
      <c r="C4" s="78" t="s">
        <v>0</v>
      </c>
      <c r="D4" s="79" t="s">
        <v>1</v>
      </c>
      <c r="E4" s="80" t="s">
        <v>2</v>
      </c>
      <c r="F4" s="79" t="s">
        <v>112</v>
      </c>
      <c r="G4" s="201" t="s">
        <v>3</v>
      </c>
      <c r="H4" s="202"/>
      <c r="I4" s="202"/>
    </row>
    <row r="5" spans="2:9" ht="15">
      <c r="B5" s="81"/>
      <c r="C5" s="204">
        <v>2021</v>
      </c>
      <c r="D5" s="205"/>
      <c r="E5" s="205"/>
      <c r="F5" s="206"/>
      <c r="G5" s="207">
        <v>2021</v>
      </c>
      <c r="H5" s="208"/>
      <c r="I5" s="208"/>
    </row>
    <row r="6" spans="2:14" s="6" customFormat="1" ht="12" customHeight="1">
      <c r="B6" s="82"/>
      <c r="C6" s="129"/>
      <c r="D6" s="77"/>
      <c r="E6" s="130"/>
      <c r="F6" s="4"/>
      <c r="G6" s="5" t="s">
        <v>4</v>
      </c>
      <c r="H6" s="77" t="s">
        <v>5</v>
      </c>
      <c r="I6" s="100" t="s">
        <v>6</v>
      </c>
      <c r="L6" s="7"/>
      <c r="M6" s="7"/>
      <c r="N6" s="7"/>
    </row>
    <row r="7" spans="2:14" ht="15">
      <c r="B7" s="83" t="s">
        <v>7</v>
      </c>
      <c r="C7" s="132">
        <v>331302.87268966</v>
      </c>
      <c r="D7" s="8">
        <v>100</v>
      </c>
      <c r="E7" s="113">
        <v>2.24</v>
      </c>
      <c r="F7" s="113">
        <v>5.52</v>
      </c>
      <c r="G7" s="9">
        <v>49.3351909807727</v>
      </c>
      <c r="H7" s="10">
        <v>47.056819756330974</v>
      </c>
      <c r="I7" s="96">
        <v>3.438368253679657</v>
      </c>
      <c r="J7" s="103"/>
      <c r="L7" s="11"/>
      <c r="M7" s="11"/>
      <c r="N7" s="11"/>
    </row>
    <row r="8" spans="2:14" ht="15">
      <c r="B8" s="84" t="s">
        <v>8</v>
      </c>
      <c r="C8" s="133">
        <v>259588.94929592</v>
      </c>
      <c r="D8" s="12">
        <f>C8*D7/C7</f>
        <v>78.3539687381714</v>
      </c>
      <c r="E8" s="114">
        <v>1.76</v>
      </c>
      <c r="F8" s="114">
        <v>4.32</v>
      </c>
      <c r="G8" s="13">
        <v>53.82663943258856</v>
      </c>
      <c r="H8" s="14">
        <v>41.82797156432598</v>
      </c>
      <c r="I8" s="97">
        <v>4.152347742149984</v>
      </c>
      <c r="J8" s="103"/>
      <c r="L8" s="11"/>
      <c r="M8" s="11"/>
      <c r="N8" s="11"/>
    </row>
    <row r="9" spans="2:10" ht="15">
      <c r="B9" s="85" t="s">
        <v>9</v>
      </c>
      <c r="C9" s="134">
        <v>59728.40143207</v>
      </c>
      <c r="D9" s="15">
        <f>C9*100/C7</f>
        <v>18.02833792148224</v>
      </c>
      <c r="E9" s="115">
        <v>0.41</v>
      </c>
      <c r="F9" s="115">
        <v>1</v>
      </c>
      <c r="G9" s="16">
        <v>30.82129351743476</v>
      </c>
      <c r="H9" s="17">
        <v>68.28502863825348</v>
      </c>
      <c r="I9" s="98">
        <v>0.811659686776249</v>
      </c>
      <c r="J9" s="103"/>
    </row>
    <row r="10" spans="2:14" ht="15">
      <c r="B10" s="86" t="s">
        <v>10</v>
      </c>
      <c r="C10" s="135">
        <v>11985.52196167</v>
      </c>
      <c r="D10" s="87">
        <f>C10*100/C7</f>
        <v>3.617693340346357</v>
      </c>
      <c r="E10" s="116">
        <v>0.08</v>
      </c>
      <c r="F10" s="116">
        <v>0.19</v>
      </c>
      <c r="G10" s="88">
        <v>44.31873155134478</v>
      </c>
      <c r="H10" s="89">
        <v>54.51784036879402</v>
      </c>
      <c r="I10" s="99">
        <v>1.064497379071365</v>
      </c>
      <c r="J10" s="103"/>
      <c r="L10" s="7"/>
      <c r="M10" s="11"/>
      <c r="N10" s="11"/>
    </row>
    <row r="11" spans="3:14" ht="15">
      <c r="C11" s="102"/>
      <c r="D11" s="101"/>
      <c r="J11" s="18"/>
      <c r="K11" s="19"/>
      <c r="L11" s="7"/>
      <c r="M11" s="11"/>
      <c r="N11" s="11"/>
    </row>
    <row r="12" spans="2:14" ht="15" customHeight="1">
      <c r="B12" s="21" t="s">
        <v>11</v>
      </c>
      <c r="J12" s="18"/>
      <c r="K12" s="19"/>
      <c r="L12" s="7"/>
      <c r="M12" s="11"/>
      <c r="N12" s="11"/>
    </row>
    <row r="13" spans="2:12" ht="15" customHeight="1">
      <c r="B13" s="21" t="s">
        <v>125</v>
      </c>
      <c r="C13" s="20"/>
      <c r="D13" s="20"/>
      <c r="E13" s="20"/>
      <c r="J13" s="18"/>
      <c r="K13" s="18"/>
      <c r="L13" s="18"/>
    </row>
    <row r="14" spans="2:12" ht="15">
      <c r="B14" s="20" t="s">
        <v>166</v>
      </c>
      <c r="C14" s="20"/>
      <c r="D14" s="20"/>
      <c r="E14" s="20"/>
      <c r="J14" s="18"/>
      <c r="K14" s="18"/>
      <c r="L14" s="18"/>
    </row>
    <row r="15" spans="2:12" ht="15">
      <c r="B15" s="20"/>
      <c r="C15" s="20"/>
      <c r="D15" s="20"/>
      <c r="E15" s="20"/>
      <c r="J15" s="18"/>
      <c r="K15" s="18"/>
      <c r="L15" s="18"/>
    </row>
    <row r="16" spans="2:12" ht="15" customHeight="1">
      <c r="B16" s="22" t="s">
        <v>195</v>
      </c>
      <c r="J16" s="18"/>
      <c r="K16" s="18"/>
      <c r="L16" s="18"/>
    </row>
    <row r="17" spans="2:12" ht="15">
      <c r="B17" s="22"/>
      <c r="J17" s="18"/>
      <c r="K17" s="18"/>
      <c r="L17" s="18"/>
    </row>
    <row r="18" spans="10:12" ht="15">
      <c r="J18" s="18"/>
      <c r="K18" s="18"/>
      <c r="L18" s="18"/>
    </row>
    <row r="19" spans="2:11" ht="15">
      <c r="B19" s="24" t="s">
        <v>13</v>
      </c>
      <c r="D19" s="18"/>
      <c r="E19" s="18"/>
      <c r="F19" s="18"/>
      <c r="G19" s="18"/>
      <c r="H19" s="18"/>
      <c r="I19" s="18"/>
      <c r="J19" s="18"/>
      <c r="K19" s="18"/>
    </row>
    <row r="20" spans="2:11" ht="15">
      <c r="B20" s="24" t="s">
        <v>14</v>
      </c>
      <c r="D20" s="18"/>
      <c r="E20" s="18"/>
      <c r="F20" s="18"/>
      <c r="G20" s="18"/>
      <c r="H20" s="18"/>
      <c r="I20" s="18"/>
      <c r="J20" s="18"/>
      <c r="K20" s="18"/>
    </row>
    <row r="21" spans="4:11" ht="15">
      <c r="D21" s="25"/>
      <c r="E21" s="18"/>
      <c r="F21" s="18"/>
      <c r="G21" s="18"/>
      <c r="H21" s="18"/>
      <c r="I21" s="18"/>
      <c r="J21" s="18"/>
      <c r="K21" s="18"/>
    </row>
    <row r="22" spans="2:11" ht="15">
      <c r="B22" s="26" t="s">
        <v>15</v>
      </c>
      <c r="C22" s="18"/>
      <c r="D22" s="26"/>
      <c r="E22" s="18"/>
      <c r="F22" s="18"/>
      <c r="G22" s="18"/>
      <c r="H22" s="18"/>
      <c r="I22" s="18"/>
      <c r="J22" s="18"/>
      <c r="K22" s="18"/>
    </row>
    <row r="23" spans="2:7" ht="15">
      <c r="B23" s="26" t="s">
        <v>16</v>
      </c>
      <c r="C23" s="18"/>
      <c r="D23" s="18"/>
      <c r="E23" s="18"/>
      <c r="F23" s="18"/>
      <c r="G23" s="18"/>
    </row>
    <row r="24" spans="2:7" ht="15">
      <c r="B24" s="18"/>
      <c r="C24" s="18"/>
      <c r="D24" s="18"/>
      <c r="E24" s="18"/>
      <c r="F24" s="18"/>
      <c r="G24" s="18"/>
    </row>
    <row r="25" spans="2:8" ht="15">
      <c r="B25" s="26"/>
      <c r="C25" s="25"/>
      <c r="D25" s="92"/>
      <c r="E25" s="92"/>
      <c r="F25" s="92"/>
      <c r="G25" s="92"/>
      <c r="H25" s="92"/>
    </row>
    <row r="27" spans="2:6" ht="15">
      <c r="B27" s="95" t="s">
        <v>137</v>
      </c>
      <c r="C27" s="95"/>
      <c r="D27" s="95" t="s">
        <v>4</v>
      </c>
      <c r="E27" s="95" t="s">
        <v>5</v>
      </c>
      <c r="F27" s="95" t="s">
        <v>6</v>
      </c>
    </row>
    <row r="28" spans="2:6" ht="15">
      <c r="B28" s="91" t="s">
        <v>7</v>
      </c>
      <c r="C28" s="112">
        <v>331302.87268966</v>
      </c>
      <c r="D28" s="136">
        <v>163448.90496623</v>
      </c>
      <c r="E28" s="112">
        <v>155900.59564912</v>
      </c>
      <c r="F28" s="112">
        <v>11391.41279809</v>
      </c>
    </row>
    <row r="29" spans="2:6" ht="15">
      <c r="B29" s="91" t="s">
        <v>8</v>
      </c>
      <c r="C29" s="112">
        <v>259588.94929592</v>
      </c>
      <c r="D29" s="136">
        <v>139728.00774436</v>
      </c>
      <c r="E29" s="112">
        <v>108580.79189563</v>
      </c>
      <c r="F29" s="112">
        <v>10779.03587496</v>
      </c>
    </row>
    <row r="30" spans="2:6" ht="15">
      <c r="B30" s="91" t="s">
        <v>9</v>
      </c>
      <c r="C30" s="136">
        <v>59728.40143207</v>
      </c>
      <c r="D30" s="136">
        <v>18409.06591865</v>
      </c>
      <c r="E30" s="112">
        <v>40785.55602306</v>
      </c>
      <c r="F30" s="112">
        <v>484.79135598</v>
      </c>
    </row>
    <row r="31" spans="2:6" ht="15">
      <c r="B31" s="91" t="s">
        <v>19</v>
      </c>
      <c r="C31" s="136">
        <v>10434.15972562</v>
      </c>
      <c r="D31" s="136">
        <v>4549.44294267</v>
      </c>
      <c r="E31" s="112">
        <v>5759.2962456</v>
      </c>
      <c r="F31" s="112">
        <v>115.89917647</v>
      </c>
    </row>
    <row r="32" spans="2:6" ht="15">
      <c r="B32" s="91" t="s">
        <v>20</v>
      </c>
      <c r="C32" s="136">
        <v>1551.36223605</v>
      </c>
      <c r="D32" s="136">
        <v>762.38836055</v>
      </c>
      <c r="E32" s="112">
        <v>774.95148483</v>
      </c>
      <c r="F32" s="112">
        <v>11.68639068</v>
      </c>
    </row>
    <row r="33" spans="2:6" ht="15">
      <c r="B33" s="91" t="s">
        <v>21</v>
      </c>
      <c r="C33" s="112">
        <v>11985.52196167</v>
      </c>
      <c r="D33" s="112">
        <v>5311.83130322</v>
      </c>
      <c r="E33" s="112">
        <v>6534.24773043</v>
      </c>
      <c r="F33" s="112">
        <v>127.58556715</v>
      </c>
    </row>
    <row r="34" spans="2:6" ht="15">
      <c r="B34" s="93"/>
      <c r="C34" s="93"/>
      <c r="D34" s="93"/>
      <c r="E34" s="93"/>
      <c r="F34" s="93"/>
    </row>
    <row r="35" spans="2:6" ht="15">
      <c r="B35" s="95" t="s">
        <v>137</v>
      </c>
      <c r="C35" s="94"/>
      <c r="D35" s="94" t="s">
        <v>4</v>
      </c>
      <c r="E35" s="94" t="s">
        <v>5</v>
      </c>
      <c r="F35" s="94" t="s">
        <v>6</v>
      </c>
    </row>
    <row r="36" spans="2:6" ht="15">
      <c r="B36" s="91" t="s">
        <v>7</v>
      </c>
      <c r="C36" s="27">
        <v>100</v>
      </c>
      <c r="D36" s="27">
        <f>D28*100/C28</f>
        <v>49.3351909807727</v>
      </c>
      <c r="E36" s="27">
        <f>E28*100/C28</f>
        <v>47.056819756330974</v>
      </c>
      <c r="F36" s="27">
        <f>F28*100/C28</f>
        <v>3.438368253679657</v>
      </c>
    </row>
    <row r="37" spans="2:6" ht="15">
      <c r="B37" s="91" t="s">
        <v>8</v>
      </c>
      <c r="C37" s="27">
        <f>C29*100/C$28</f>
        <v>78.3539687381714</v>
      </c>
      <c r="D37" s="27">
        <f>D29*100/C29</f>
        <v>53.82663943258856</v>
      </c>
      <c r="E37" s="27">
        <f>E29*100/C29</f>
        <v>41.82797156432598</v>
      </c>
      <c r="F37" s="27">
        <f>F29*100/C29</f>
        <v>4.152347742149984</v>
      </c>
    </row>
    <row r="38" spans="2:6" ht="15">
      <c r="B38" s="91" t="s">
        <v>9</v>
      </c>
      <c r="C38" s="27">
        <f>C30*100/C$28</f>
        <v>18.02833792148224</v>
      </c>
      <c r="D38" s="27">
        <f>D30*100/C30</f>
        <v>30.82129351743476</v>
      </c>
      <c r="E38" s="27">
        <f>E30*100/C30</f>
        <v>68.28502863825348</v>
      </c>
      <c r="F38" s="27">
        <f>F30*100/C30</f>
        <v>0.811659686776249</v>
      </c>
    </row>
    <row r="39" spans="2:6" ht="15">
      <c r="B39" s="91" t="s">
        <v>19</v>
      </c>
      <c r="C39" s="27">
        <f>C31*100/C$28</f>
        <v>3.1494323127689716</v>
      </c>
      <c r="D39" s="27">
        <f>D31*100/C31</f>
        <v>43.60143089911987</v>
      </c>
      <c r="E39" s="27">
        <f>E31*100/C31</f>
        <v>55.19655053256126</v>
      </c>
      <c r="F39" s="27">
        <f>F31*100/C31</f>
        <v>1.110766746127353</v>
      </c>
    </row>
    <row r="40" spans="2:6" ht="15">
      <c r="B40" s="91" t="s">
        <v>20</v>
      </c>
      <c r="C40" s="27">
        <f>C32*100/C$28</f>
        <v>0.46826102757738575</v>
      </c>
      <c r="D40" s="27">
        <f>D32*100/C32</f>
        <v>49.143155791335666</v>
      </c>
      <c r="E40" s="27">
        <f>E32*100/C32</f>
        <v>49.9529682250834</v>
      </c>
      <c r="F40" s="27">
        <f>F32*100/C32</f>
        <v>0.7532986435041307</v>
      </c>
    </row>
    <row r="41" spans="2:6" ht="15">
      <c r="B41" s="91" t="s">
        <v>21</v>
      </c>
      <c r="C41" s="27">
        <f>C33*100/C$28</f>
        <v>3.617693340346357</v>
      </c>
      <c r="D41" s="27">
        <f>D33*100/$C$33</f>
        <v>44.31873155134478</v>
      </c>
      <c r="E41" s="27">
        <f>E33*100/$C$33</f>
        <v>54.51784036879402</v>
      </c>
      <c r="F41" s="27">
        <f>F33*100/$C$33</f>
        <v>1.064497379071365</v>
      </c>
    </row>
    <row r="44" spans="2:8" ht="15">
      <c r="B44"/>
      <c r="C44"/>
      <c r="D44"/>
      <c r="E44"/>
      <c r="F44"/>
      <c r="G44"/>
      <c r="H44"/>
    </row>
    <row r="46" spans="2:12" ht="15">
      <c r="B46" s="141" t="s">
        <v>145</v>
      </c>
      <c r="C46"/>
      <c r="D46"/>
      <c r="E46"/>
      <c r="F46"/>
      <c r="G46"/>
      <c r="H46"/>
      <c r="I46"/>
      <c r="J46"/>
      <c r="K46"/>
      <c r="L46"/>
    </row>
    <row r="47" spans="2:12" ht="15">
      <c r="B47" s="141" t="s">
        <v>114</v>
      </c>
      <c r="C47" s="142" t="s">
        <v>149</v>
      </c>
      <c r="D47"/>
      <c r="E47"/>
      <c r="F47"/>
      <c r="G47"/>
      <c r="H47"/>
      <c r="I47"/>
      <c r="J47"/>
      <c r="K47"/>
      <c r="L47"/>
    </row>
    <row r="48" spans="2:12" ht="15">
      <c r="B48" s="141" t="s">
        <v>115</v>
      </c>
      <c r="C48" s="141" t="s">
        <v>141</v>
      </c>
      <c r="D48"/>
      <c r="E48"/>
      <c r="F48"/>
      <c r="G48"/>
      <c r="H48"/>
      <c r="I48"/>
      <c r="J48"/>
      <c r="K48"/>
      <c r="L48"/>
    </row>
    <row r="49" spans="2:12" ht="15">
      <c r="B49"/>
      <c r="C49"/>
      <c r="D49"/>
      <c r="E49"/>
      <c r="F49"/>
      <c r="G49"/>
      <c r="H49"/>
      <c r="I49"/>
      <c r="J49"/>
      <c r="K49"/>
      <c r="L49"/>
    </row>
    <row r="50" spans="2:12" ht="15">
      <c r="B50" s="142" t="s">
        <v>117</v>
      </c>
      <c r="C50"/>
      <c r="D50" s="141" t="s">
        <v>118</v>
      </c>
      <c r="E50"/>
      <c r="F50"/>
      <c r="G50"/>
      <c r="H50"/>
      <c r="I50"/>
      <c r="J50"/>
      <c r="K50"/>
      <c r="L50"/>
    </row>
    <row r="51" spans="2:12" ht="15">
      <c r="B51" s="142" t="s">
        <v>142</v>
      </c>
      <c r="C51"/>
      <c r="D51" s="141" t="s">
        <v>0</v>
      </c>
      <c r="E51"/>
      <c r="F51"/>
      <c r="G51"/>
      <c r="H51"/>
      <c r="I51"/>
      <c r="J51"/>
      <c r="K51"/>
      <c r="L51"/>
    </row>
    <row r="52" spans="2:12" ht="15">
      <c r="B52" s="142" t="s">
        <v>146</v>
      </c>
      <c r="C52"/>
      <c r="D52" s="141" t="s">
        <v>147</v>
      </c>
      <c r="E52"/>
      <c r="F52"/>
      <c r="G52"/>
      <c r="H52"/>
      <c r="I52"/>
      <c r="J52"/>
      <c r="K52"/>
      <c r="L52"/>
    </row>
    <row r="53" spans="2:12" ht="15">
      <c r="B53" s="142" t="s">
        <v>143</v>
      </c>
      <c r="C53"/>
      <c r="D53" s="141" t="s">
        <v>18</v>
      </c>
      <c r="E53"/>
      <c r="F53"/>
      <c r="G53"/>
      <c r="H53"/>
      <c r="I53"/>
      <c r="J53"/>
      <c r="K53"/>
      <c r="L53"/>
    </row>
    <row r="54" spans="2:12" ht="15">
      <c r="B54"/>
      <c r="C54"/>
      <c r="D54"/>
      <c r="E54"/>
      <c r="F54"/>
      <c r="G54"/>
      <c r="H54"/>
      <c r="I54"/>
      <c r="J54"/>
      <c r="K54"/>
      <c r="L54"/>
    </row>
    <row r="55" spans="2:12" ht="15">
      <c r="B55" s="143" t="s">
        <v>17</v>
      </c>
      <c r="C55" s="203" t="s">
        <v>144</v>
      </c>
      <c r="D55" s="203" t="s">
        <v>121</v>
      </c>
      <c r="E55" s="203" t="s">
        <v>116</v>
      </c>
      <c r="F55" s="203" t="s">
        <v>121</v>
      </c>
      <c r="G55" s="203" t="s">
        <v>119</v>
      </c>
      <c r="H55" s="203" t="s">
        <v>121</v>
      </c>
      <c r="I55"/>
      <c r="J55"/>
      <c r="K55"/>
      <c r="L55"/>
    </row>
    <row r="56" spans="2:12" ht="15">
      <c r="B56" s="144" t="s">
        <v>124</v>
      </c>
      <c r="C56" s="145" t="s">
        <v>121</v>
      </c>
      <c r="D56" s="145" t="s">
        <v>121</v>
      </c>
      <c r="E56" s="145" t="s">
        <v>121</v>
      </c>
      <c r="F56" s="145" t="s">
        <v>121</v>
      </c>
      <c r="G56" s="145" t="s">
        <v>121</v>
      </c>
      <c r="H56" s="145" t="s">
        <v>121</v>
      </c>
      <c r="I56"/>
      <c r="J56"/>
      <c r="K56"/>
      <c r="L56"/>
    </row>
    <row r="57" spans="2:12" ht="15">
      <c r="B57" s="146" t="s">
        <v>7</v>
      </c>
      <c r="C57" s="148">
        <v>331302.87</v>
      </c>
      <c r="D57" s="149" t="s">
        <v>121</v>
      </c>
      <c r="E57" s="148">
        <v>300903.9</v>
      </c>
      <c r="F57" s="149" t="s">
        <v>121</v>
      </c>
      <c r="G57" s="148">
        <v>330350.89</v>
      </c>
      <c r="H57" s="149" t="s">
        <v>121</v>
      </c>
      <c r="I57"/>
      <c r="J57"/>
      <c r="K57" s="155"/>
      <c r="L57"/>
    </row>
    <row r="58" spans="2:12" ht="15">
      <c r="B58" s="146" t="s">
        <v>8</v>
      </c>
      <c r="C58" s="147">
        <v>259588.95</v>
      </c>
      <c r="D58" s="150" t="s">
        <v>121</v>
      </c>
      <c r="E58" s="147">
        <v>231812.48</v>
      </c>
      <c r="F58" s="150" t="s">
        <v>121</v>
      </c>
      <c r="G58" s="147">
        <v>255994.3</v>
      </c>
      <c r="H58" s="150" t="s">
        <v>121</v>
      </c>
      <c r="I58"/>
      <c r="J58"/>
      <c r="K58" s="155"/>
      <c r="L58"/>
    </row>
    <row r="59" spans="2:12" ht="15">
      <c r="B59" s="146" t="s">
        <v>9</v>
      </c>
      <c r="C59" s="148">
        <v>59728.4</v>
      </c>
      <c r="D59" s="149" t="s">
        <v>121</v>
      </c>
      <c r="E59" s="148">
        <v>57904.84</v>
      </c>
      <c r="F59" s="149" t="s">
        <v>121</v>
      </c>
      <c r="G59" s="148">
        <v>63074.87</v>
      </c>
      <c r="H59" s="149" t="s">
        <v>121</v>
      </c>
      <c r="I59"/>
      <c r="J59"/>
      <c r="K59" s="155"/>
      <c r="L59"/>
    </row>
    <row r="60" spans="2:12" ht="15">
      <c r="B60" s="146" t="s">
        <v>19</v>
      </c>
      <c r="C60" s="148">
        <v>10434.16</v>
      </c>
      <c r="D60" s="149" t="s">
        <v>121</v>
      </c>
      <c r="E60" s="148">
        <v>9674.41</v>
      </c>
      <c r="F60" s="149" t="s">
        <v>121</v>
      </c>
      <c r="G60" s="148">
        <v>9783.27</v>
      </c>
      <c r="H60" s="149" t="s">
        <v>121</v>
      </c>
      <c r="I60"/>
      <c r="J60"/>
      <c r="K60" s="155"/>
      <c r="L60"/>
    </row>
    <row r="61" spans="2:12" ht="15">
      <c r="B61" s="146" t="s">
        <v>20</v>
      </c>
      <c r="C61" s="147">
        <v>1551.36</v>
      </c>
      <c r="D61" s="150" t="s">
        <v>121</v>
      </c>
      <c r="E61" s="147">
        <v>1512.17</v>
      </c>
      <c r="F61" s="150" t="s">
        <v>121</v>
      </c>
      <c r="G61" s="147">
        <v>1498.44</v>
      </c>
      <c r="H61" s="150" t="s">
        <v>121</v>
      </c>
      <c r="I61"/>
      <c r="J61"/>
      <c r="K61" s="155"/>
      <c r="L61"/>
    </row>
    <row r="62" spans="2:12" ht="15">
      <c r="B62" s="146" t="s">
        <v>21</v>
      </c>
      <c r="C62" s="148">
        <f>SUM(C60:C61)</f>
        <v>11985.52</v>
      </c>
      <c r="D62" s="148"/>
      <c r="E62" s="148">
        <f aca="true" t="shared" si="0" ref="E62:G62">SUM(E60:E61)</f>
        <v>11186.58</v>
      </c>
      <c r="F62" s="148"/>
      <c r="G62" s="148">
        <f t="shared" si="0"/>
        <v>11281.710000000001</v>
      </c>
      <c r="H62" s="148"/>
      <c r="I62"/>
      <c r="J62"/>
      <c r="K62" s="155"/>
      <c r="L62"/>
    </row>
    <row r="63" spans="2:12" ht="15">
      <c r="B63"/>
      <c r="C63"/>
      <c r="D63"/>
      <c r="E63"/>
      <c r="F63"/>
      <c r="G63"/>
      <c r="H63"/>
      <c r="I63"/>
      <c r="J63"/>
      <c r="K63"/>
      <c r="L63"/>
    </row>
    <row r="65" ht="15">
      <c r="B65" s="154" t="s">
        <v>150</v>
      </c>
    </row>
    <row r="67" spans="2:8" ht="15">
      <c r="B67" s="141" t="s">
        <v>140</v>
      </c>
      <c r="C67"/>
      <c r="D67"/>
      <c r="E67"/>
      <c r="F67"/>
      <c r="G67"/>
      <c r="H67"/>
    </row>
    <row r="68" spans="2:8" ht="15">
      <c r="B68" s="141" t="s">
        <v>114</v>
      </c>
      <c r="C68" s="142" t="s">
        <v>148</v>
      </c>
      <c r="D68"/>
      <c r="E68"/>
      <c r="F68"/>
      <c r="G68"/>
      <c r="H68"/>
    </row>
    <row r="69" spans="2:8" ht="15">
      <c r="B69"/>
      <c r="C69"/>
      <c r="D69"/>
      <c r="E69"/>
      <c r="F69"/>
      <c r="G69"/>
      <c r="H69"/>
    </row>
    <row r="70" spans="2:8" ht="15">
      <c r="B70" s="142" t="s">
        <v>117</v>
      </c>
      <c r="C70"/>
      <c r="D70" s="141" t="s">
        <v>118</v>
      </c>
      <c r="E70"/>
      <c r="F70"/>
      <c r="G70"/>
      <c r="H70"/>
    </row>
    <row r="71" spans="2:8" ht="15">
      <c r="B71" s="142" t="s">
        <v>142</v>
      </c>
      <c r="C71"/>
      <c r="D71" s="141" t="s">
        <v>0</v>
      </c>
      <c r="E71"/>
      <c r="F71"/>
      <c r="G71"/>
      <c r="H71"/>
    </row>
    <row r="72" spans="2:8" ht="15">
      <c r="B72" s="142" t="s">
        <v>143</v>
      </c>
      <c r="C72"/>
      <c r="D72" s="141" t="s">
        <v>18</v>
      </c>
      <c r="E72"/>
      <c r="F72"/>
      <c r="G72"/>
      <c r="H72"/>
    </row>
    <row r="73" spans="2:8" ht="15">
      <c r="B73"/>
      <c r="C73"/>
      <c r="D73"/>
      <c r="E73"/>
      <c r="F73"/>
      <c r="G73"/>
      <c r="H73"/>
    </row>
    <row r="74" spans="2:8" ht="15">
      <c r="B74" s="151" t="s">
        <v>17</v>
      </c>
      <c r="C74" s="152" t="s">
        <v>144</v>
      </c>
      <c r="D74" s="152" t="s">
        <v>116</v>
      </c>
      <c r="E74" s="152" t="s">
        <v>119</v>
      </c>
      <c r="F74"/>
      <c r="G74"/>
      <c r="H74"/>
    </row>
    <row r="75" spans="2:8" ht="15">
      <c r="B75" s="153" t="s">
        <v>124</v>
      </c>
      <c r="C75" s="145" t="s">
        <v>121</v>
      </c>
      <c r="D75" s="145" t="s">
        <v>121</v>
      </c>
      <c r="E75" s="145" t="s">
        <v>121</v>
      </c>
      <c r="F75"/>
      <c r="G75"/>
      <c r="H75"/>
    </row>
    <row r="76" spans="2:8" ht="15">
      <c r="B76" s="146" t="s">
        <v>7</v>
      </c>
      <c r="C76" s="163">
        <v>325837.48</v>
      </c>
      <c r="D76" s="163">
        <v>300192.86</v>
      </c>
      <c r="E76" s="163">
        <v>329919.09</v>
      </c>
      <c r="F76"/>
      <c r="G76"/>
      <c r="H76"/>
    </row>
    <row r="77" spans="2:8" ht="15">
      <c r="B77" s="146" t="s">
        <v>8</v>
      </c>
      <c r="C77" s="164">
        <v>255297.44</v>
      </c>
      <c r="D77" s="164">
        <v>232382.72</v>
      </c>
      <c r="E77" s="164">
        <v>256726.51</v>
      </c>
      <c r="F77"/>
      <c r="G77"/>
      <c r="H77"/>
    </row>
    <row r="78" spans="2:8" ht="15">
      <c r="B78" s="146" t="s">
        <v>9</v>
      </c>
      <c r="C78" s="163">
        <v>59066.16</v>
      </c>
      <c r="D78" s="163">
        <v>57150.48</v>
      </c>
      <c r="E78" s="163">
        <v>62530.74</v>
      </c>
      <c r="F78"/>
      <c r="G78"/>
      <c r="H78"/>
    </row>
    <row r="79" spans="2:8" ht="15">
      <c r="B79" s="146" t="s">
        <v>10</v>
      </c>
      <c r="C79" s="164">
        <v>11473.88</v>
      </c>
      <c r="D79" s="164">
        <v>10659.66</v>
      </c>
      <c r="E79" s="164">
        <v>10661.84</v>
      </c>
      <c r="F79"/>
      <c r="G79"/>
      <c r="H79"/>
    </row>
    <row r="80" spans="2:8" ht="15">
      <c r="B80"/>
      <c r="C80"/>
      <c r="D80"/>
      <c r="E80"/>
      <c r="F80"/>
      <c r="G80"/>
      <c r="H80"/>
    </row>
    <row r="81" spans="2:8" ht="15">
      <c r="B81" s="142"/>
      <c r="C81"/>
      <c r="D81"/>
      <c r="E81"/>
      <c r="F81"/>
      <c r="G81"/>
      <c r="H81"/>
    </row>
    <row r="83" spans="2:10" ht="15">
      <c r="B83" s="108" t="s">
        <v>151</v>
      </c>
      <c r="C83"/>
      <c r="D83"/>
      <c r="E83"/>
      <c r="F83"/>
      <c r="G83"/>
      <c r="H83"/>
      <c r="I83"/>
      <c r="J83"/>
    </row>
    <row r="84" spans="2:10" ht="15">
      <c r="B84" s="108" t="s">
        <v>114</v>
      </c>
      <c r="C84" s="109" t="s">
        <v>152</v>
      </c>
      <c r="D84"/>
      <c r="E84"/>
      <c r="F84"/>
      <c r="G84"/>
      <c r="H84"/>
      <c r="I84"/>
      <c r="J84"/>
    </row>
    <row r="85" spans="2:10" ht="15">
      <c r="B85" s="108" t="s">
        <v>115</v>
      </c>
      <c r="C85" s="108" t="s">
        <v>141</v>
      </c>
      <c r="D85"/>
      <c r="E85"/>
      <c r="F85"/>
      <c r="G85"/>
      <c r="H85"/>
      <c r="I85"/>
      <c r="J85"/>
    </row>
    <row r="86" spans="2:10" ht="15">
      <c r="B86"/>
      <c r="C86"/>
      <c r="D86"/>
      <c r="E86"/>
      <c r="F86"/>
      <c r="G86"/>
      <c r="H86"/>
      <c r="I86"/>
      <c r="J86"/>
    </row>
    <row r="87" spans="2:10" ht="15">
      <c r="B87" s="109" t="s">
        <v>117</v>
      </c>
      <c r="C87"/>
      <c r="D87" s="108" t="s">
        <v>118</v>
      </c>
      <c r="E87"/>
      <c r="F87"/>
      <c r="G87"/>
      <c r="H87"/>
      <c r="I87"/>
      <c r="J87"/>
    </row>
    <row r="88" spans="2:10" ht="15">
      <c r="B88" s="109" t="s">
        <v>142</v>
      </c>
      <c r="C88"/>
      <c r="D88" s="108" t="s">
        <v>0</v>
      </c>
      <c r="E88"/>
      <c r="F88"/>
      <c r="G88"/>
      <c r="H88"/>
      <c r="I88"/>
      <c r="J88"/>
    </row>
    <row r="89" spans="2:10" ht="15">
      <c r="B89" s="109" t="s">
        <v>143</v>
      </c>
      <c r="C89"/>
      <c r="D89" s="108" t="s">
        <v>18</v>
      </c>
      <c r="E89"/>
      <c r="F89"/>
      <c r="G89"/>
      <c r="H89"/>
      <c r="I89"/>
      <c r="J89"/>
    </row>
    <row r="90" spans="2:10" ht="15">
      <c r="B90" s="109" t="s">
        <v>153</v>
      </c>
      <c r="C90"/>
      <c r="D90" s="108" t="s">
        <v>144</v>
      </c>
      <c r="E90"/>
      <c r="F90"/>
      <c r="G90"/>
      <c r="H90"/>
      <c r="I90"/>
      <c r="J90"/>
    </row>
    <row r="91" spans="2:10" ht="15">
      <c r="B91"/>
      <c r="C91"/>
      <c r="D91"/>
      <c r="E91"/>
      <c r="F91"/>
      <c r="G91"/>
      <c r="H91"/>
      <c r="I91"/>
      <c r="J91"/>
    </row>
    <row r="92" spans="2:12" ht="15">
      <c r="B92" s="138" t="s">
        <v>154</v>
      </c>
      <c r="C92" s="199" t="s">
        <v>155</v>
      </c>
      <c r="D92" s="199" t="s">
        <v>121</v>
      </c>
      <c r="E92" s="199" t="s">
        <v>5</v>
      </c>
      <c r="F92" s="199" t="s">
        <v>121</v>
      </c>
      <c r="G92" s="199" t="s">
        <v>6</v>
      </c>
      <c r="H92" s="199" t="s">
        <v>121</v>
      </c>
      <c r="I92" s="200" t="s">
        <v>156</v>
      </c>
      <c r="J92" s="200" t="s">
        <v>121</v>
      </c>
      <c r="K92" s="199" t="s">
        <v>147</v>
      </c>
      <c r="L92" s="199" t="s">
        <v>121</v>
      </c>
    </row>
    <row r="93" spans="2:13" ht="15">
      <c r="B93" s="124" t="s">
        <v>124</v>
      </c>
      <c r="C93" s="145" t="s">
        <v>121</v>
      </c>
      <c r="D93" s="145" t="s">
        <v>121</v>
      </c>
      <c r="E93" s="145" t="s">
        <v>121</v>
      </c>
      <c r="F93" s="145" t="s">
        <v>121</v>
      </c>
      <c r="G93" s="145" t="s">
        <v>121</v>
      </c>
      <c r="H93" s="145" t="s">
        <v>121</v>
      </c>
      <c r="I93" s="145" t="s">
        <v>121</v>
      </c>
      <c r="J93" s="145" t="s">
        <v>121</v>
      </c>
      <c r="K93" s="145" t="s">
        <v>121</v>
      </c>
      <c r="L93" s="145" t="s">
        <v>121</v>
      </c>
      <c r="M93" s="157" t="s">
        <v>157</v>
      </c>
    </row>
    <row r="94" spans="2:13" ht="15">
      <c r="B94" s="111" t="s">
        <v>7</v>
      </c>
      <c r="C94" s="158">
        <v>163448.9</v>
      </c>
      <c r="D94" s="158" t="s">
        <v>121</v>
      </c>
      <c r="E94" s="158">
        <v>155900.6</v>
      </c>
      <c r="F94" s="158" t="s">
        <v>121</v>
      </c>
      <c r="G94" s="158">
        <v>11391.41</v>
      </c>
      <c r="H94" s="158" t="s">
        <v>121</v>
      </c>
      <c r="I94" s="158">
        <v>561.96</v>
      </c>
      <c r="J94" s="158" t="s">
        <v>121</v>
      </c>
      <c r="K94" s="158">
        <v>331302.87</v>
      </c>
      <c r="L94" s="158" t="s">
        <v>121</v>
      </c>
      <c r="M94" s="159">
        <f>SUM(C94:I94)</f>
        <v>331302.87</v>
      </c>
    </row>
    <row r="95" spans="2:13" ht="15">
      <c r="B95" s="111" t="s">
        <v>8</v>
      </c>
      <c r="C95" s="160">
        <v>139728.01</v>
      </c>
      <c r="D95" s="160" t="s">
        <v>121</v>
      </c>
      <c r="E95" s="160">
        <v>108580.79</v>
      </c>
      <c r="F95" s="160" t="s">
        <v>121</v>
      </c>
      <c r="G95" s="160">
        <v>10779.04</v>
      </c>
      <c r="H95" s="160" t="s">
        <v>121</v>
      </c>
      <c r="I95" s="160">
        <v>501.12</v>
      </c>
      <c r="J95" s="160" t="s">
        <v>121</v>
      </c>
      <c r="K95" s="160">
        <v>259588.95</v>
      </c>
      <c r="L95" s="160" t="s">
        <v>121</v>
      </c>
      <c r="M95" s="159">
        <f aca="true" t="shared" si="1" ref="M95:M99">SUM(C95:I95)</f>
        <v>259588.96</v>
      </c>
    </row>
    <row r="96" spans="2:13" ht="15">
      <c r="B96" s="111" t="s">
        <v>9</v>
      </c>
      <c r="C96" s="158">
        <v>18409.07</v>
      </c>
      <c r="D96" s="158" t="s">
        <v>121</v>
      </c>
      <c r="E96" s="158">
        <v>40785.56</v>
      </c>
      <c r="F96" s="158" t="s">
        <v>121</v>
      </c>
      <c r="G96" s="158">
        <v>484.79</v>
      </c>
      <c r="H96" s="158" t="s">
        <v>121</v>
      </c>
      <c r="I96" s="158">
        <v>48.99</v>
      </c>
      <c r="J96" s="158" t="s">
        <v>121</v>
      </c>
      <c r="K96" s="158">
        <v>59728.4</v>
      </c>
      <c r="L96" s="158" t="s">
        <v>121</v>
      </c>
      <c r="M96" s="159">
        <f>SUM(C96:I96)</f>
        <v>59728.409999999996</v>
      </c>
    </row>
    <row r="97" spans="2:13" ht="15">
      <c r="B97" s="111" t="s">
        <v>19</v>
      </c>
      <c r="C97" s="162">
        <v>4549.44</v>
      </c>
      <c r="D97" s="162" t="s">
        <v>121</v>
      </c>
      <c r="E97" s="162">
        <v>5759.3</v>
      </c>
      <c r="F97" s="162" t="s">
        <v>121</v>
      </c>
      <c r="G97" s="162">
        <v>115.9</v>
      </c>
      <c r="H97" s="162" t="s">
        <v>121</v>
      </c>
      <c r="I97" s="162">
        <v>9.52</v>
      </c>
      <c r="J97" s="162" t="s">
        <v>121</v>
      </c>
      <c r="K97" s="162">
        <v>10434.16</v>
      </c>
      <c r="L97" s="162" t="s">
        <v>121</v>
      </c>
      <c r="M97" s="159">
        <f t="shared" si="1"/>
        <v>10434.16</v>
      </c>
    </row>
    <row r="98" spans="2:13" ht="15">
      <c r="B98" s="111" t="s">
        <v>20</v>
      </c>
      <c r="C98" s="158">
        <v>762.39</v>
      </c>
      <c r="D98" s="158" t="s">
        <v>121</v>
      </c>
      <c r="E98" s="158">
        <v>774.95</v>
      </c>
      <c r="F98" s="158" t="s">
        <v>121</v>
      </c>
      <c r="G98" s="158">
        <v>11.69</v>
      </c>
      <c r="H98" s="158" t="s">
        <v>121</v>
      </c>
      <c r="I98" s="158">
        <v>2.34</v>
      </c>
      <c r="J98" s="158" t="s">
        <v>121</v>
      </c>
      <c r="K98" s="158">
        <v>1551.36</v>
      </c>
      <c r="L98" s="158" t="s">
        <v>121</v>
      </c>
      <c r="M98" s="159">
        <f t="shared" si="1"/>
        <v>1551.3700000000001</v>
      </c>
    </row>
    <row r="99" spans="2:13" ht="15">
      <c r="B99" s="156" t="s">
        <v>21</v>
      </c>
      <c r="C99" s="162">
        <f>SUM(C97:C98)</f>
        <v>5311.83</v>
      </c>
      <c r="D99" s="162"/>
      <c r="E99" s="162">
        <f aca="true" t="shared" si="2" ref="E99:K99">SUM(E97:E98)</f>
        <v>6534.25</v>
      </c>
      <c r="F99" s="162"/>
      <c r="G99" s="162">
        <f t="shared" si="2"/>
        <v>127.59</v>
      </c>
      <c r="H99" s="162"/>
      <c r="I99" s="162">
        <f t="shared" si="2"/>
        <v>11.86</v>
      </c>
      <c r="J99" s="162"/>
      <c r="K99" s="162">
        <f t="shared" si="2"/>
        <v>11985.52</v>
      </c>
      <c r="L99" s="162"/>
      <c r="M99" s="159">
        <f t="shared" si="1"/>
        <v>11985.53</v>
      </c>
    </row>
    <row r="100" spans="2:10" ht="15">
      <c r="B100"/>
      <c r="C100"/>
      <c r="D100"/>
      <c r="E100"/>
      <c r="F100"/>
      <c r="G100"/>
      <c r="H100"/>
      <c r="I100"/>
      <c r="J100"/>
    </row>
    <row r="101" spans="2:10" ht="15">
      <c r="B101" s="138" t="s">
        <v>154</v>
      </c>
      <c r="C101" s="199" t="s">
        <v>155</v>
      </c>
      <c r="D101" s="199" t="s">
        <v>121</v>
      </c>
      <c r="E101" s="199" t="s">
        <v>5</v>
      </c>
      <c r="F101" s="199" t="s">
        <v>121</v>
      </c>
      <c r="G101" s="199" t="s">
        <v>6</v>
      </c>
      <c r="H101" s="199" t="s">
        <v>121</v>
      </c>
      <c r="I101" s="200" t="s">
        <v>158</v>
      </c>
      <c r="J101" s="200" t="s">
        <v>121</v>
      </c>
    </row>
    <row r="102" spans="2:10" ht="15">
      <c r="B102" s="124" t="s">
        <v>124</v>
      </c>
      <c r="C102" s="145" t="s">
        <v>121</v>
      </c>
      <c r="D102" s="145" t="s">
        <v>121</v>
      </c>
      <c r="E102" s="145" t="s">
        <v>121</v>
      </c>
      <c r="F102" s="145" t="s">
        <v>121</v>
      </c>
      <c r="G102" s="145" t="s">
        <v>121</v>
      </c>
      <c r="H102" s="145" t="s">
        <v>121</v>
      </c>
      <c r="I102" s="145" t="s">
        <v>121</v>
      </c>
      <c r="J102" s="145" t="s">
        <v>121</v>
      </c>
    </row>
    <row r="103" spans="2:11" ht="15">
      <c r="B103" s="111" t="s">
        <v>7</v>
      </c>
      <c r="C103" s="158">
        <f>C94*100/I103</f>
        <v>49.33518988229713</v>
      </c>
      <c r="D103" s="158"/>
      <c r="E103" s="158">
        <f>E94*100/I103</f>
        <v>47.0568214516222</v>
      </c>
      <c r="F103" s="158"/>
      <c r="G103" s="158">
        <f>G94*100/I103</f>
        <v>3.438367437022203</v>
      </c>
      <c r="H103" s="158" t="s">
        <v>121</v>
      </c>
      <c r="I103" s="158">
        <v>331302.87</v>
      </c>
      <c r="J103" s="158" t="s">
        <v>121</v>
      </c>
      <c r="K103" s="161">
        <v>100</v>
      </c>
    </row>
    <row r="104" spans="2:11" ht="15">
      <c r="B104" s="111" t="s">
        <v>8</v>
      </c>
      <c r="C104" s="160">
        <f aca="true" t="shared" si="3" ref="C104:C108">C95*100/I104</f>
        <v>53.826640155522796</v>
      </c>
      <c r="D104" s="160"/>
      <c r="E104" s="160">
        <f aca="true" t="shared" si="4" ref="E104:E108">E95*100/I104</f>
        <v>41.82797072063352</v>
      </c>
      <c r="F104" s="160"/>
      <c r="G104" s="160">
        <f aca="true" t="shared" si="5" ref="G104:G108">G95*100/I104</f>
        <v>4.152349319953719</v>
      </c>
      <c r="H104" s="160" t="s">
        <v>121</v>
      </c>
      <c r="I104" s="160">
        <v>259588.95</v>
      </c>
      <c r="J104" s="160" t="s">
        <v>121</v>
      </c>
      <c r="K104" s="161">
        <f>I104*100/$I$103</f>
        <v>78.35396958680134</v>
      </c>
    </row>
    <row r="105" spans="2:11" ht="15">
      <c r="B105" s="111" t="s">
        <v>9</v>
      </c>
      <c r="C105" s="158">
        <f t="shared" si="3"/>
        <v>30.82130108959892</v>
      </c>
      <c r="D105" s="158"/>
      <c r="E105" s="158">
        <f t="shared" si="4"/>
        <v>68.28503693385392</v>
      </c>
      <c r="F105" s="158"/>
      <c r="G105" s="158">
        <f t="shared" si="5"/>
        <v>0.8116574359935976</v>
      </c>
      <c r="H105" s="158"/>
      <c r="I105" s="158">
        <v>59728.4</v>
      </c>
      <c r="J105" s="158" t="s">
        <v>121</v>
      </c>
      <c r="K105" s="161">
        <f aca="true" t="shared" si="6" ref="K105:K108">I105*100/$I$103</f>
        <v>18.028337635590056</v>
      </c>
    </row>
    <row r="106" spans="2:11" ht="15">
      <c r="B106" s="111" t="s">
        <v>19</v>
      </c>
      <c r="C106" s="162">
        <f t="shared" si="3"/>
        <v>43.60140155029249</v>
      </c>
      <c r="D106" s="162"/>
      <c r="E106" s="162">
        <f t="shared" si="4"/>
        <v>55.19658506290875</v>
      </c>
      <c r="F106" s="162"/>
      <c r="G106" s="162">
        <f t="shared" si="5"/>
        <v>1.1107746095517033</v>
      </c>
      <c r="H106" s="162" t="s">
        <v>121</v>
      </c>
      <c r="I106" s="162">
        <v>10434.16</v>
      </c>
      <c r="J106" s="162" t="s">
        <v>121</v>
      </c>
      <c r="K106" s="161">
        <f t="shared" si="6"/>
        <v>3.149432421155905</v>
      </c>
    </row>
    <row r="107" spans="2:11" ht="15">
      <c r="B107" s="111" t="s">
        <v>20</v>
      </c>
      <c r="C107" s="158">
        <f t="shared" si="3"/>
        <v>49.1433323019802</v>
      </c>
      <c r="D107" s="158"/>
      <c r="E107" s="158">
        <f t="shared" si="4"/>
        <v>49.952944513201324</v>
      </c>
      <c r="F107" s="158"/>
      <c r="G107" s="158">
        <f t="shared" si="5"/>
        <v>0.753532384488449</v>
      </c>
      <c r="H107" s="158" t="s">
        <v>121</v>
      </c>
      <c r="I107" s="158">
        <v>1551.36</v>
      </c>
      <c r="J107" s="158" t="s">
        <v>121</v>
      </c>
      <c r="K107" s="161">
        <f t="shared" si="6"/>
        <v>0.4682603564526924</v>
      </c>
    </row>
    <row r="108" spans="2:11" ht="15">
      <c r="B108" s="111" t="s">
        <v>21</v>
      </c>
      <c r="C108" s="162">
        <f t="shared" si="3"/>
        <v>44.31872793170425</v>
      </c>
      <c r="D108" s="162"/>
      <c r="E108" s="162">
        <f t="shared" si="4"/>
        <v>54.517868227661374</v>
      </c>
      <c r="F108" s="162"/>
      <c r="G108" s="162">
        <f t="shared" si="5"/>
        <v>1.0645345383429339</v>
      </c>
      <c r="H108" s="162" t="s">
        <v>121</v>
      </c>
      <c r="I108" s="162">
        <f aca="true" t="shared" si="7" ref="I108">SUM(I106:I107)</f>
        <v>11985.52</v>
      </c>
      <c r="J108" s="162"/>
      <c r="K108" s="161">
        <f t="shared" si="6"/>
        <v>3.6176927776085974</v>
      </c>
    </row>
    <row r="114" spans="2:14" ht="15">
      <c r="B114" s="108" t="s">
        <v>167</v>
      </c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ht="15">
      <c r="B115" s="108" t="s">
        <v>114</v>
      </c>
      <c r="C115" s="109" t="s">
        <v>168</v>
      </c>
      <c r="D115"/>
      <c r="E115"/>
      <c r="F115"/>
      <c r="G115"/>
      <c r="H115"/>
      <c r="I115"/>
      <c r="J115"/>
      <c r="K115"/>
      <c r="L115"/>
      <c r="M115"/>
      <c r="N115"/>
    </row>
    <row r="116" spans="2:14" ht="15">
      <c r="B116" s="108" t="s">
        <v>115</v>
      </c>
      <c r="C116" s="108" t="s">
        <v>141</v>
      </c>
      <c r="D116"/>
      <c r="E116"/>
      <c r="F116"/>
      <c r="G116"/>
      <c r="H116"/>
      <c r="I116"/>
      <c r="J116"/>
      <c r="K116"/>
      <c r="L116"/>
      <c r="M116"/>
      <c r="N116"/>
    </row>
    <row r="117" spans="2:14" ht="1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ht="15">
      <c r="B118" s="109" t="s">
        <v>117</v>
      </c>
      <c r="C118"/>
      <c r="D118" s="108" t="s">
        <v>118</v>
      </c>
      <c r="E118"/>
      <c r="F118"/>
      <c r="G118"/>
      <c r="H118"/>
      <c r="I118"/>
      <c r="J118"/>
      <c r="K118"/>
      <c r="L118"/>
      <c r="M118"/>
      <c r="N118"/>
    </row>
    <row r="119" spans="2:14" ht="15">
      <c r="B119" s="109" t="s">
        <v>169</v>
      </c>
      <c r="C119"/>
      <c r="D119" s="108" t="s">
        <v>7</v>
      </c>
      <c r="E119"/>
      <c r="F119"/>
      <c r="G119"/>
      <c r="H119"/>
      <c r="I119"/>
      <c r="J119"/>
      <c r="K119"/>
      <c r="L119"/>
      <c r="M119"/>
      <c r="N119"/>
    </row>
    <row r="120" spans="2:14" ht="15">
      <c r="B120" s="109" t="s">
        <v>143</v>
      </c>
      <c r="C120"/>
      <c r="D120" s="108" t="s">
        <v>18</v>
      </c>
      <c r="E120"/>
      <c r="F120"/>
      <c r="G120"/>
      <c r="H120"/>
      <c r="I120"/>
      <c r="J120"/>
      <c r="K120"/>
      <c r="L120"/>
      <c r="M120"/>
      <c r="N120"/>
    </row>
    <row r="121" spans="2:14" ht="1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ht="15">
      <c r="B122" s="138" t="s">
        <v>17</v>
      </c>
      <c r="C122" s="110" t="s">
        <v>163</v>
      </c>
      <c r="D122" s="110" t="s">
        <v>164</v>
      </c>
      <c r="E122" s="110" t="s">
        <v>119</v>
      </c>
      <c r="F122" s="110" t="s">
        <v>116</v>
      </c>
      <c r="G122" s="110" t="s">
        <v>144</v>
      </c>
      <c r="M122"/>
      <c r="N122"/>
    </row>
    <row r="123" spans="2:14" ht="15">
      <c r="B123" s="124" t="s">
        <v>134</v>
      </c>
      <c r="C123" s="145" t="s">
        <v>121</v>
      </c>
      <c r="D123" s="145" t="s">
        <v>121</v>
      </c>
      <c r="E123" s="145" t="s">
        <v>121</v>
      </c>
      <c r="F123" s="145" t="s">
        <v>121</v>
      </c>
      <c r="G123" s="145" t="s">
        <v>121</v>
      </c>
      <c r="M123"/>
      <c r="N123"/>
    </row>
    <row r="124" spans="2:14" ht="15">
      <c r="B124" s="111" t="s">
        <v>135</v>
      </c>
      <c r="C124" s="168">
        <v>5.9</v>
      </c>
      <c r="D124" s="168">
        <v>5.83</v>
      </c>
      <c r="E124" s="168">
        <v>5.74</v>
      </c>
      <c r="F124" s="168">
        <v>5.42</v>
      </c>
      <c r="G124" s="168">
        <v>5.38</v>
      </c>
      <c r="M124"/>
      <c r="N124"/>
    </row>
    <row r="125" spans="2:14" ht="15">
      <c r="B125" s="111" t="s">
        <v>170</v>
      </c>
      <c r="C125" s="169">
        <v>6.06</v>
      </c>
      <c r="D125" s="169">
        <v>5.99</v>
      </c>
      <c r="E125" s="169">
        <v>5.89</v>
      </c>
      <c r="F125" s="169">
        <v>5.57</v>
      </c>
      <c r="G125" s="169">
        <v>5.52</v>
      </c>
      <c r="M125"/>
      <c r="N125"/>
    </row>
    <row r="126" spans="2:14" ht="15">
      <c r="B126" s="111" t="s">
        <v>94</v>
      </c>
      <c r="C126" s="168">
        <v>2.42</v>
      </c>
      <c r="D126" s="168">
        <v>2.4</v>
      </c>
      <c r="E126" s="168">
        <v>2.35</v>
      </c>
      <c r="F126" s="168">
        <v>2.23</v>
      </c>
      <c r="G126" s="168">
        <v>2.24</v>
      </c>
      <c r="M126"/>
      <c r="N126"/>
    </row>
    <row r="127" spans="2:14" ht="1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30" spans="2:7" ht="15">
      <c r="B130" s="108" t="s">
        <v>171</v>
      </c>
      <c r="C130"/>
      <c r="D130"/>
      <c r="E130"/>
      <c r="F130"/>
      <c r="G130"/>
    </row>
    <row r="131" spans="2:7" ht="15">
      <c r="B131" s="108" t="s">
        <v>114</v>
      </c>
      <c r="C131" s="109" t="s">
        <v>168</v>
      </c>
      <c r="D131"/>
      <c r="E131"/>
      <c r="F131"/>
      <c r="G131"/>
    </row>
    <row r="132" spans="2:7" ht="15">
      <c r="B132" s="108" t="s">
        <v>115</v>
      </c>
      <c r="C132" s="108" t="s">
        <v>141</v>
      </c>
      <c r="D132"/>
      <c r="E132"/>
      <c r="F132"/>
      <c r="G132"/>
    </row>
    <row r="133" spans="2:7" ht="15">
      <c r="B133"/>
      <c r="C133"/>
      <c r="D133"/>
      <c r="E133"/>
      <c r="F133"/>
      <c r="G133"/>
    </row>
    <row r="134" spans="2:7" ht="15">
      <c r="B134" s="109" t="s">
        <v>117</v>
      </c>
      <c r="C134"/>
      <c r="D134" s="108" t="s">
        <v>118</v>
      </c>
      <c r="E134"/>
      <c r="F134"/>
      <c r="G134"/>
    </row>
    <row r="135" spans="2:7" ht="15">
      <c r="B135" s="109" t="s">
        <v>143</v>
      </c>
      <c r="C135"/>
      <c r="D135" s="108" t="s">
        <v>18</v>
      </c>
      <c r="E135"/>
      <c r="F135"/>
      <c r="G135"/>
    </row>
    <row r="136" spans="2:7" ht="15">
      <c r="B136" s="109" t="s">
        <v>153</v>
      </c>
      <c r="C136"/>
      <c r="D136" s="108" t="s">
        <v>144</v>
      </c>
      <c r="E136"/>
      <c r="F136"/>
      <c r="G136"/>
    </row>
    <row r="137" spans="2:7" ht="15">
      <c r="B137"/>
      <c r="C137"/>
      <c r="D137"/>
      <c r="E137"/>
      <c r="F137"/>
      <c r="G137"/>
    </row>
    <row r="138" spans="2:7" ht="15">
      <c r="B138" s="138" t="s">
        <v>124</v>
      </c>
      <c r="C138" s="110" t="s">
        <v>7</v>
      </c>
      <c r="D138" s="110" t="s">
        <v>8</v>
      </c>
      <c r="E138" s="110" t="s">
        <v>9</v>
      </c>
      <c r="F138" s="110" t="s">
        <v>10</v>
      </c>
      <c r="G138"/>
    </row>
    <row r="139" spans="2:7" ht="15">
      <c r="B139" s="124" t="s">
        <v>134</v>
      </c>
      <c r="C139" s="145" t="s">
        <v>121</v>
      </c>
      <c r="D139" s="145" t="s">
        <v>121</v>
      </c>
      <c r="E139" s="145" t="s">
        <v>121</v>
      </c>
      <c r="F139" s="145" t="s">
        <v>121</v>
      </c>
      <c r="G139"/>
    </row>
    <row r="140" spans="2:7" ht="15">
      <c r="B140" s="111" t="s">
        <v>135</v>
      </c>
      <c r="C140" s="160">
        <v>5.38</v>
      </c>
      <c r="D140" s="160">
        <v>4.21</v>
      </c>
      <c r="E140" s="160">
        <v>0.97</v>
      </c>
      <c r="F140" s="160">
        <v>0.19</v>
      </c>
      <c r="G140"/>
    </row>
    <row r="141" spans="2:7" ht="15">
      <c r="B141" s="111" t="s">
        <v>170</v>
      </c>
      <c r="C141" s="158">
        <v>5.52</v>
      </c>
      <c r="D141" s="158">
        <v>4.32</v>
      </c>
      <c r="E141" s="158">
        <v>1</v>
      </c>
      <c r="F141" s="158">
        <v>0.19</v>
      </c>
      <c r="G141"/>
    </row>
    <row r="142" spans="2:7" ht="15">
      <c r="B142" s="111" t="s">
        <v>94</v>
      </c>
      <c r="C142" s="160">
        <v>2.24</v>
      </c>
      <c r="D142" s="160">
        <v>1.76</v>
      </c>
      <c r="E142" s="160">
        <v>0.41</v>
      </c>
      <c r="F142" s="160">
        <v>0.08</v>
      </c>
      <c r="G142"/>
    </row>
    <row r="143" spans="2:7" ht="15">
      <c r="B143"/>
      <c r="C143"/>
      <c r="D143"/>
      <c r="E143"/>
      <c r="F143"/>
      <c r="G143"/>
    </row>
    <row r="148" ht="15">
      <c r="B148" s="154" t="s">
        <v>178</v>
      </c>
    </row>
    <row r="149" ht="15">
      <c r="I149" s="180" t="s">
        <v>180</v>
      </c>
    </row>
    <row r="150" spans="2:19" ht="15">
      <c r="B150" s="170" t="s">
        <v>172</v>
      </c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2"/>
    </row>
    <row r="151" spans="2:19" ht="15">
      <c r="B151" s="171" t="s">
        <v>173</v>
      </c>
      <c r="C151" s="171" t="s">
        <v>173</v>
      </c>
      <c r="D151" s="171" t="s">
        <v>173</v>
      </c>
      <c r="E151" s="171" t="s">
        <v>173</v>
      </c>
      <c r="F151" s="171" t="s">
        <v>173</v>
      </c>
      <c r="G151" s="171" t="s">
        <v>173</v>
      </c>
      <c r="H151" s="171" t="s">
        <v>173</v>
      </c>
      <c r="I151" s="171" t="s">
        <v>173</v>
      </c>
      <c r="J151" s="171" t="s">
        <v>173</v>
      </c>
      <c r="K151" s="171" t="s">
        <v>173</v>
      </c>
      <c r="L151" s="171" t="s">
        <v>173</v>
      </c>
      <c r="M151" s="171" t="s">
        <v>173</v>
      </c>
      <c r="N151" s="171" t="s">
        <v>173</v>
      </c>
      <c r="O151" s="171"/>
      <c r="P151" s="171" t="s">
        <v>173</v>
      </c>
      <c r="Q151" s="171" t="s">
        <v>173</v>
      </c>
      <c r="R151" s="171" t="s">
        <v>173</v>
      </c>
      <c r="S151" s="172"/>
    </row>
    <row r="152" spans="2:10" ht="24">
      <c r="B152" s="173"/>
      <c r="C152" s="174" t="s">
        <v>164</v>
      </c>
      <c r="D152" s="174" t="s">
        <v>119</v>
      </c>
      <c r="E152" s="174" t="s">
        <v>116</v>
      </c>
      <c r="F152" s="174" t="s">
        <v>144</v>
      </c>
      <c r="G152" s="175" t="s">
        <v>174</v>
      </c>
      <c r="H152" s="175" t="s">
        <v>175</v>
      </c>
      <c r="I152" s="175" t="s">
        <v>176</v>
      </c>
      <c r="J152" s="172"/>
    </row>
    <row r="153" spans="2:10" ht="15">
      <c r="B153" s="176" t="s">
        <v>177</v>
      </c>
      <c r="C153" s="177">
        <v>2.399253</v>
      </c>
      <c r="D153" s="177">
        <v>2.353424</v>
      </c>
      <c r="E153" s="177">
        <v>2.230067</v>
      </c>
      <c r="F153" s="177">
        <v>2.243514</v>
      </c>
      <c r="G153" s="177">
        <v>-0.19999999999999973</v>
      </c>
      <c r="H153" s="178"/>
      <c r="I153" s="179">
        <v>325837.484225</v>
      </c>
      <c r="J153" s="172"/>
    </row>
    <row r="156" spans="2:9" ht="15">
      <c r="B156" s="170" t="s">
        <v>179</v>
      </c>
      <c r="C156" s="171"/>
      <c r="D156" s="171"/>
      <c r="E156" s="171"/>
      <c r="F156" s="171"/>
      <c r="G156" s="171"/>
      <c r="H156" s="171"/>
      <c r="I156" s="171"/>
    </row>
    <row r="157" spans="2:9" ht="15">
      <c r="B157" s="171" t="s">
        <v>173</v>
      </c>
      <c r="C157" s="171" t="s">
        <v>173</v>
      </c>
      <c r="D157" s="171" t="s">
        <v>173</v>
      </c>
      <c r="E157" s="171" t="s">
        <v>173</v>
      </c>
      <c r="F157" s="171"/>
      <c r="G157" s="171" t="s">
        <v>173</v>
      </c>
      <c r="H157" s="171" t="s">
        <v>173</v>
      </c>
      <c r="I157" s="171" t="s">
        <v>173</v>
      </c>
    </row>
    <row r="158" spans="2:9" ht="24">
      <c r="B158" s="173"/>
      <c r="C158" s="174" t="s">
        <v>164</v>
      </c>
      <c r="D158" s="174" t="s">
        <v>119</v>
      </c>
      <c r="E158" s="174" t="s">
        <v>116</v>
      </c>
      <c r="F158" s="174" t="s">
        <v>144</v>
      </c>
      <c r="G158" s="175" t="s">
        <v>174</v>
      </c>
      <c r="H158" s="175" t="s">
        <v>175</v>
      </c>
      <c r="I158" s="175" t="s">
        <v>176</v>
      </c>
    </row>
    <row r="159" spans="2:9" ht="15">
      <c r="B159" s="176" t="s">
        <v>177</v>
      </c>
      <c r="C159" s="177">
        <v>5.990991</v>
      </c>
      <c r="D159" s="177">
        <v>5.89267</v>
      </c>
      <c r="E159" s="177">
        <v>5.57247</v>
      </c>
      <c r="F159" s="177">
        <v>5.51902</v>
      </c>
      <c r="G159" s="177">
        <v>-0.7999999999999998</v>
      </c>
      <c r="H159" s="178"/>
      <c r="I159" s="179">
        <v>325837.484225</v>
      </c>
    </row>
  </sheetData>
  <mergeCells count="15">
    <mergeCell ref="G4:I4"/>
    <mergeCell ref="C55:D55"/>
    <mergeCell ref="E55:F55"/>
    <mergeCell ref="G55:H55"/>
    <mergeCell ref="K92:L92"/>
    <mergeCell ref="G92:H92"/>
    <mergeCell ref="C92:D92"/>
    <mergeCell ref="I92:J92"/>
    <mergeCell ref="C5:F5"/>
    <mergeCell ref="G5:I5"/>
    <mergeCell ref="C101:D101"/>
    <mergeCell ref="E101:F101"/>
    <mergeCell ref="G101:H101"/>
    <mergeCell ref="I101:J101"/>
    <mergeCell ref="E92:F92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  <ignoredErrors>
    <ignoredError sqref="C62:H62 C99:K99 I1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workbookViewId="0" topLeftCell="A1">
      <selection activeCell="D118" sqref="D118"/>
    </sheetView>
  </sheetViews>
  <sheetFormatPr defaultColWidth="9.140625" defaultRowHeight="15"/>
  <cols>
    <col min="1" max="1" width="4.8515625" style="107" customWidth="1"/>
    <col min="2" max="2" width="12.140625" style="107" customWidth="1"/>
    <col min="3" max="16384" width="9.140625" style="107" customWidth="1"/>
  </cols>
  <sheetData>
    <row r="1" spans="1:46" s="31" customFormat="1" ht="12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0"/>
      <c r="AP1" s="30"/>
      <c r="AQ1" s="30"/>
      <c r="AR1" s="30"/>
      <c r="AS1" s="30"/>
      <c r="AT1" s="30"/>
    </row>
    <row r="2" spans="1:46" s="31" customFormat="1" ht="15.75">
      <c r="A2" s="28"/>
      <c r="B2" s="28"/>
      <c r="C2" s="197" t="s">
        <v>139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30"/>
      <c r="AP2" s="30"/>
      <c r="AQ2" s="30"/>
      <c r="AR2" s="30"/>
      <c r="AS2" s="30"/>
      <c r="AT2" s="30"/>
    </row>
    <row r="3" spans="1:46" s="31" customFormat="1" ht="12">
      <c r="A3" s="28"/>
      <c r="B3" s="28"/>
      <c r="C3" s="32" t="s">
        <v>22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30"/>
      <c r="AP3" s="30"/>
      <c r="AQ3" s="30"/>
      <c r="AR3" s="30"/>
      <c r="AS3" s="30"/>
      <c r="AT3" s="30"/>
    </row>
    <row r="4" spans="1:48" s="31" customFormat="1" ht="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33"/>
      <c r="AV4" s="33"/>
    </row>
    <row r="5" s="122" customFormat="1" ht="12"/>
    <row r="6" s="122" customFormat="1" ht="12"/>
    <row r="7" s="122" customFormat="1" ht="12"/>
    <row r="8" s="122" customFormat="1" ht="12"/>
    <row r="9" s="122" customFormat="1" ht="12"/>
    <row r="10" s="122" customFormat="1" ht="12"/>
    <row r="11" s="122" customFormat="1" ht="12"/>
    <row r="12" s="122" customFormat="1" ht="12"/>
    <row r="13" s="122" customFormat="1" ht="12"/>
    <row r="14" s="122" customFormat="1" ht="12"/>
    <row r="15" s="122" customFormat="1" ht="12"/>
    <row r="16" s="122" customFormat="1" ht="12"/>
    <row r="17" s="122" customFormat="1" ht="12"/>
    <row r="18" s="122" customFormat="1" ht="12"/>
    <row r="19" s="122" customFormat="1" ht="12"/>
    <row r="20" s="122" customFormat="1" ht="12"/>
    <row r="21" s="122" customFormat="1" ht="12"/>
    <row r="22" s="122" customFormat="1" ht="12"/>
    <row r="23" s="122" customFormat="1" ht="12"/>
    <row r="24" s="122" customFormat="1" ht="12"/>
    <row r="25" s="122" customFormat="1" ht="12"/>
    <row r="26" s="122" customFormat="1" ht="12"/>
    <row r="27" s="122" customFormat="1" ht="12"/>
    <row r="28" s="122" customFormat="1" ht="12"/>
    <row r="29" s="122" customFormat="1" ht="12"/>
    <row r="30" s="122" customFormat="1" ht="12"/>
    <row r="31" s="122" customFormat="1" ht="12"/>
    <row r="32" s="122" customFormat="1" ht="12"/>
    <row r="33" s="122" customFormat="1" ht="12"/>
    <row r="34" s="122" customFormat="1" ht="12"/>
    <row r="35" s="122" customFormat="1" ht="12"/>
    <row r="36" s="122" customFormat="1" ht="12"/>
    <row r="37" s="122" customFormat="1" ht="12"/>
    <row r="38" s="122" customFormat="1" ht="12"/>
    <row r="39" s="122" customFormat="1" ht="12"/>
    <row r="40" s="122" customFormat="1" ht="12"/>
    <row r="41" s="122" customFormat="1" ht="12"/>
    <row r="42" s="122" customFormat="1" ht="12"/>
    <row r="43" s="122" customFormat="1" ht="12"/>
    <row r="44" s="122" customFormat="1" ht="12"/>
    <row r="45" s="122" customFormat="1" ht="12"/>
    <row r="46" s="122" customFormat="1" ht="12"/>
    <row r="47" s="122" customFormat="1" ht="12"/>
    <row r="48" s="122" customFormat="1" ht="12"/>
    <row r="49" s="122" customFormat="1" ht="12"/>
    <row r="50" s="122" customFormat="1" ht="12"/>
    <row r="51" s="122" customFormat="1" ht="12"/>
    <row r="52" s="122" customFormat="1" ht="12"/>
    <row r="53" s="122" customFormat="1" ht="12"/>
    <row r="54" s="122" customFormat="1" ht="12"/>
    <row r="55" s="122" customFormat="1" ht="12"/>
    <row r="56" s="122" customFormat="1" ht="12"/>
    <row r="57" s="122" customFormat="1" ht="12"/>
    <row r="58" s="122" customFormat="1" ht="15"/>
    <row r="59" s="122" customFormat="1" ht="15"/>
    <row r="60" s="122" customFormat="1" ht="15"/>
    <row r="61" s="122" customFormat="1" ht="15"/>
    <row r="64" spans="2:22" ht="15">
      <c r="B64" s="117"/>
      <c r="C64" s="118">
        <v>2002</v>
      </c>
      <c r="D64" s="118">
        <v>2003</v>
      </c>
      <c r="E64" s="118">
        <v>2004</v>
      </c>
      <c r="F64" s="118">
        <v>2005</v>
      </c>
      <c r="G64" s="118">
        <v>2006</v>
      </c>
      <c r="H64" s="118">
        <v>2007</v>
      </c>
      <c r="I64" s="118">
        <v>2008</v>
      </c>
      <c r="J64" s="118">
        <v>2009</v>
      </c>
      <c r="K64" s="118">
        <v>2010</v>
      </c>
      <c r="L64" s="118">
        <v>2011</v>
      </c>
      <c r="M64" s="118">
        <v>2012</v>
      </c>
      <c r="N64" s="118">
        <v>2013</v>
      </c>
      <c r="O64" s="118">
        <v>2014</v>
      </c>
      <c r="P64" s="118">
        <v>2015</v>
      </c>
      <c r="Q64" s="118">
        <v>2016</v>
      </c>
      <c r="R64" s="118">
        <v>2017</v>
      </c>
      <c r="S64" s="118">
        <v>2018</v>
      </c>
      <c r="T64" s="118">
        <v>2019</v>
      </c>
      <c r="U64" s="118">
        <v>2020</v>
      </c>
      <c r="V64" s="118">
        <v>2021</v>
      </c>
    </row>
    <row r="65" spans="2:22" ht="15">
      <c r="B65" s="117" t="s">
        <v>8</v>
      </c>
      <c r="C65" s="131">
        <v>167269.27</v>
      </c>
      <c r="D65" s="131">
        <v>175550.97</v>
      </c>
      <c r="E65" s="131">
        <v>179056.03</v>
      </c>
      <c r="F65" s="131">
        <v>182495.97</v>
      </c>
      <c r="G65" s="131">
        <v>186377.55</v>
      </c>
      <c r="H65" s="131">
        <v>187346.57</v>
      </c>
      <c r="I65" s="131">
        <v>189352.62</v>
      </c>
      <c r="J65" s="131">
        <v>189759.23</v>
      </c>
      <c r="K65" s="131">
        <v>198632.73</v>
      </c>
      <c r="L65" s="131">
        <v>209376.43</v>
      </c>
      <c r="M65" s="131">
        <v>215326.34</v>
      </c>
      <c r="N65" s="131">
        <v>220823.03</v>
      </c>
      <c r="O65" s="131">
        <v>226251</v>
      </c>
      <c r="P65" s="131">
        <v>231682.08</v>
      </c>
      <c r="Q65" s="131">
        <v>241241.38</v>
      </c>
      <c r="R65" s="131">
        <v>245994.47</v>
      </c>
      <c r="S65" s="131">
        <v>252146.67</v>
      </c>
      <c r="T65" s="131">
        <v>256726.51</v>
      </c>
      <c r="U65" s="131">
        <v>232382.72</v>
      </c>
      <c r="V65" s="131">
        <v>255297.44</v>
      </c>
    </row>
    <row r="66" spans="2:22" ht="15">
      <c r="B66" s="117" t="s">
        <v>9</v>
      </c>
      <c r="C66" s="131">
        <v>42467.82</v>
      </c>
      <c r="D66" s="131">
        <v>43334.73</v>
      </c>
      <c r="E66" s="131">
        <v>48532.23</v>
      </c>
      <c r="F66" s="131">
        <v>52047.72</v>
      </c>
      <c r="G66" s="131">
        <v>54878.51</v>
      </c>
      <c r="H66" s="131">
        <v>57787.57</v>
      </c>
      <c r="I66" s="131">
        <v>56287.44</v>
      </c>
      <c r="J66" s="131">
        <v>50925.01</v>
      </c>
      <c r="K66" s="131">
        <v>52036.48</v>
      </c>
      <c r="L66" s="131">
        <v>53643.96</v>
      </c>
      <c r="M66" s="131">
        <v>53412.09</v>
      </c>
      <c r="N66" s="131">
        <v>53615.14</v>
      </c>
      <c r="O66" s="131">
        <v>54661.51</v>
      </c>
      <c r="P66" s="131">
        <v>56730.67</v>
      </c>
      <c r="Q66" s="131">
        <v>58419.4</v>
      </c>
      <c r="R66" s="131">
        <v>59924.27</v>
      </c>
      <c r="S66" s="131">
        <v>61941.79</v>
      </c>
      <c r="T66" s="131">
        <v>62530.74</v>
      </c>
      <c r="U66" s="131">
        <v>57150.48</v>
      </c>
      <c r="V66" s="131">
        <v>59066.16</v>
      </c>
    </row>
    <row r="67" spans="2:22" ht="15">
      <c r="B67" s="117" t="s">
        <v>23</v>
      </c>
      <c r="C67" s="131">
        <v>7900.66</v>
      </c>
      <c r="D67" s="131">
        <v>7782.78</v>
      </c>
      <c r="E67" s="131">
        <v>7865.76</v>
      </c>
      <c r="F67" s="131">
        <v>7979.99</v>
      </c>
      <c r="G67" s="131">
        <v>8518.28</v>
      </c>
      <c r="H67" s="131">
        <v>8905.5</v>
      </c>
      <c r="I67" s="131">
        <v>9360.13</v>
      </c>
      <c r="J67" s="131">
        <v>8805.82</v>
      </c>
      <c r="K67" s="131">
        <v>8934.26</v>
      </c>
      <c r="L67" s="131">
        <v>9337.98</v>
      </c>
      <c r="M67" s="131">
        <v>9721.8</v>
      </c>
      <c r="N67" s="131">
        <v>9705.31</v>
      </c>
      <c r="O67" s="131">
        <v>10073.62</v>
      </c>
      <c r="P67" s="131">
        <v>10562.1</v>
      </c>
      <c r="Q67" s="131">
        <v>10532.73</v>
      </c>
      <c r="R67" s="131">
        <v>10660.87</v>
      </c>
      <c r="S67" s="131">
        <v>10610.31</v>
      </c>
      <c r="T67" s="131">
        <v>10661.84</v>
      </c>
      <c r="U67" s="131">
        <v>10659.66</v>
      </c>
      <c r="V67" s="131">
        <v>11473.88</v>
      </c>
    </row>
    <row r="68" spans="2:22" ht="15">
      <c r="B68" s="117" t="s">
        <v>126</v>
      </c>
      <c r="C68" s="119">
        <v>6.62</v>
      </c>
      <c r="D68" s="119">
        <v>6.71</v>
      </c>
      <c r="E68" s="119">
        <v>6.71</v>
      </c>
      <c r="F68" s="119">
        <v>6.58</v>
      </c>
      <c r="G68" s="119">
        <v>6.35</v>
      </c>
      <c r="H68" s="119">
        <v>6.07</v>
      </c>
      <c r="I68" s="119">
        <v>5.98</v>
      </c>
      <c r="J68" s="119">
        <v>6.2</v>
      </c>
      <c r="K68" s="119">
        <v>6.23</v>
      </c>
      <c r="L68" s="119">
        <v>6.27</v>
      </c>
      <c r="M68" s="119">
        <v>6.22</v>
      </c>
      <c r="N68" s="120">
        <v>6.2</v>
      </c>
      <c r="O68" s="120">
        <v>6.2</v>
      </c>
      <c r="P68" s="119">
        <v>6.16</v>
      </c>
      <c r="Q68" s="120">
        <v>6.21</v>
      </c>
      <c r="R68" s="119">
        <v>6.06</v>
      </c>
      <c r="S68" s="119">
        <v>5.99</v>
      </c>
      <c r="T68" s="119">
        <v>5.89</v>
      </c>
      <c r="U68" s="119">
        <v>5.57</v>
      </c>
      <c r="V68" s="119">
        <v>5.52</v>
      </c>
    </row>
    <row r="69" spans="2:22" ht="15">
      <c r="B69" s="117" t="s">
        <v>2</v>
      </c>
      <c r="C69" s="119">
        <v>2.55</v>
      </c>
      <c r="D69" s="119">
        <v>2.59</v>
      </c>
      <c r="E69" s="119">
        <v>2.57</v>
      </c>
      <c r="F69" s="119">
        <v>2.54</v>
      </c>
      <c r="G69" s="119">
        <v>2.47</v>
      </c>
      <c r="H69" s="119">
        <v>2.37</v>
      </c>
      <c r="I69" s="120">
        <v>2.3</v>
      </c>
      <c r="J69" s="119">
        <v>2.36</v>
      </c>
      <c r="K69" s="119">
        <v>2.36</v>
      </c>
      <c r="L69" s="119">
        <v>2.4</v>
      </c>
      <c r="M69" s="119">
        <v>2.44</v>
      </c>
      <c r="N69" s="119">
        <v>2.47</v>
      </c>
      <c r="O69" s="119">
        <v>2.47</v>
      </c>
      <c r="P69" s="119">
        <v>2.45</v>
      </c>
      <c r="Q69" s="119">
        <v>2.47</v>
      </c>
      <c r="R69" s="119">
        <v>2.42</v>
      </c>
      <c r="S69" s="120">
        <v>2.4</v>
      </c>
      <c r="T69" s="120">
        <v>2.35</v>
      </c>
      <c r="U69" s="119">
        <v>2.23</v>
      </c>
      <c r="V69" s="119">
        <v>2.24</v>
      </c>
    </row>
    <row r="71" ht="15">
      <c r="B71" s="121" t="s">
        <v>127</v>
      </c>
    </row>
    <row r="75" spans="2:23" ht="15">
      <c r="B75" s="108" t="s">
        <v>186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2:23" ht="15">
      <c r="B76" s="108" t="s">
        <v>114</v>
      </c>
      <c r="C76" s="109" t="s">
        <v>148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2:23" ht="15">
      <c r="B77" s="108" t="s">
        <v>115</v>
      </c>
      <c r="C77" s="108" t="s">
        <v>141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2:23" ht="1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2:23" ht="15">
      <c r="B79" s="109" t="s">
        <v>117</v>
      </c>
      <c r="C79"/>
      <c r="D79" s="108" t="s">
        <v>118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2:23" ht="15">
      <c r="B80" s="109" t="s">
        <v>142</v>
      </c>
      <c r="C80"/>
      <c r="D80" s="108" t="s">
        <v>0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2:23" ht="15">
      <c r="B81" s="109" t="s">
        <v>143</v>
      </c>
      <c r="C81"/>
      <c r="D81" s="108" t="s">
        <v>18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2:23" ht="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2:23" ht="15">
      <c r="B83" s="138" t="s">
        <v>17</v>
      </c>
      <c r="C83" s="110" t="s">
        <v>181</v>
      </c>
      <c r="D83" s="110" t="s">
        <v>182</v>
      </c>
      <c r="E83" s="110" t="s">
        <v>183</v>
      </c>
      <c r="F83" s="110" t="s">
        <v>184</v>
      </c>
      <c r="G83" s="110" t="s">
        <v>185</v>
      </c>
      <c r="H83" s="110" t="s">
        <v>101</v>
      </c>
      <c r="I83" s="110" t="s">
        <v>102</v>
      </c>
      <c r="J83" s="110" t="s">
        <v>103</v>
      </c>
      <c r="K83" s="110" t="s">
        <v>104</v>
      </c>
      <c r="L83" s="110" t="s">
        <v>105</v>
      </c>
      <c r="M83" s="110" t="s">
        <v>106</v>
      </c>
      <c r="N83" s="110" t="s">
        <v>107</v>
      </c>
      <c r="O83" s="110" t="s">
        <v>108</v>
      </c>
      <c r="P83" s="110" t="s">
        <v>109</v>
      </c>
      <c r="Q83" s="110" t="s">
        <v>162</v>
      </c>
      <c r="R83" s="110" t="s">
        <v>163</v>
      </c>
      <c r="S83" s="110" t="s">
        <v>164</v>
      </c>
      <c r="T83" s="110" t="s">
        <v>119</v>
      </c>
      <c r="U83" s="110" t="s">
        <v>116</v>
      </c>
      <c r="V83" s="110" t="s">
        <v>144</v>
      </c>
      <c r="W83"/>
    </row>
    <row r="84" spans="2:23" ht="15">
      <c r="B84" s="124" t="s">
        <v>124</v>
      </c>
      <c r="C84" s="145" t="s">
        <v>121</v>
      </c>
      <c r="D84" s="145" t="s">
        <v>121</v>
      </c>
      <c r="E84" s="145" t="s">
        <v>121</v>
      </c>
      <c r="F84" s="145" t="s">
        <v>121</v>
      </c>
      <c r="G84" s="145" t="s">
        <v>121</v>
      </c>
      <c r="H84" s="145" t="s">
        <v>121</v>
      </c>
      <c r="I84" s="145" t="s">
        <v>121</v>
      </c>
      <c r="J84" s="145" t="s">
        <v>121</v>
      </c>
      <c r="K84" s="145" t="s">
        <v>121</v>
      </c>
      <c r="L84" s="145" t="s">
        <v>121</v>
      </c>
      <c r="M84" s="145" t="s">
        <v>121</v>
      </c>
      <c r="N84" s="145" t="s">
        <v>121</v>
      </c>
      <c r="O84" s="145" t="s">
        <v>121</v>
      </c>
      <c r="P84" s="145" t="s">
        <v>121</v>
      </c>
      <c r="Q84" s="145" t="s">
        <v>121</v>
      </c>
      <c r="R84" s="145" t="s">
        <v>121</v>
      </c>
      <c r="S84" s="145" t="s">
        <v>121</v>
      </c>
      <c r="T84" s="145" t="s">
        <v>121</v>
      </c>
      <c r="U84" s="145" t="s">
        <v>121</v>
      </c>
      <c r="V84" s="145" t="s">
        <v>121</v>
      </c>
      <c r="W84"/>
    </row>
    <row r="85" spans="2:23" ht="15">
      <c r="B85" s="111" t="s">
        <v>7</v>
      </c>
      <c r="C85" s="126">
        <v>217637.75</v>
      </c>
      <c r="D85" s="126">
        <v>226668.47</v>
      </c>
      <c r="E85" s="126">
        <v>235454.02</v>
      </c>
      <c r="F85" s="126">
        <v>242523.68</v>
      </c>
      <c r="G85" s="126">
        <v>249774.34</v>
      </c>
      <c r="H85" s="126">
        <v>254039.64</v>
      </c>
      <c r="I85" s="126">
        <v>255000.19</v>
      </c>
      <c r="J85" s="126">
        <v>249490.07</v>
      </c>
      <c r="K85" s="126">
        <v>259603.47</v>
      </c>
      <c r="L85" s="126">
        <v>272358.36</v>
      </c>
      <c r="M85" s="126">
        <v>278460.23</v>
      </c>
      <c r="N85" s="126">
        <v>284143.49</v>
      </c>
      <c r="O85" s="126">
        <v>290986.13</v>
      </c>
      <c r="P85" s="126">
        <v>298974.85</v>
      </c>
      <c r="Q85" s="126">
        <v>310193.51</v>
      </c>
      <c r="R85" s="126">
        <v>316579.61</v>
      </c>
      <c r="S85" s="126">
        <v>324698.77</v>
      </c>
      <c r="T85" s="126">
        <v>329919.09</v>
      </c>
      <c r="U85" s="126">
        <v>300192.86</v>
      </c>
      <c r="V85" s="126">
        <v>325837.48</v>
      </c>
      <c r="W85"/>
    </row>
    <row r="86" spans="2:23" ht="15">
      <c r="B86" s="111" t="s">
        <v>8</v>
      </c>
      <c r="C86" s="125">
        <v>167269.27</v>
      </c>
      <c r="D86" s="125">
        <v>175550.97</v>
      </c>
      <c r="E86" s="125">
        <v>179056.03</v>
      </c>
      <c r="F86" s="125">
        <v>182495.97</v>
      </c>
      <c r="G86" s="125">
        <v>186377.55</v>
      </c>
      <c r="H86" s="125">
        <v>187346.57</v>
      </c>
      <c r="I86" s="125">
        <v>189352.62</v>
      </c>
      <c r="J86" s="125">
        <v>189759.23</v>
      </c>
      <c r="K86" s="125">
        <v>198632.73</v>
      </c>
      <c r="L86" s="125">
        <v>209376.43</v>
      </c>
      <c r="M86" s="125">
        <v>215326.34</v>
      </c>
      <c r="N86" s="125">
        <v>220823.03</v>
      </c>
      <c r="O86" s="127">
        <v>226251</v>
      </c>
      <c r="P86" s="125">
        <v>231682.08</v>
      </c>
      <c r="Q86" s="125">
        <v>241241.38</v>
      </c>
      <c r="R86" s="125">
        <v>245994.47</v>
      </c>
      <c r="S86" s="125">
        <v>252146.67</v>
      </c>
      <c r="T86" s="125">
        <v>256726.51</v>
      </c>
      <c r="U86" s="125">
        <v>232382.72</v>
      </c>
      <c r="V86" s="125">
        <v>255297.44</v>
      </c>
      <c r="W86"/>
    </row>
    <row r="87" spans="2:23" ht="15">
      <c r="B87" s="111" t="s">
        <v>9</v>
      </c>
      <c r="C87" s="126">
        <v>42467.82</v>
      </c>
      <c r="D87" s="126">
        <v>43334.73</v>
      </c>
      <c r="E87" s="126">
        <v>48532.23</v>
      </c>
      <c r="F87" s="126">
        <v>52047.72</v>
      </c>
      <c r="G87" s="126">
        <v>54878.51</v>
      </c>
      <c r="H87" s="126">
        <v>57787.57</v>
      </c>
      <c r="I87" s="126">
        <v>56287.44</v>
      </c>
      <c r="J87" s="126">
        <v>50925.01</v>
      </c>
      <c r="K87" s="126">
        <v>52036.48</v>
      </c>
      <c r="L87" s="126">
        <v>53643.96</v>
      </c>
      <c r="M87" s="126">
        <v>53412.09</v>
      </c>
      <c r="N87" s="126">
        <v>53615.14</v>
      </c>
      <c r="O87" s="126">
        <v>54661.51</v>
      </c>
      <c r="P87" s="126">
        <v>56730.67</v>
      </c>
      <c r="Q87" s="126">
        <v>58419.4</v>
      </c>
      <c r="R87" s="126">
        <v>59924.27</v>
      </c>
      <c r="S87" s="126">
        <v>61941.79</v>
      </c>
      <c r="T87" s="126">
        <v>62530.74</v>
      </c>
      <c r="U87" s="126">
        <v>57150.48</v>
      </c>
      <c r="V87" s="126">
        <v>59066.16</v>
      </c>
      <c r="W87"/>
    </row>
    <row r="88" spans="2:23" ht="15">
      <c r="B88" s="111" t="s">
        <v>10</v>
      </c>
      <c r="C88" s="125">
        <v>7900.66</v>
      </c>
      <c r="D88" s="125">
        <v>7782.78</v>
      </c>
      <c r="E88" s="125">
        <v>7865.76</v>
      </c>
      <c r="F88" s="125">
        <v>7979.99</v>
      </c>
      <c r="G88" s="125">
        <v>8518.28</v>
      </c>
      <c r="H88" s="125">
        <v>8905.5</v>
      </c>
      <c r="I88" s="125">
        <v>9360.13</v>
      </c>
      <c r="J88" s="125">
        <v>8805.82</v>
      </c>
      <c r="K88" s="125">
        <v>8934.26</v>
      </c>
      <c r="L88" s="125">
        <v>9337.98</v>
      </c>
      <c r="M88" s="125">
        <v>9721.8</v>
      </c>
      <c r="N88" s="125">
        <v>9705.31</v>
      </c>
      <c r="O88" s="125">
        <v>10073.62</v>
      </c>
      <c r="P88" s="125">
        <v>10562.1</v>
      </c>
      <c r="Q88" s="125">
        <v>10532.73</v>
      </c>
      <c r="R88" s="125">
        <v>10660.87</v>
      </c>
      <c r="S88" s="125">
        <v>10610.31</v>
      </c>
      <c r="T88" s="125">
        <v>10661.84</v>
      </c>
      <c r="U88" s="125">
        <v>10659.66</v>
      </c>
      <c r="V88" s="125">
        <v>11473.88</v>
      </c>
      <c r="W88"/>
    </row>
    <row r="91" spans="2:25" ht="15">
      <c r="B91" s="108" t="s">
        <v>114</v>
      </c>
      <c r="C91" s="109" t="s">
        <v>148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2:25" ht="15">
      <c r="B92" s="108" t="s">
        <v>115</v>
      </c>
      <c r="C92" s="108" t="s">
        <v>141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2:25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2:25" ht="15">
      <c r="B94" s="109" t="s">
        <v>117</v>
      </c>
      <c r="C94"/>
      <c r="D94" s="108" t="s">
        <v>118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2:25" ht="15">
      <c r="B95" s="109" t="s">
        <v>169</v>
      </c>
      <c r="C95"/>
      <c r="D95" s="108" t="s">
        <v>7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2:25" ht="15">
      <c r="B96" s="109" t="s">
        <v>143</v>
      </c>
      <c r="C96"/>
      <c r="D96" s="108" t="s">
        <v>18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2:25" ht="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2:23" ht="15">
      <c r="B98" s="138" t="s">
        <v>17</v>
      </c>
      <c r="C98" s="110" t="s">
        <v>181</v>
      </c>
      <c r="D98" s="110" t="s">
        <v>182</v>
      </c>
      <c r="E98" s="110" t="s">
        <v>183</v>
      </c>
      <c r="F98" s="110" t="s">
        <v>184</v>
      </c>
      <c r="G98" s="110" t="s">
        <v>185</v>
      </c>
      <c r="H98" s="110" t="s">
        <v>101</v>
      </c>
      <c r="I98" s="110" t="s">
        <v>102</v>
      </c>
      <c r="J98" s="110" t="s">
        <v>103</v>
      </c>
      <c r="K98" s="110" t="s">
        <v>104</v>
      </c>
      <c r="L98" s="110" t="s">
        <v>105</v>
      </c>
      <c r="M98" s="110" t="s">
        <v>106</v>
      </c>
      <c r="N98" s="110" t="s">
        <v>107</v>
      </c>
      <c r="O98" s="110" t="s">
        <v>108</v>
      </c>
      <c r="P98" s="110" t="s">
        <v>109</v>
      </c>
      <c r="Q98" s="110" t="s">
        <v>162</v>
      </c>
      <c r="R98" s="110" t="s">
        <v>163</v>
      </c>
      <c r="S98" s="110" t="s">
        <v>164</v>
      </c>
      <c r="T98" s="110" t="s">
        <v>119</v>
      </c>
      <c r="U98" s="110" t="s">
        <v>116</v>
      </c>
      <c r="V98" s="110" t="s">
        <v>144</v>
      </c>
      <c r="W98"/>
    </row>
    <row r="99" spans="2:23" ht="15">
      <c r="B99" s="124" t="s">
        <v>134</v>
      </c>
      <c r="C99" s="145" t="s">
        <v>121</v>
      </c>
      <c r="D99" s="145" t="s">
        <v>121</v>
      </c>
      <c r="E99" s="145" t="s">
        <v>121</v>
      </c>
      <c r="F99" s="145" t="s">
        <v>121</v>
      </c>
      <c r="G99" s="145" t="s">
        <v>121</v>
      </c>
      <c r="H99" s="145" t="s">
        <v>121</v>
      </c>
      <c r="I99" s="145" t="s">
        <v>121</v>
      </c>
      <c r="J99" s="145" t="s">
        <v>121</v>
      </c>
      <c r="K99" s="145" t="s">
        <v>121</v>
      </c>
      <c r="L99" s="145" t="s">
        <v>121</v>
      </c>
      <c r="M99" s="145" t="s">
        <v>121</v>
      </c>
      <c r="N99" s="145" t="s">
        <v>121</v>
      </c>
      <c r="O99" s="145" t="s">
        <v>121</v>
      </c>
      <c r="P99" s="145" t="s">
        <v>121</v>
      </c>
      <c r="Q99" s="145" t="s">
        <v>121</v>
      </c>
      <c r="R99" s="145" t="s">
        <v>121</v>
      </c>
      <c r="S99" s="145" t="s">
        <v>121</v>
      </c>
      <c r="T99" s="145" t="s">
        <v>121</v>
      </c>
      <c r="U99" s="145" t="s">
        <v>121</v>
      </c>
      <c r="V99" s="145" t="s">
        <v>121</v>
      </c>
      <c r="W99"/>
    </row>
    <row r="100" spans="2:23" ht="15">
      <c r="B100" s="111" t="s">
        <v>170</v>
      </c>
      <c r="C100" s="169">
        <v>6.62</v>
      </c>
      <c r="D100" s="169">
        <v>6.71</v>
      </c>
      <c r="E100" s="169">
        <v>6.71</v>
      </c>
      <c r="F100" s="169">
        <v>6.58</v>
      </c>
      <c r="G100" s="169">
        <v>6.35</v>
      </c>
      <c r="H100" s="169">
        <v>6.07</v>
      </c>
      <c r="I100" s="169">
        <v>5.98</v>
      </c>
      <c r="J100" s="169">
        <v>6.2</v>
      </c>
      <c r="K100" s="169">
        <v>6.23</v>
      </c>
      <c r="L100" s="169">
        <v>6.27</v>
      </c>
      <c r="M100" s="169">
        <v>6.22</v>
      </c>
      <c r="N100" s="169">
        <v>6.2</v>
      </c>
      <c r="O100" s="169">
        <v>6.2</v>
      </c>
      <c r="P100" s="169">
        <v>6.16</v>
      </c>
      <c r="Q100" s="169">
        <v>6.21</v>
      </c>
      <c r="R100" s="169">
        <v>6.06</v>
      </c>
      <c r="S100" s="169">
        <v>5.99</v>
      </c>
      <c r="T100" s="169">
        <v>5.89</v>
      </c>
      <c r="U100" s="169">
        <v>5.57</v>
      </c>
      <c r="V100" s="169">
        <v>5.52</v>
      </c>
      <c r="W100"/>
    </row>
    <row r="101" spans="2:23" ht="15">
      <c r="B101" s="111" t="s">
        <v>94</v>
      </c>
      <c r="C101" s="168">
        <v>2.55</v>
      </c>
      <c r="D101" s="168">
        <v>2.59</v>
      </c>
      <c r="E101" s="168">
        <v>2.57</v>
      </c>
      <c r="F101" s="168">
        <v>2.54</v>
      </c>
      <c r="G101" s="168">
        <v>2.47</v>
      </c>
      <c r="H101" s="168">
        <v>2.37</v>
      </c>
      <c r="I101" s="168">
        <v>2.3</v>
      </c>
      <c r="J101" s="168">
        <v>2.36</v>
      </c>
      <c r="K101" s="168">
        <v>2.36</v>
      </c>
      <c r="L101" s="168">
        <v>2.4</v>
      </c>
      <c r="M101" s="168">
        <v>2.44</v>
      </c>
      <c r="N101" s="168">
        <v>2.47</v>
      </c>
      <c r="O101" s="168">
        <v>2.47</v>
      </c>
      <c r="P101" s="168">
        <v>2.45</v>
      </c>
      <c r="Q101" s="168">
        <v>2.47</v>
      </c>
      <c r="R101" s="168">
        <v>2.42</v>
      </c>
      <c r="S101" s="168">
        <v>2.4</v>
      </c>
      <c r="T101" s="168">
        <v>2.35</v>
      </c>
      <c r="U101" s="168">
        <v>2.23</v>
      </c>
      <c r="V101" s="168">
        <v>2.24</v>
      </c>
      <c r="W101"/>
    </row>
    <row r="102" ht="15">
      <c r="W102"/>
    </row>
    <row r="103" ht="15">
      <c r="W10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showGridLines="0" workbookViewId="0" topLeftCell="A1">
      <selection activeCell="A15" sqref="A15"/>
    </sheetView>
  </sheetViews>
  <sheetFormatPr defaultColWidth="9.140625" defaultRowHeight="15"/>
  <cols>
    <col min="1" max="1" width="6.7109375" style="36" customWidth="1"/>
    <col min="2" max="2" width="12.421875" style="36" customWidth="1"/>
    <col min="3" max="22" width="9.140625" style="36" customWidth="1"/>
    <col min="23" max="23" width="13.28125" style="36" customWidth="1"/>
    <col min="24" max="24" width="10.28125" style="36" customWidth="1"/>
    <col min="25" max="16384" width="9.140625" style="36" customWidth="1"/>
  </cols>
  <sheetData>
    <row r="1" ht="12">
      <c r="W1" s="35"/>
    </row>
    <row r="2" spans="23:24" ht="12">
      <c r="W2" s="35"/>
      <c r="X2" s="37"/>
    </row>
    <row r="3" spans="23:24" ht="12">
      <c r="W3" s="35"/>
      <c r="X3" s="35"/>
    </row>
    <row r="4" ht="12"/>
    <row r="5" spans="2:24" ht="15.75">
      <c r="B5" s="198" t="s">
        <v>196</v>
      </c>
      <c r="W5" s="108" t="s">
        <v>135</v>
      </c>
      <c r="X5" s="108"/>
    </row>
    <row r="6" spans="2:24" ht="12">
      <c r="B6" s="38" t="s">
        <v>24</v>
      </c>
      <c r="W6" s="90">
        <v>2021</v>
      </c>
      <c r="X6" s="90"/>
    </row>
    <row r="7" ht="12"/>
    <row r="8" spans="1:28" ht="12">
      <c r="A8" s="105"/>
      <c r="W8" s="39"/>
      <c r="X8" s="40" t="s">
        <v>25</v>
      </c>
      <c r="Y8" s="41" t="s">
        <v>26</v>
      </c>
      <c r="Z8" s="41" t="s">
        <v>27</v>
      </c>
      <c r="AA8" s="41" t="s">
        <v>28</v>
      </c>
      <c r="AB8" s="41" t="s">
        <v>2</v>
      </c>
    </row>
    <row r="9" spans="1:28" ht="12">
      <c r="A9" s="104"/>
      <c r="W9" s="34" t="s">
        <v>113</v>
      </c>
      <c r="X9" s="27">
        <v>5.38</v>
      </c>
      <c r="Y9" s="27">
        <v>4.21</v>
      </c>
      <c r="Z9" s="27">
        <v>0.97</v>
      </c>
      <c r="AA9" s="27">
        <v>0.19</v>
      </c>
      <c r="AB9" s="42">
        <v>2.24</v>
      </c>
    </row>
    <row r="10" spans="1:28" ht="12">
      <c r="A10" s="104"/>
      <c r="W10" s="34"/>
      <c r="X10" s="27"/>
      <c r="Y10" s="27"/>
      <c r="Z10" s="27"/>
      <c r="AA10" s="27"/>
      <c r="AB10" s="42"/>
    </row>
    <row r="11" spans="1:28" ht="12">
      <c r="A11" s="104"/>
      <c r="W11" s="34" t="s">
        <v>69</v>
      </c>
      <c r="X11" s="27">
        <v>9.47</v>
      </c>
      <c r="Y11" s="27">
        <v>7.36</v>
      </c>
      <c r="Z11" s="27">
        <v>1.96</v>
      </c>
      <c r="AA11" s="27">
        <v>0.15</v>
      </c>
      <c r="AB11" s="27">
        <v>3.93</v>
      </c>
    </row>
    <row r="12" spans="1:28" ht="12">
      <c r="A12" s="104"/>
      <c r="W12" s="34" t="s">
        <v>62</v>
      </c>
      <c r="X12" s="27">
        <v>9.06</v>
      </c>
      <c r="Y12" s="27">
        <v>7.98</v>
      </c>
      <c r="Z12" s="27">
        <v>0.95</v>
      </c>
      <c r="AA12" s="27">
        <v>0.12</v>
      </c>
      <c r="AB12" s="27">
        <v>2.78</v>
      </c>
    </row>
    <row r="13" spans="1:28" ht="12">
      <c r="A13" s="104"/>
      <c r="W13" s="34" t="s">
        <v>80</v>
      </c>
      <c r="X13" s="27">
        <v>8.85</v>
      </c>
      <c r="Y13" s="27">
        <v>7.24</v>
      </c>
      <c r="Z13" s="27">
        <v>1.18</v>
      </c>
      <c r="AA13" s="27">
        <v>0.43</v>
      </c>
      <c r="AB13" s="27">
        <v>2.73</v>
      </c>
    </row>
    <row r="14" spans="1:28" ht="12">
      <c r="A14" s="104"/>
      <c r="C14" s="209" t="s">
        <v>33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W14" s="34" t="s">
        <v>73</v>
      </c>
      <c r="X14" s="27">
        <v>8.7</v>
      </c>
      <c r="Y14" s="27">
        <v>6.8</v>
      </c>
      <c r="Z14" s="27">
        <v>1.82</v>
      </c>
      <c r="AA14" s="27">
        <v>0.09</v>
      </c>
      <c r="AB14" s="27">
        <v>3.11</v>
      </c>
    </row>
    <row r="15" spans="1:28" ht="12">
      <c r="A15" s="104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W15" s="34" t="s">
        <v>82</v>
      </c>
      <c r="X15" s="27">
        <v>7.68</v>
      </c>
      <c r="Y15" s="27">
        <v>4.4</v>
      </c>
      <c r="Z15" s="27">
        <v>2.21</v>
      </c>
      <c r="AA15" s="27">
        <v>1.08</v>
      </c>
      <c r="AB15" s="27">
        <v>3.03</v>
      </c>
    </row>
    <row r="16" spans="1:28" ht="12">
      <c r="A16" s="104"/>
      <c r="C16" s="38" t="s">
        <v>24</v>
      </c>
      <c r="W16" s="34" t="s">
        <v>84</v>
      </c>
      <c r="X16" s="27">
        <v>7.66</v>
      </c>
      <c r="Y16" s="27">
        <v>6.94</v>
      </c>
      <c r="Z16" s="27">
        <v>0.48</v>
      </c>
      <c r="AA16" s="27">
        <v>0.24</v>
      </c>
      <c r="AB16" s="27">
        <v>2.88</v>
      </c>
    </row>
    <row r="17" spans="1:28" ht="12">
      <c r="A17" s="104"/>
      <c r="W17" s="34" t="s">
        <v>88</v>
      </c>
      <c r="X17" s="27">
        <v>7.22</v>
      </c>
      <c r="Y17" s="27">
        <v>5.97</v>
      </c>
      <c r="Z17" s="27">
        <v>0.98</v>
      </c>
      <c r="AA17" s="27">
        <v>0.27</v>
      </c>
      <c r="AB17" s="27">
        <v>2.78</v>
      </c>
    </row>
    <row r="18" spans="1:28" ht="12">
      <c r="A18" s="104"/>
      <c r="W18" s="34" t="s">
        <v>86</v>
      </c>
      <c r="X18" s="27">
        <v>7.21</v>
      </c>
      <c r="Y18" s="27">
        <v>6.62</v>
      </c>
      <c r="Z18" s="27">
        <v>0.57</v>
      </c>
      <c r="AA18" s="27">
        <v>0.02</v>
      </c>
      <c r="AB18" s="27">
        <v>1.96</v>
      </c>
    </row>
    <row r="19" spans="1:28" ht="12">
      <c r="A19" s="104"/>
      <c r="W19" s="34" t="s">
        <v>77</v>
      </c>
      <c r="X19" s="27">
        <v>6.88</v>
      </c>
      <c r="Y19" s="27">
        <v>5.43</v>
      </c>
      <c r="Z19" s="27">
        <v>1.37</v>
      </c>
      <c r="AA19" s="27">
        <v>0.07</v>
      </c>
      <c r="AB19" s="27">
        <v>2.99</v>
      </c>
    </row>
    <row r="20" spans="1:28" ht="12">
      <c r="A20" s="104"/>
      <c r="W20" s="34" t="s">
        <v>68</v>
      </c>
      <c r="X20" s="27">
        <v>6.75</v>
      </c>
      <c r="Y20" s="27">
        <v>6.23</v>
      </c>
      <c r="Z20" s="27">
        <v>0.12</v>
      </c>
      <c r="AA20" s="27">
        <v>0.39</v>
      </c>
      <c r="AB20" s="27">
        <v>2.28</v>
      </c>
    </row>
    <row r="21" spans="1:28" ht="12">
      <c r="A21" s="104"/>
      <c r="W21" s="34" t="s">
        <v>89</v>
      </c>
      <c r="X21" s="27">
        <v>6.68</v>
      </c>
      <c r="Y21" s="27">
        <v>6.04</v>
      </c>
      <c r="Z21" s="27">
        <v>0.57</v>
      </c>
      <c r="AA21" s="27">
        <v>0.07</v>
      </c>
      <c r="AB21" s="27">
        <v>2.38</v>
      </c>
    </row>
    <row r="22" spans="1:28" ht="12">
      <c r="A22" s="104"/>
      <c r="W22" s="34" t="s">
        <v>64</v>
      </c>
      <c r="X22" s="27">
        <v>6.5</v>
      </c>
      <c r="Y22" s="27">
        <v>5.09</v>
      </c>
      <c r="Z22" s="27">
        <v>1.32</v>
      </c>
      <c r="AA22" s="27">
        <v>0.09</v>
      </c>
      <c r="AB22" s="27">
        <v>2.34</v>
      </c>
    </row>
    <row r="23" spans="1:28" ht="12">
      <c r="A23" s="104"/>
      <c r="W23" s="34" t="s">
        <v>81</v>
      </c>
      <c r="X23" s="27">
        <v>6.31</v>
      </c>
      <c r="Y23" s="27">
        <v>3.28</v>
      </c>
      <c r="Z23" s="27">
        <v>2.38</v>
      </c>
      <c r="AA23" s="27">
        <v>0.66</v>
      </c>
      <c r="AB23" s="27">
        <v>1.93</v>
      </c>
    </row>
    <row r="24" spans="1:28" ht="12">
      <c r="A24" s="104"/>
      <c r="W24" s="34" t="s">
        <v>85</v>
      </c>
      <c r="X24" s="27">
        <v>6.22</v>
      </c>
      <c r="Y24" s="27">
        <v>4.77</v>
      </c>
      <c r="Z24" s="27">
        <v>1.4</v>
      </c>
      <c r="AA24" s="27">
        <v>0.06</v>
      </c>
      <c r="AB24" s="27">
        <v>2.34</v>
      </c>
    </row>
    <row r="25" spans="1:28" ht="12">
      <c r="A25" s="104"/>
      <c r="W25" s="34" t="s">
        <v>74</v>
      </c>
      <c r="X25" s="27">
        <v>5.93</v>
      </c>
      <c r="Y25" s="27">
        <v>4.5</v>
      </c>
      <c r="Z25" s="27">
        <v>0.83</v>
      </c>
      <c r="AA25" s="27">
        <v>0.6</v>
      </c>
      <c r="AB25" s="27">
        <v>2.01</v>
      </c>
    </row>
    <row r="26" spans="1:28" ht="12">
      <c r="A26" s="104"/>
      <c r="W26" s="34" t="s">
        <v>67</v>
      </c>
      <c r="X26" s="27">
        <v>5.91</v>
      </c>
      <c r="Y26" s="27">
        <v>3.18</v>
      </c>
      <c r="Z26" s="27">
        <v>2.4</v>
      </c>
      <c r="AA26" s="27">
        <v>0.33</v>
      </c>
      <c r="AB26" s="27">
        <v>2.88</v>
      </c>
    </row>
    <row r="27" spans="1:28" ht="12">
      <c r="A27" s="104"/>
      <c r="W27" s="34" t="s">
        <v>71</v>
      </c>
      <c r="X27" s="27">
        <v>5.8</v>
      </c>
      <c r="Y27" s="27">
        <v>4.21</v>
      </c>
      <c r="Z27" s="27">
        <v>1.55</v>
      </c>
      <c r="AA27" s="27">
        <v>0.04</v>
      </c>
      <c r="AB27" s="27">
        <v>2.51</v>
      </c>
    </row>
    <row r="28" spans="1:28" ht="12">
      <c r="A28" s="104"/>
      <c r="W28" s="34" t="s">
        <v>78</v>
      </c>
      <c r="X28" s="27">
        <v>5.72</v>
      </c>
      <c r="Y28" s="27">
        <v>5.05</v>
      </c>
      <c r="Z28" s="27">
        <v>0.38</v>
      </c>
      <c r="AA28" s="27">
        <v>0.29</v>
      </c>
      <c r="AB28" s="27">
        <v>1.86</v>
      </c>
    </row>
    <row r="29" spans="1:28" ht="12">
      <c r="A29" s="104"/>
      <c r="W29" s="34" t="s">
        <v>61</v>
      </c>
      <c r="X29" s="27">
        <v>5.43</v>
      </c>
      <c r="Y29" s="27">
        <v>3.85</v>
      </c>
      <c r="Z29" s="27">
        <v>1.35</v>
      </c>
      <c r="AA29" s="27">
        <v>0.24</v>
      </c>
      <c r="AB29" s="27">
        <v>2.49</v>
      </c>
    </row>
    <row r="30" spans="1:28" ht="12">
      <c r="A30" s="104"/>
      <c r="W30" s="34" t="s">
        <v>75</v>
      </c>
      <c r="X30" s="27">
        <v>5.31</v>
      </c>
      <c r="Y30" s="27">
        <v>3.43</v>
      </c>
      <c r="Z30" s="27">
        <v>1.86</v>
      </c>
      <c r="AA30" s="27">
        <v>0.01</v>
      </c>
      <c r="AB30" s="27">
        <v>1.16</v>
      </c>
    </row>
    <row r="31" spans="1:28" ht="12">
      <c r="A31" s="104"/>
      <c r="W31" s="34" t="s">
        <v>65</v>
      </c>
      <c r="X31" s="27">
        <v>5.11</v>
      </c>
      <c r="Y31" s="27">
        <v>4.81</v>
      </c>
      <c r="Z31" s="27">
        <v>0.26</v>
      </c>
      <c r="AA31" s="27">
        <v>0.03</v>
      </c>
      <c r="AB31" s="27">
        <v>1.84</v>
      </c>
    </row>
    <row r="32" spans="1:28" ht="12">
      <c r="A32" s="104"/>
      <c r="W32" s="34" t="s">
        <v>60</v>
      </c>
      <c r="X32" s="27">
        <v>4.94</v>
      </c>
      <c r="Y32" s="27">
        <v>2.99</v>
      </c>
      <c r="Z32" s="27">
        <v>1.9</v>
      </c>
      <c r="AA32" s="27">
        <v>0.05</v>
      </c>
      <c r="AB32" s="27">
        <v>2.16</v>
      </c>
    </row>
    <row r="33" spans="1:28" ht="12">
      <c r="A33" s="104"/>
      <c r="W33" s="34" t="s">
        <v>72</v>
      </c>
      <c r="X33" s="27">
        <v>4.63</v>
      </c>
      <c r="Y33" s="27">
        <v>3.87</v>
      </c>
      <c r="Z33" s="27">
        <v>0.49</v>
      </c>
      <c r="AA33" s="27">
        <v>0.27</v>
      </c>
      <c r="AB33" s="27">
        <v>2.17</v>
      </c>
    </row>
    <row r="34" spans="1:28" ht="12">
      <c r="A34" s="104"/>
      <c r="W34" s="34" t="s">
        <v>70</v>
      </c>
      <c r="X34" s="27">
        <v>4.52</v>
      </c>
      <c r="Y34" s="27">
        <v>3.7</v>
      </c>
      <c r="Z34" s="27">
        <v>0.59</v>
      </c>
      <c r="AA34" s="27">
        <v>0.22</v>
      </c>
      <c r="AB34" s="27">
        <v>1.76</v>
      </c>
    </row>
    <row r="35" spans="1:28" ht="12">
      <c r="A35" s="104"/>
      <c r="W35" s="34" t="s">
        <v>87</v>
      </c>
      <c r="X35" s="27">
        <v>4.36</v>
      </c>
      <c r="Y35" s="27">
        <v>3.25</v>
      </c>
      <c r="Z35" s="27">
        <v>0.97</v>
      </c>
      <c r="AA35" s="27">
        <v>0.14</v>
      </c>
      <c r="AB35" s="27">
        <v>1.89</v>
      </c>
    </row>
    <row r="36" spans="1:28" ht="12">
      <c r="A36" s="104"/>
      <c r="W36" s="34" t="s">
        <v>66</v>
      </c>
      <c r="X36" s="27">
        <v>4.23</v>
      </c>
      <c r="Y36" s="27">
        <v>3.57</v>
      </c>
      <c r="Z36" s="27">
        <v>0.66</v>
      </c>
      <c r="AA36" s="27">
        <v>0</v>
      </c>
      <c r="AB36" s="27">
        <v>1.8</v>
      </c>
    </row>
    <row r="37" spans="1:28" ht="12">
      <c r="A37" s="104"/>
      <c r="W37" s="34" t="s">
        <v>79</v>
      </c>
      <c r="X37" s="27">
        <v>3.64</v>
      </c>
      <c r="Y37" s="27">
        <v>3.37</v>
      </c>
      <c r="Z37" s="27">
        <v>0.24</v>
      </c>
      <c r="AA37" s="27">
        <v>0.03</v>
      </c>
      <c r="AB37" s="27">
        <v>1.45</v>
      </c>
    </row>
    <row r="38" spans="1:28" ht="12">
      <c r="A38" s="104"/>
      <c r="W38" s="34"/>
      <c r="X38" s="27"/>
      <c r="Y38" s="27"/>
      <c r="Z38" s="27"/>
      <c r="AA38" s="27"/>
      <c r="AB38" s="27"/>
    </row>
    <row r="39" spans="1:28" ht="12">
      <c r="A39" s="104"/>
      <c r="W39" s="34" t="s">
        <v>76</v>
      </c>
      <c r="X39" s="27">
        <v>4.85</v>
      </c>
      <c r="Y39" s="27">
        <v>2.47</v>
      </c>
      <c r="Z39" s="27">
        <v>1.2</v>
      </c>
      <c r="AA39" s="27">
        <v>1.17</v>
      </c>
      <c r="AB39" s="27">
        <v>1.7</v>
      </c>
    </row>
    <row r="40" spans="1:28" ht="12">
      <c r="A40" s="104"/>
      <c r="W40" s="34" t="s">
        <v>63</v>
      </c>
      <c r="X40" s="27">
        <v>4.77</v>
      </c>
      <c r="Y40" s="27">
        <v>3.37</v>
      </c>
      <c r="Z40" s="27">
        <v>1.3</v>
      </c>
      <c r="AA40" s="27">
        <v>0.1</v>
      </c>
      <c r="AB40" s="27">
        <v>1.36</v>
      </c>
    </row>
    <row r="41" spans="1:28" ht="12">
      <c r="A41" s="104"/>
      <c r="W41" s="34" t="s">
        <v>83</v>
      </c>
      <c r="X41" s="27">
        <v>3.95</v>
      </c>
      <c r="Y41" s="27">
        <v>2.67</v>
      </c>
      <c r="Z41" s="27">
        <v>1.09</v>
      </c>
      <c r="AA41" s="27">
        <v>0.2</v>
      </c>
      <c r="AB41" s="27">
        <v>1.69</v>
      </c>
    </row>
    <row r="42" ht="12">
      <c r="A42" s="105"/>
    </row>
    <row r="43" spans="1:23" ht="12">
      <c r="A43" s="105"/>
      <c r="W43" s="35"/>
    </row>
    <row r="44" ht="12"/>
    <row r="45" spans="2:8" ht="15">
      <c r="B45" s="108" t="s">
        <v>187</v>
      </c>
      <c r="C45"/>
      <c r="D45"/>
      <c r="E45"/>
      <c r="F45"/>
      <c r="G45"/>
      <c r="H45"/>
    </row>
    <row r="46" spans="2:8" ht="15">
      <c r="B46" s="108" t="s">
        <v>114</v>
      </c>
      <c r="C46" s="109" t="s">
        <v>148</v>
      </c>
      <c r="D46"/>
      <c r="E46"/>
      <c r="F46"/>
      <c r="G46"/>
      <c r="H46"/>
    </row>
    <row r="47" spans="2:8" ht="15">
      <c r="B47" s="108" t="s">
        <v>115</v>
      </c>
      <c r="C47" s="108" t="s">
        <v>141</v>
      </c>
      <c r="D47"/>
      <c r="E47"/>
      <c r="F47"/>
      <c r="G47"/>
      <c r="H47"/>
    </row>
    <row r="48" spans="2:8" ht="15">
      <c r="B48"/>
      <c r="C48"/>
      <c r="D48"/>
      <c r="E48"/>
      <c r="F48"/>
      <c r="G48"/>
      <c r="H48"/>
    </row>
    <row r="49" spans="2:8" ht="15">
      <c r="B49" s="109" t="s">
        <v>117</v>
      </c>
      <c r="C49"/>
      <c r="D49" s="108" t="s">
        <v>118</v>
      </c>
      <c r="E49"/>
      <c r="F49"/>
      <c r="G49"/>
      <c r="H49"/>
    </row>
    <row r="50" spans="2:8" ht="15">
      <c r="B50" s="109" t="s">
        <v>142</v>
      </c>
      <c r="C50"/>
      <c r="D50" s="108" t="s">
        <v>135</v>
      </c>
      <c r="E50"/>
      <c r="F50"/>
      <c r="G50"/>
      <c r="H50"/>
    </row>
    <row r="51" spans="2:8" ht="15">
      <c r="B51" s="109" t="s">
        <v>153</v>
      </c>
      <c r="C51"/>
      <c r="D51" s="108" t="s">
        <v>144</v>
      </c>
      <c r="E51"/>
      <c r="F51"/>
      <c r="G51"/>
      <c r="H51"/>
    </row>
    <row r="52" spans="2:8" ht="15">
      <c r="B52"/>
      <c r="C52"/>
      <c r="D52"/>
      <c r="E52"/>
      <c r="F52"/>
      <c r="G52"/>
      <c r="H52"/>
    </row>
    <row r="53" spans="2:8" ht="15">
      <c r="B53" s="138" t="s">
        <v>124</v>
      </c>
      <c r="C53" s="110" t="s">
        <v>7</v>
      </c>
      <c r="D53" s="110" t="s">
        <v>8</v>
      </c>
      <c r="E53" s="110" t="s">
        <v>9</v>
      </c>
      <c r="F53" s="110" t="s">
        <v>10</v>
      </c>
      <c r="G53" s="138" t="s">
        <v>188</v>
      </c>
      <c r="H53"/>
    </row>
    <row r="54" spans="2:8" ht="15">
      <c r="B54" s="124" t="s">
        <v>120</v>
      </c>
      <c r="C54" s="145" t="s">
        <v>121</v>
      </c>
      <c r="D54" s="145" t="s">
        <v>121</v>
      </c>
      <c r="E54" s="145" t="s">
        <v>121</v>
      </c>
      <c r="F54" s="145" t="s">
        <v>121</v>
      </c>
      <c r="G54" s="145" t="s">
        <v>121</v>
      </c>
      <c r="H54"/>
    </row>
    <row r="55" spans="2:8" ht="15">
      <c r="B55" s="111" t="s">
        <v>18</v>
      </c>
      <c r="C55" s="182">
        <v>5.38</v>
      </c>
      <c r="D55" s="182">
        <v>4.21</v>
      </c>
      <c r="E55" s="182">
        <v>0.97</v>
      </c>
      <c r="F55" s="182">
        <v>0.19</v>
      </c>
      <c r="G55" s="182">
        <v>2.24</v>
      </c>
      <c r="H55"/>
    </row>
    <row r="56" spans="2:8" ht="15">
      <c r="B56" s="111"/>
      <c r="C56" s="182"/>
      <c r="D56" s="182"/>
      <c r="E56" s="182"/>
      <c r="F56" s="182"/>
      <c r="G56" s="182"/>
      <c r="H56"/>
    </row>
    <row r="57" spans="2:8" ht="15">
      <c r="B57" s="181" t="s">
        <v>32</v>
      </c>
      <c r="C57" s="162">
        <v>9.47</v>
      </c>
      <c r="D57" s="162">
        <v>7.36</v>
      </c>
      <c r="E57" s="162">
        <v>1.96</v>
      </c>
      <c r="F57" s="162">
        <v>0.15</v>
      </c>
      <c r="G57" s="162">
        <v>3.93</v>
      </c>
      <c r="H57"/>
    </row>
    <row r="58" spans="2:8" ht="15">
      <c r="B58" s="181" t="s">
        <v>31</v>
      </c>
      <c r="C58" s="162">
        <v>9.06</v>
      </c>
      <c r="D58" s="162">
        <v>7.98</v>
      </c>
      <c r="E58" s="162">
        <v>0.95</v>
      </c>
      <c r="F58" s="162">
        <v>0.12</v>
      </c>
      <c r="G58" s="162">
        <v>2.78</v>
      </c>
      <c r="H58"/>
    </row>
    <row r="59" spans="2:8" ht="15">
      <c r="B59" s="181" t="s">
        <v>30</v>
      </c>
      <c r="C59" s="162">
        <v>8.85</v>
      </c>
      <c r="D59" s="162">
        <v>7.24</v>
      </c>
      <c r="E59" s="162">
        <v>1.18</v>
      </c>
      <c r="F59" s="162">
        <v>0.43</v>
      </c>
      <c r="G59" s="162">
        <v>2.73</v>
      </c>
      <c r="H59"/>
    </row>
    <row r="60" spans="2:8" ht="15">
      <c r="B60" s="181" t="s">
        <v>34</v>
      </c>
      <c r="C60" s="162">
        <v>8.7</v>
      </c>
      <c r="D60" s="162">
        <v>6.8</v>
      </c>
      <c r="E60" s="162">
        <v>1.82</v>
      </c>
      <c r="F60" s="162">
        <v>0.09</v>
      </c>
      <c r="G60" s="162">
        <v>3.11</v>
      </c>
      <c r="H60"/>
    </row>
    <row r="61" spans="2:8" ht="15">
      <c r="B61" s="181" t="s">
        <v>35</v>
      </c>
      <c r="C61" s="162">
        <v>7.68</v>
      </c>
      <c r="D61" s="162">
        <v>4.4</v>
      </c>
      <c r="E61" s="162">
        <v>2.21</v>
      </c>
      <c r="F61" s="162">
        <v>1.08</v>
      </c>
      <c r="G61" s="162">
        <v>3.03</v>
      </c>
      <c r="H61"/>
    </row>
    <row r="62" spans="2:8" ht="15">
      <c r="B62" s="181" t="s">
        <v>41</v>
      </c>
      <c r="C62" s="162">
        <v>7.66</v>
      </c>
      <c r="D62" s="162">
        <v>6.94</v>
      </c>
      <c r="E62" s="162">
        <v>0.48</v>
      </c>
      <c r="F62" s="162">
        <v>0.24</v>
      </c>
      <c r="G62" s="162">
        <v>2.88</v>
      </c>
      <c r="H62"/>
    </row>
    <row r="63" spans="2:8" ht="15">
      <c r="B63" s="181" t="s">
        <v>29</v>
      </c>
      <c r="C63" s="162">
        <v>7.22</v>
      </c>
      <c r="D63" s="162">
        <v>5.97</v>
      </c>
      <c r="E63" s="162">
        <v>0.98</v>
      </c>
      <c r="F63" s="162">
        <v>0.27</v>
      </c>
      <c r="G63" s="162">
        <v>2.78</v>
      </c>
      <c r="H63"/>
    </row>
    <row r="64" spans="2:8" ht="15">
      <c r="B64" s="181" t="s">
        <v>40</v>
      </c>
      <c r="C64" s="162">
        <v>7.21</v>
      </c>
      <c r="D64" s="162">
        <v>6.62</v>
      </c>
      <c r="E64" s="162">
        <v>0.57</v>
      </c>
      <c r="F64" s="162">
        <v>0.02</v>
      </c>
      <c r="G64" s="162">
        <v>1.96</v>
      </c>
      <c r="H64"/>
    </row>
    <row r="65" spans="2:8" ht="15">
      <c r="B65" s="181" t="s">
        <v>39</v>
      </c>
      <c r="C65" s="162">
        <v>6.88</v>
      </c>
      <c r="D65" s="162">
        <v>5.43</v>
      </c>
      <c r="E65" s="162">
        <v>1.37</v>
      </c>
      <c r="F65" s="162">
        <v>0.07</v>
      </c>
      <c r="G65" s="162">
        <v>2.99</v>
      </c>
      <c r="H65"/>
    </row>
    <row r="66" spans="2:8" ht="15">
      <c r="B66" s="181" t="s">
        <v>38</v>
      </c>
      <c r="C66" s="162">
        <v>6.75</v>
      </c>
      <c r="D66" s="162">
        <v>6.23</v>
      </c>
      <c r="E66" s="162">
        <v>0.12</v>
      </c>
      <c r="F66" s="162">
        <v>0.39</v>
      </c>
      <c r="G66" s="162">
        <v>2.28</v>
      </c>
      <c r="H66"/>
    </row>
    <row r="67" spans="2:8" ht="15">
      <c r="B67" s="181" t="s">
        <v>55</v>
      </c>
      <c r="C67" s="162">
        <v>6.68</v>
      </c>
      <c r="D67" s="162">
        <v>6.04</v>
      </c>
      <c r="E67" s="162">
        <v>0.57</v>
      </c>
      <c r="F67" s="162">
        <v>0.07</v>
      </c>
      <c r="G67" s="162">
        <v>2.38</v>
      </c>
      <c r="H67"/>
    </row>
    <row r="68" spans="2:8" ht="15">
      <c r="B68" s="181" t="s">
        <v>37</v>
      </c>
      <c r="C68" s="162">
        <v>6.5</v>
      </c>
      <c r="D68" s="162">
        <v>5.09</v>
      </c>
      <c r="E68" s="162">
        <v>1.32</v>
      </c>
      <c r="F68" s="162">
        <v>0.09</v>
      </c>
      <c r="G68" s="162">
        <v>2.34</v>
      </c>
      <c r="H68"/>
    </row>
    <row r="69" spans="2:8" ht="15">
      <c r="B69" s="181" t="s">
        <v>36</v>
      </c>
      <c r="C69" s="162">
        <v>6.31</v>
      </c>
      <c r="D69" s="162">
        <v>3.28</v>
      </c>
      <c r="E69" s="162">
        <v>2.38</v>
      </c>
      <c r="F69" s="162">
        <v>0.66</v>
      </c>
      <c r="G69" s="162">
        <v>1.93</v>
      </c>
      <c r="H69"/>
    </row>
    <row r="70" spans="2:8" ht="15">
      <c r="B70" s="181" t="s">
        <v>44</v>
      </c>
      <c r="C70" s="162">
        <v>6.22</v>
      </c>
      <c r="D70" s="162">
        <v>4.77</v>
      </c>
      <c r="E70" s="162">
        <v>1.4</v>
      </c>
      <c r="F70" s="162">
        <v>0.06</v>
      </c>
      <c r="G70" s="162">
        <v>2.34</v>
      </c>
      <c r="H70"/>
    </row>
    <row r="71" spans="2:8" ht="15">
      <c r="B71" s="181" t="s">
        <v>46</v>
      </c>
      <c r="C71" s="162">
        <v>5.93</v>
      </c>
      <c r="D71" s="162">
        <v>4.5</v>
      </c>
      <c r="E71" s="162">
        <v>0.83</v>
      </c>
      <c r="F71" s="162">
        <v>0.6</v>
      </c>
      <c r="G71" s="162">
        <v>2.01</v>
      </c>
      <c r="H71"/>
    </row>
    <row r="72" spans="2:8" ht="15">
      <c r="B72" s="181" t="s">
        <v>42</v>
      </c>
      <c r="C72" s="162">
        <v>5.91</v>
      </c>
      <c r="D72" s="162">
        <v>3.18</v>
      </c>
      <c r="E72" s="162">
        <v>2.4</v>
      </c>
      <c r="F72" s="162">
        <v>0.33</v>
      </c>
      <c r="G72" s="162">
        <v>2.88</v>
      </c>
      <c r="H72"/>
    </row>
    <row r="73" spans="2:8" ht="15">
      <c r="B73" s="181" t="s">
        <v>43</v>
      </c>
      <c r="C73" s="162">
        <v>5.8</v>
      </c>
      <c r="D73" s="162">
        <v>4.21</v>
      </c>
      <c r="E73" s="162">
        <v>1.55</v>
      </c>
      <c r="F73" s="162">
        <v>0.04</v>
      </c>
      <c r="G73" s="162">
        <v>2.51</v>
      </c>
      <c r="H73"/>
    </row>
    <row r="74" spans="2:8" ht="15">
      <c r="B74" s="181" t="s">
        <v>45</v>
      </c>
      <c r="C74" s="162">
        <v>5.72</v>
      </c>
      <c r="D74" s="162">
        <v>5.05</v>
      </c>
      <c r="E74" s="162">
        <v>0.38</v>
      </c>
      <c r="F74" s="162">
        <v>0.29</v>
      </c>
      <c r="G74" s="162">
        <v>1.86</v>
      </c>
      <c r="H74"/>
    </row>
    <row r="75" spans="2:8" ht="15">
      <c r="B75" s="181" t="s">
        <v>49</v>
      </c>
      <c r="C75" s="162">
        <v>5.43</v>
      </c>
      <c r="D75" s="162">
        <v>3.85</v>
      </c>
      <c r="E75" s="162">
        <v>1.35</v>
      </c>
      <c r="F75" s="162">
        <v>0.24</v>
      </c>
      <c r="G75" s="162">
        <v>2.49</v>
      </c>
      <c r="H75"/>
    </row>
    <row r="76" spans="2:8" ht="15">
      <c r="B76" s="181" t="s">
        <v>47</v>
      </c>
      <c r="C76" s="162">
        <v>5.31</v>
      </c>
      <c r="D76" s="162">
        <v>3.43</v>
      </c>
      <c r="E76" s="162">
        <v>1.86</v>
      </c>
      <c r="F76" s="162">
        <v>0.01</v>
      </c>
      <c r="G76" s="162">
        <v>1.16</v>
      </c>
      <c r="H76"/>
    </row>
    <row r="77" spans="2:8" ht="15">
      <c r="B77" s="181" t="s">
        <v>48</v>
      </c>
      <c r="C77" s="162">
        <v>5.11</v>
      </c>
      <c r="D77" s="162">
        <v>4.81</v>
      </c>
      <c r="E77" s="162">
        <v>0.26</v>
      </c>
      <c r="F77" s="162">
        <v>0.03</v>
      </c>
      <c r="G77" s="162">
        <v>1.84</v>
      </c>
      <c r="H77"/>
    </row>
    <row r="78" spans="2:8" ht="15">
      <c r="B78" s="181" t="s">
        <v>50</v>
      </c>
      <c r="C78" s="162">
        <v>4.94</v>
      </c>
      <c r="D78" s="162">
        <v>2.99</v>
      </c>
      <c r="E78" s="162">
        <v>1.9</v>
      </c>
      <c r="F78" s="162">
        <v>0.05</v>
      </c>
      <c r="G78" s="162">
        <v>2.16</v>
      </c>
      <c r="H78"/>
    </row>
    <row r="79" spans="2:8" ht="15">
      <c r="B79" s="181" t="s">
        <v>52</v>
      </c>
      <c r="C79" s="162">
        <v>4.63</v>
      </c>
      <c r="D79" s="162">
        <v>3.87</v>
      </c>
      <c r="E79" s="162">
        <v>0.49</v>
      </c>
      <c r="F79" s="162">
        <v>0.27</v>
      </c>
      <c r="G79" s="162">
        <v>2.17</v>
      </c>
      <c r="H79"/>
    </row>
    <row r="80" spans="2:8" ht="15">
      <c r="B80" s="181" t="s">
        <v>51</v>
      </c>
      <c r="C80" s="162">
        <v>4.52</v>
      </c>
      <c r="D80" s="162">
        <v>3.7</v>
      </c>
      <c r="E80" s="162">
        <v>0.59</v>
      </c>
      <c r="F80" s="162">
        <v>0.22</v>
      </c>
      <c r="G80" s="162">
        <v>1.76</v>
      </c>
      <c r="H80"/>
    </row>
    <row r="81" spans="2:8" ht="15">
      <c r="B81" s="181" t="s">
        <v>53</v>
      </c>
      <c r="C81" s="162">
        <v>4.36</v>
      </c>
      <c r="D81" s="162">
        <v>3.25</v>
      </c>
      <c r="E81" s="162">
        <v>0.97</v>
      </c>
      <c r="F81" s="162">
        <v>0.14</v>
      </c>
      <c r="G81" s="162">
        <v>1.89</v>
      </c>
      <c r="H81"/>
    </row>
    <row r="82" spans="2:8" ht="15">
      <c r="B82" s="181" t="s">
        <v>123</v>
      </c>
      <c r="C82" s="162">
        <v>4.23</v>
      </c>
      <c r="D82" s="162">
        <v>3.57</v>
      </c>
      <c r="E82" s="162">
        <v>0.66</v>
      </c>
      <c r="F82" s="162">
        <v>0</v>
      </c>
      <c r="G82" s="162">
        <v>1.8</v>
      </c>
      <c r="H82"/>
    </row>
    <row r="83" spans="2:8" ht="15">
      <c r="B83" s="181" t="s">
        <v>56</v>
      </c>
      <c r="C83" s="162">
        <v>3.64</v>
      </c>
      <c r="D83" s="162">
        <v>3.37</v>
      </c>
      <c r="E83" s="162">
        <v>0.24</v>
      </c>
      <c r="F83" s="162">
        <v>0.03</v>
      </c>
      <c r="G83" s="162">
        <v>1.45</v>
      </c>
      <c r="H83"/>
    </row>
    <row r="84" spans="2:8" ht="15">
      <c r="B84" s="111" t="s">
        <v>130</v>
      </c>
      <c r="C84" s="162" t="s">
        <v>129</v>
      </c>
      <c r="D84" s="162" t="s">
        <v>129</v>
      </c>
      <c r="E84" s="162" t="s">
        <v>129</v>
      </c>
      <c r="F84" s="162" t="s">
        <v>129</v>
      </c>
      <c r="G84" s="162" t="s">
        <v>129</v>
      </c>
      <c r="H84"/>
    </row>
    <row r="85" spans="2:8" ht="15">
      <c r="B85" s="111" t="s">
        <v>59</v>
      </c>
      <c r="C85" s="162">
        <v>4.85</v>
      </c>
      <c r="D85" s="162">
        <v>2.47</v>
      </c>
      <c r="E85" s="162">
        <v>1.2</v>
      </c>
      <c r="F85" s="162">
        <v>1.17</v>
      </c>
      <c r="G85" s="162">
        <v>1.7</v>
      </c>
      <c r="H85"/>
    </row>
    <row r="86" spans="2:8" ht="15">
      <c r="B86" s="111" t="s">
        <v>58</v>
      </c>
      <c r="C86" s="162">
        <v>4.77</v>
      </c>
      <c r="D86" s="162">
        <v>3.37</v>
      </c>
      <c r="E86" s="162">
        <v>1.3</v>
      </c>
      <c r="F86" s="162">
        <v>0.1</v>
      </c>
      <c r="G86" s="162">
        <v>1.36</v>
      </c>
      <c r="H86"/>
    </row>
    <row r="87" spans="2:8" ht="15">
      <c r="B87" s="111" t="s">
        <v>57</v>
      </c>
      <c r="C87" s="162">
        <v>3.95</v>
      </c>
      <c r="D87" s="162">
        <v>2.67</v>
      </c>
      <c r="E87" s="162">
        <v>1.09</v>
      </c>
      <c r="F87" s="162">
        <v>0.2</v>
      </c>
      <c r="G87" s="162">
        <v>1.69</v>
      </c>
      <c r="H87"/>
    </row>
    <row r="88" spans="2:7" ht="15">
      <c r="B88"/>
      <c r="C88" s="183"/>
      <c r="D88" s="183"/>
      <c r="E88" s="183"/>
      <c r="F88" s="183"/>
      <c r="G88" s="183"/>
    </row>
    <row r="89" spans="3:7" ht="15">
      <c r="C89" s="105"/>
      <c r="D89" s="105"/>
      <c r="E89" s="105"/>
      <c r="F89" s="105"/>
      <c r="G89" s="105"/>
    </row>
    <row r="90" spans="3:7" ht="15">
      <c r="C90" s="105"/>
      <c r="D90" s="105"/>
      <c r="E90" s="105"/>
      <c r="F90" s="105"/>
      <c r="G90" s="105"/>
    </row>
    <row r="91" spans="3:7" ht="15">
      <c r="C91" s="105"/>
      <c r="D91" s="105"/>
      <c r="E91" s="105"/>
      <c r="F91" s="105"/>
      <c r="G91" s="105"/>
    </row>
  </sheetData>
  <mergeCells count="1">
    <mergeCell ref="C14:P1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8"/>
  <sheetViews>
    <sheetView showGridLines="0" workbookViewId="0" topLeftCell="A1">
      <selection activeCell="L71" sqref="L71"/>
    </sheetView>
  </sheetViews>
  <sheetFormatPr defaultColWidth="9.00390625" defaultRowHeight="15"/>
  <cols>
    <col min="1" max="1" width="5.7109375" style="56" customWidth="1"/>
    <col min="2" max="2" width="18.00390625" style="56" customWidth="1"/>
    <col min="3" max="3" width="14.8515625" style="44" customWidth="1"/>
    <col min="4" max="4" width="8.421875" style="44" customWidth="1"/>
    <col min="5" max="9" width="14.8515625" style="44" customWidth="1"/>
    <col min="10" max="10" width="14.57421875" style="44" customWidth="1"/>
    <col min="11" max="15" width="9.00390625" style="44" customWidth="1"/>
    <col min="16" max="16" width="13.8515625" style="44" bestFit="1" customWidth="1"/>
    <col min="17" max="17" width="10.28125" style="44" customWidth="1"/>
    <col min="18" max="18" width="12.00390625" style="44" customWidth="1"/>
    <col min="19" max="16384" width="9.00390625" style="44" customWidth="1"/>
  </cols>
  <sheetData>
    <row r="1" spans="1:9" ht="12">
      <c r="A1" s="123"/>
      <c r="B1" s="43"/>
      <c r="C1" s="18"/>
      <c r="D1" s="18"/>
      <c r="E1" s="18"/>
      <c r="F1" s="18"/>
      <c r="G1" s="18"/>
      <c r="H1" s="18"/>
      <c r="I1" s="18"/>
    </row>
    <row r="2" spans="1:9" ht="12">
      <c r="A2" s="43"/>
      <c r="B2" s="45" t="s">
        <v>189</v>
      </c>
      <c r="C2" s="18"/>
      <c r="D2" s="18"/>
      <c r="F2" s="45"/>
      <c r="G2" s="18"/>
      <c r="H2" s="18"/>
      <c r="I2" s="18"/>
    </row>
    <row r="3" spans="1:9" ht="12">
      <c r="A3" s="43"/>
      <c r="B3" s="46" t="s">
        <v>92</v>
      </c>
      <c r="C3" s="18"/>
      <c r="D3" s="18"/>
      <c r="F3" s="46"/>
      <c r="G3" s="18"/>
      <c r="H3" s="18"/>
      <c r="I3" s="18"/>
    </row>
    <row r="4" spans="1:9" ht="12">
      <c r="A4" s="43"/>
      <c r="B4" s="44"/>
      <c r="C4" s="18"/>
      <c r="D4" s="18"/>
      <c r="F4" s="18"/>
      <c r="G4" s="18"/>
      <c r="H4" s="18"/>
      <c r="I4" s="18"/>
    </row>
    <row r="5" spans="1:9" ht="12">
      <c r="A5" s="43"/>
      <c r="B5" s="43"/>
      <c r="C5" s="18"/>
      <c r="D5" s="18"/>
      <c r="F5" s="18"/>
      <c r="G5" s="18"/>
      <c r="H5" s="18"/>
      <c r="I5" s="18"/>
    </row>
    <row r="6" spans="2:9" ht="12">
      <c r="B6" s="43"/>
      <c r="C6" s="18"/>
      <c r="D6" s="18"/>
      <c r="F6" s="18"/>
      <c r="G6" s="18"/>
      <c r="H6" s="18"/>
      <c r="I6" s="18"/>
    </row>
    <row r="7" spans="2:3" ht="12">
      <c r="B7" s="6"/>
      <c r="C7" s="6"/>
    </row>
    <row r="8" spans="2:3" ht="12">
      <c r="B8" s="1"/>
      <c r="C8" s="1"/>
    </row>
    <row r="9" spans="2:19" ht="12">
      <c r="B9" s="44"/>
      <c r="P9" s="18"/>
      <c r="Q9" s="18"/>
      <c r="R9" s="18"/>
      <c r="S9" s="43"/>
    </row>
    <row r="10" spans="2:19" ht="48">
      <c r="B10" s="44"/>
      <c r="P10" s="185"/>
      <c r="Q10" s="186" t="s">
        <v>93</v>
      </c>
      <c r="R10" s="187" t="s">
        <v>133</v>
      </c>
      <c r="S10" s="43"/>
    </row>
    <row r="11" spans="2:19" ht="12">
      <c r="B11" s="44"/>
      <c r="P11" s="188" t="s">
        <v>122</v>
      </c>
      <c r="Q11" s="184">
        <v>-0.040000000000000036</v>
      </c>
      <c r="R11" s="189">
        <v>0.010000000000000231</v>
      </c>
      <c r="S11" s="43"/>
    </row>
    <row r="12" spans="2:19" ht="12">
      <c r="B12" s="44"/>
      <c r="P12" s="190"/>
      <c r="Q12" s="48"/>
      <c r="R12" s="191"/>
      <c r="S12" s="43"/>
    </row>
    <row r="13" spans="2:19" ht="12">
      <c r="B13" s="44"/>
      <c r="P13" s="50" t="s">
        <v>36</v>
      </c>
      <c r="Q13" s="48">
        <v>-1.1800000000000006</v>
      </c>
      <c r="R13" s="191">
        <v>-0.32000000000000006</v>
      </c>
      <c r="S13" s="43"/>
    </row>
    <row r="14" spans="2:19" ht="12">
      <c r="B14" s="44"/>
      <c r="P14" s="49" t="s">
        <v>31</v>
      </c>
      <c r="Q14" s="48">
        <v>-0.8300000000000001</v>
      </c>
      <c r="R14" s="191">
        <v>-0.2400000000000002</v>
      </c>
      <c r="S14" s="43"/>
    </row>
    <row r="15" spans="2:18" ht="12">
      <c r="B15" s="44"/>
      <c r="P15" s="49" t="s">
        <v>30</v>
      </c>
      <c r="Q15" s="48">
        <v>-0.8300000000000001</v>
      </c>
      <c r="R15" s="191">
        <v>-0.2999999999999998</v>
      </c>
    </row>
    <row r="16" spans="2:18" ht="12">
      <c r="B16" s="44"/>
      <c r="P16" s="49" t="s">
        <v>43</v>
      </c>
      <c r="Q16" s="48">
        <v>-0.7000000000000002</v>
      </c>
      <c r="R16" s="191">
        <v>-0.2200000000000002</v>
      </c>
    </row>
    <row r="17" spans="2:18" ht="12">
      <c r="B17" s="44"/>
      <c r="P17" s="49" t="s">
        <v>42</v>
      </c>
      <c r="Q17" s="48">
        <v>-0.6899999999999995</v>
      </c>
      <c r="R17" s="191">
        <v>-0.29000000000000004</v>
      </c>
    </row>
    <row r="18" spans="2:18" ht="12">
      <c r="B18" s="44"/>
      <c r="P18" s="49" t="s">
        <v>29</v>
      </c>
      <c r="Q18" s="48">
        <v>-0.5600000000000005</v>
      </c>
      <c r="R18" s="191">
        <v>-0.16000000000000014</v>
      </c>
    </row>
    <row r="19" spans="2:18" ht="12">
      <c r="B19" s="44"/>
      <c r="P19" s="49" t="s">
        <v>47</v>
      </c>
      <c r="Q19" s="48">
        <v>-0.4900000000000002</v>
      </c>
      <c r="R19" s="191">
        <v>-0.040000000000000036</v>
      </c>
    </row>
    <row r="20" spans="2:18" ht="12">
      <c r="B20" s="44"/>
      <c r="P20" s="49" t="s">
        <v>37</v>
      </c>
      <c r="Q20" s="48">
        <v>-0.4800000000000004</v>
      </c>
      <c r="R20" s="191">
        <v>-0.03000000000000025</v>
      </c>
    </row>
    <row r="21" spans="2:18" ht="12">
      <c r="B21" s="44"/>
      <c r="P21" s="49" t="s">
        <v>45</v>
      </c>
      <c r="Q21" s="48">
        <v>-0.4400000000000004</v>
      </c>
      <c r="R21" s="191">
        <v>-0.05999999999999983</v>
      </c>
    </row>
    <row r="22" spans="2:18" ht="12">
      <c r="B22" s="44"/>
      <c r="P22" s="49" t="s">
        <v>38</v>
      </c>
      <c r="Q22" s="48">
        <v>-0.3799999999999999</v>
      </c>
      <c r="R22" s="191">
        <v>-0.11000000000000032</v>
      </c>
    </row>
    <row r="23" spans="2:18" ht="12">
      <c r="B23" s="44"/>
      <c r="P23" s="49" t="s">
        <v>55</v>
      </c>
      <c r="Q23" s="48">
        <v>-0.3600000000000003</v>
      </c>
      <c r="R23" s="191">
        <v>-0.08000000000000007</v>
      </c>
    </row>
    <row r="24" spans="2:18" ht="12">
      <c r="B24" s="44"/>
      <c r="P24" s="49" t="s">
        <v>53</v>
      </c>
      <c r="Q24" s="48">
        <v>-0.27999999999999936</v>
      </c>
      <c r="R24" s="191">
        <v>-0.1100000000000001</v>
      </c>
    </row>
    <row r="25" spans="2:18" ht="12">
      <c r="B25" s="44"/>
      <c r="P25" s="49" t="s">
        <v>48</v>
      </c>
      <c r="Q25" s="48">
        <v>-0.22999999999999954</v>
      </c>
      <c r="R25" s="191">
        <v>-0.07999999999999985</v>
      </c>
    </row>
    <row r="26" spans="2:18" ht="12">
      <c r="B26" s="44"/>
      <c r="P26" s="49" t="s">
        <v>35</v>
      </c>
      <c r="Q26" s="48">
        <v>-0.22000000000000064</v>
      </c>
      <c r="R26" s="191">
        <v>-0.15000000000000036</v>
      </c>
    </row>
    <row r="27" spans="2:18" ht="12">
      <c r="B27" s="51"/>
      <c r="P27" s="49" t="s">
        <v>39</v>
      </c>
      <c r="Q27" s="48">
        <v>-0.20999999999999996</v>
      </c>
      <c r="R27" s="191">
        <v>-0.04999999999999982</v>
      </c>
    </row>
    <row r="28" spans="2:18" ht="12">
      <c r="B28" s="44"/>
      <c r="P28" s="49" t="s">
        <v>34</v>
      </c>
      <c r="Q28" s="48">
        <v>-0.16999999999999993</v>
      </c>
      <c r="R28" s="191">
        <v>-0.16000000000000014</v>
      </c>
    </row>
    <row r="29" spans="2:18" ht="12">
      <c r="B29" s="44"/>
      <c r="P29" s="49" t="s">
        <v>51</v>
      </c>
      <c r="Q29" s="48">
        <v>-0.13000000000000078</v>
      </c>
      <c r="R29" s="191">
        <v>0.010000000000000009</v>
      </c>
    </row>
    <row r="30" spans="2:18" ht="12">
      <c r="B30" s="44"/>
      <c r="P30" s="49" t="s">
        <v>46</v>
      </c>
      <c r="Q30" s="48">
        <v>-0.07000000000000028</v>
      </c>
      <c r="R30" s="191">
        <v>-0.15000000000000036</v>
      </c>
    </row>
    <row r="31" spans="2:18" ht="12">
      <c r="B31" s="44"/>
      <c r="P31" s="49" t="s">
        <v>44</v>
      </c>
      <c r="Q31" s="48">
        <v>-0.07000000000000028</v>
      </c>
      <c r="R31" s="191">
        <v>-0.020000000000000018</v>
      </c>
    </row>
    <row r="32" spans="2:18" ht="12">
      <c r="B32" s="52"/>
      <c r="P32" s="49" t="s">
        <v>49</v>
      </c>
      <c r="Q32" s="48">
        <v>-0.05000000000000071</v>
      </c>
      <c r="R32" s="191">
        <v>-0.029999999999999805</v>
      </c>
    </row>
    <row r="33" spans="2:18" ht="12">
      <c r="B33" s="52"/>
      <c r="P33" s="49" t="s">
        <v>50</v>
      </c>
      <c r="Q33" s="48">
        <v>0.03000000000000025</v>
      </c>
      <c r="R33" s="191">
        <v>0.07000000000000028</v>
      </c>
    </row>
    <row r="34" spans="2:18" ht="12">
      <c r="B34" s="52"/>
      <c r="P34" s="49" t="s">
        <v>52</v>
      </c>
      <c r="Q34" s="48">
        <v>0.04999999999999982</v>
      </c>
      <c r="R34" s="191">
        <v>0</v>
      </c>
    </row>
    <row r="35" spans="2:18" ht="12">
      <c r="B35" s="52"/>
      <c r="P35" s="49" t="s">
        <v>136</v>
      </c>
      <c r="Q35" s="48">
        <v>0.1200000000000001</v>
      </c>
      <c r="R35" s="191">
        <v>0.1100000000000001</v>
      </c>
    </row>
    <row r="36" spans="2:18" ht="12">
      <c r="B36" s="52"/>
      <c r="P36" s="49" t="s">
        <v>40</v>
      </c>
      <c r="Q36" s="48">
        <v>0.13999999999999968</v>
      </c>
      <c r="R36" s="191">
        <v>0.06000000000000005</v>
      </c>
    </row>
    <row r="37" spans="2:18" ht="12">
      <c r="B37" s="52"/>
      <c r="P37" s="49" t="s">
        <v>56</v>
      </c>
      <c r="Q37" s="48">
        <v>0.16000000000000014</v>
      </c>
      <c r="R37" s="191">
        <v>0.07000000000000006</v>
      </c>
    </row>
    <row r="38" spans="2:18" ht="12">
      <c r="B38" s="44"/>
      <c r="P38" s="49" t="s">
        <v>32</v>
      </c>
      <c r="Q38" s="48">
        <v>0.3600000000000012</v>
      </c>
      <c r="R38" s="191">
        <v>0.17000000000000037</v>
      </c>
    </row>
    <row r="39" spans="2:18" ht="12">
      <c r="B39" s="26"/>
      <c r="P39" s="49" t="s">
        <v>41</v>
      </c>
      <c r="Q39" s="48">
        <v>0.71</v>
      </c>
      <c r="R39" s="191">
        <v>0.3500000000000001</v>
      </c>
    </row>
    <row r="40" spans="2:18" ht="12">
      <c r="B40" s="52"/>
      <c r="C40" s="53"/>
      <c r="P40" s="49"/>
      <c r="Q40" s="48"/>
      <c r="R40" s="191"/>
    </row>
    <row r="41" spans="2:18" ht="12">
      <c r="B41" s="52"/>
      <c r="P41" s="49" t="s">
        <v>57</v>
      </c>
      <c r="Q41" s="48">
        <v>-1.1799999999999997</v>
      </c>
      <c r="R41" s="191">
        <v>-0.31000000000000005</v>
      </c>
    </row>
    <row r="42" spans="2:18" ht="12">
      <c r="B42" s="52"/>
      <c r="P42" s="49" t="s">
        <v>59</v>
      </c>
      <c r="Q42" s="48">
        <v>-0.71</v>
      </c>
      <c r="R42" s="191">
        <v>-0.32000000000000006</v>
      </c>
    </row>
    <row r="43" spans="1:18" ht="12">
      <c r="A43" s="52"/>
      <c r="B43" s="44"/>
      <c r="D43" s="52"/>
      <c r="P43" s="49" t="s">
        <v>58</v>
      </c>
      <c r="Q43" s="48">
        <v>-0.1800000000000006</v>
      </c>
      <c r="R43" s="191">
        <v>-0.029999999999999805</v>
      </c>
    </row>
    <row r="44" spans="1:18" ht="12">
      <c r="A44" s="52"/>
      <c r="B44" s="44"/>
      <c r="D44" s="52"/>
      <c r="P44" s="54" t="s">
        <v>130</v>
      </c>
      <c r="Q44" s="55" t="s">
        <v>129</v>
      </c>
      <c r="R44" s="192">
        <v>-0.08000000000000007</v>
      </c>
    </row>
    <row r="45" spans="1:18" ht="12">
      <c r="A45" s="52"/>
      <c r="B45" s="44"/>
      <c r="D45" s="52"/>
      <c r="P45" s="56"/>
      <c r="Q45" s="56"/>
      <c r="R45" s="56"/>
    </row>
    <row r="46" spans="3:9" ht="12">
      <c r="C46" s="56"/>
      <c r="D46" s="56"/>
      <c r="E46" s="56"/>
      <c r="F46" s="18"/>
      <c r="G46" s="18"/>
      <c r="H46" s="18"/>
      <c r="I46" s="18"/>
    </row>
    <row r="47" spans="3:9" ht="12">
      <c r="C47" s="56"/>
      <c r="D47" s="56"/>
      <c r="E47" s="56"/>
      <c r="F47" s="18"/>
      <c r="G47" s="18"/>
      <c r="H47" s="18"/>
      <c r="I47" s="18"/>
    </row>
    <row r="48" spans="3:9" ht="12">
      <c r="C48" s="56"/>
      <c r="D48" s="56"/>
      <c r="E48" s="56"/>
      <c r="F48" s="18"/>
      <c r="G48" s="18"/>
      <c r="H48" s="18"/>
      <c r="I48" s="18"/>
    </row>
    <row r="49" spans="3:9" ht="12">
      <c r="C49" s="56"/>
      <c r="D49" s="56"/>
      <c r="E49" s="56"/>
      <c r="F49" s="18"/>
      <c r="G49" s="18"/>
      <c r="H49" s="18"/>
      <c r="I49" s="18"/>
    </row>
    <row r="50" spans="3:9" ht="12">
      <c r="C50" s="56"/>
      <c r="D50" s="56"/>
      <c r="E50" s="56"/>
      <c r="F50" s="18"/>
      <c r="G50" s="18"/>
      <c r="H50" s="18"/>
      <c r="I50" s="18"/>
    </row>
    <row r="51" spans="3:9" ht="12">
      <c r="C51" s="56"/>
      <c r="D51" s="56"/>
      <c r="E51" s="56"/>
      <c r="F51" s="18"/>
      <c r="G51" s="18"/>
      <c r="H51" s="18"/>
      <c r="I51" s="18"/>
    </row>
    <row r="52" spans="3:9" ht="12">
      <c r="C52" s="56"/>
      <c r="D52" s="56"/>
      <c r="E52" s="56"/>
      <c r="F52" s="18"/>
      <c r="G52" s="18"/>
      <c r="H52" s="18"/>
      <c r="I52" s="18"/>
    </row>
    <row r="53" spans="3:9" ht="12">
      <c r="C53" s="56"/>
      <c r="D53" s="56"/>
      <c r="E53" s="56"/>
      <c r="F53" s="18"/>
      <c r="G53" s="18"/>
      <c r="H53" s="18"/>
      <c r="I53" s="18"/>
    </row>
    <row r="54" spans="3:9" ht="12">
      <c r="C54" s="56"/>
      <c r="D54" s="56"/>
      <c r="E54" s="56"/>
      <c r="F54" s="18"/>
      <c r="G54" s="18"/>
      <c r="H54" s="18"/>
      <c r="I54" s="18"/>
    </row>
    <row r="55" spans="3:9" ht="12">
      <c r="C55" s="56"/>
      <c r="D55" s="56"/>
      <c r="E55" s="56"/>
      <c r="F55" s="18"/>
      <c r="G55" s="18"/>
      <c r="H55" s="18"/>
      <c r="I55" s="18"/>
    </row>
    <row r="56" spans="3:9" ht="12">
      <c r="C56" s="56"/>
      <c r="D56" s="56"/>
      <c r="E56" s="56"/>
      <c r="F56" s="18"/>
      <c r="G56" s="18"/>
      <c r="H56" s="18"/>
      <c r="I56" s="18"/>
    </row>
    <row r="57" spans="3:9" ht="12">
      <c r="C57" s="56"/>
      <c r="D57" s="56"/>
      <c r="E57" s="56"/>
      <c r="F57" s="18"/>
      <c r="G57" s="18"/>
      <c r="H57" s="18"/>
      <c r="I57" s="18"/>
    </row>
    <row r="58" spans="3:9" ht="12">
      <c r="C58" s="56"/>
      <c r="D58" s="56"/>
      <c r="E58" s="56"/>
      <c r="F58" s="18"/>
      <c r="G58" s="18"/>
      <c r="H58" s="18"/>
      <c r="I58" s="18"/>
    </row>
    <row r="59" spans="3:9" ht="12">
      <c r="C59" s="56"/>
      <c r="D59" s="56"/>
      <c r="E59" s="56"/>
      <c r="F59" s="18"/>
      <c r="G59" s="18"/>
      <c r="H59" s="18"/>
      <c r="I59" s="18"/>
    </row>
    <row r="60" spans="2:7" ht="15">
      <c r="B60" s="44"/>
      <c r="F60" s="56"/>
      <c r="G60" s="56"/>
    </row>
    <row r="61" spans="2:12" ht="15">
      <c r="B61" s="44"/>
      <c r="D61" s="140"/>
      <c r="E61" s="140"/>
      <c r="F61" s="140"/>
      <c r="G61" s="140"/>
      <c r="H61" s="140"/>
      <c r="J61" s="140"/>
      <c r="K61" s="140"/>
      <c r="L61" s="140"/>
    </row>
    <row r="62" spans="2:12" ht="15">
      <c r="B62" s="108" t="s">
        <v>190</v>
      </c>
      <c r="C62"/>
      <c r="D62"/>
      <c r="E62"/>
      <c r="F62"/>
      <c r="G62" s="140"/>
      <c r="H62" s="140"/>
      <c r="J62" s="140"/>
      <c r="K62" s="140"/>
      <c r="L62" s="140"/>
    </row>
    <row r="63" spans="2:12" ht="15">
      <c r="B63" s="108" t="s">
        <v>114</v>
      </c>
      <c r="C63" s="109" t="s">
        <v>191</v>
      </c>
      <c r="D63"/>
      <c r="E63"/>
      <c r="F63"/>
      <c r="G63" s="140"/>
      <c r="H63" s="140"/>
      <c r="J63" s="140"/>
      <c r="K63" s="140"/>
      <c r="L63" s="140"/>
    </row>
    <row r="64" spans="2:12" ht="15">
      <c r="B64" s="108" t="s">
        <v>115</v>
      </c>
      <c r="C64" s="108" t="s">
        <v>141</v>
      </c>
      <c r="D64"/>
      <c r="E64"/>
      <c r="F64"/>
      <c r="G64" s="140"/>
      <c r="H64" s="140"/>
      <c r="J64" s="140"/>
      <c r="K64" s="140"/>
      <c r="L64" s="140"/>
    </row>
    <row r="65" spans="2:12" ht="15">
      <c r="B65"/>
      <c r="C65"/>
      <c r="D65"/>
      <c r="E65"/>
      <c r="F65"/>
      <c r="G65" s="140"/>
      <c r="H65" s="140"/>
      <c r="J65" s="140"/>
      <c r="K65" s="140"/>
      <c r="L65" s="140"/>
    </row>
    <row r="66" spans="2:12" ht="15">
      <c r="B66" s="109" t="s">
        <v>117</v>
      </c>
      <c r="C66"/>
      <c r="D66" s="108" t="s">
        <v>118</v>
      </c>
      <c r="E66"/>
      <c r="F66"/>
      <c r="G66" s="140"/>
      <c r="H66" s="140"/>
      <c r="J66" s="140"/>
      <c r="K66" s="140"/>
      <c r="L66" s="140"/>
    </row>
    <row r="67" spans="2:12" ht="15">
      <c r="B67" s="109" t="s">
        <v>169</v>
      </c>
      <c r="C67"/>
      <c r="D67" s="108" t="s">
        <v>7</v>
      </c>
      <c r="E67"/>
      <c r="F67"/>
      <c r="G67" s="140"/>
      <c r="H67" s="140"/>
      <c r="I67" s="140"/>
      <c r="J67" s="140"/>
      <c r="K67" s="140"/>
      <c r="L67" s="140"/>
    </row>
    <row r="68" spans="2:12" ht="15">
      <c r="B68"/>
      <c r="C68"/>
      <c r="D68"/>
      <c r="E68"/>
      <c r="F68"/>
      <c r="G68" s="140"/>
      <c r="H68" s="140"/>
      <c r="I68" s="140"/>
      <c r="J68" s="140"/>
      <c r="K68" s="140"/>
      <c r="L68" s="140"/>
    </row>
    <row r="69" spans="2:12" ht="15">
      <c r="B69" s="138" t="s">
        <v>17</v>
      </c>
      <c r="C69" s="200" t="s">
        <v>144</v>
      </c>
      <c r="D69" s="200" t="s">
        <v>144</v>
      </c>
      <c r="E69" s="200" t="s">
        <v>116</v>
      </c>
      <c r="F69" s="200" t="s">
        <v>116</v>
      </c>
      <c r="G69" s="211" t="s">
        <v>192</v>
      </c>
      <c r="H69" s="211" t="s">
        <v>116</v>
      </c>
      <c r="I69" s="140"/>
      <c r="J69" s="140"/>
      <c r="K69" s="140"/>
      <c r="L69" s="140"/>
    </row>
    <row r="70" spans="2:10" ht="15">
      <c r="B70" s="138" t="s">
        <v>134</v>
      </c>
      <c r="C70" s="110" t="s">
        <v>135</v>
      </c>
      <c r="D70" s="110" t="s">
        <v>94</v>
      </c>
      <c r="E70" s="110" t="s">
        <v>135</v>
      </c>
      <c r="F70" s="110" t="s">
        <v>94</v>
      </c>
      <c r="G70" s="193" t="s">
        <v>135</v>
      </c>
      <c r="H70" s="193" t="s">
        <v>94</v>
      </c>
      <c r="I70" s="140"/>
      <c r="J70" s="140"/>
    </row>
    <row r="71" spans="2:10" ht="15">
      <c r="B71" s="124" t="s">
        <v>120</v>
      </c>
      <c r="C71" s="145" t="s">
        <v>121</v>
      </c>
      <c r="D71" s="145" t="s">
        <v>121</v>
      </c>
      <c r="E71" s="145" t="s">
        <v>121</v>
      </c>
      <c r="F71" s="145" t="s">
        <v>121</v>
      </c>
      <c r="G71" s="145" t="s">
        <v>121</v>
      </c>
      <c r="H71" s="145" t="s">
        <v>121</v>
      </c>
      <c r="I71" s="140"/>
      <c r="J71" s="140"/>
    </row>
    <row r="72" spans="2:10" ht="15">
      <c r="B72" s="111" t="s">
        <v>18</v>
      </c>
      <c r="C72" s="160">
        <v>5.38</v>
      </c>
      <c r="D72" s="160">
        <v>2.24</v>
      </c>
      <c r="E72" s="160">
        <v>5.42</v>
      </c>
      <c r="F72" s="160">
        <v>2.23</v>
      </c>
      <c r="G72" s="160">
        <f aca="true" t="shared" si="0" ref="G72:G100">C72-E72</f>
        <v>-0.040000000000000036</v>
      </c>
      <c r="H72" s="160">
        <f aca="true" t="shared" si="1" ref="H72:H100">D72-F72</f>
        <v>0.010000000000000231</v>
      </c>
      <c r="I72" s="140"/>
      <c r="J72" s="140"/>
    </row>
    <row r="73" spans="2:10" ht="15">
      <c r="B73" s="111" t="s">
        <v>49</v>
      </c>
      <c r="C73" s="158">
        <v>5.43</v>
      </c>
      <c r="D73" s="158">
        <v>2.49</v>
      </c>
      <c r="E73" s="158">
        <v>5.48</v>
      </c>
      <c r="F73" s="158">
        <v>2.52</v>
      </c>
      <c r="G73" s="158">
        <f t="shared" si="0"/>
        <v>-0.05000000000000071</v>
      </c>
      <c r="H73" s="158">
        <f t="shared" si="1"/>
        <v>-0.029999999999999805</v>
      </c>
      <c r="I73" s="140"/>
      <c r="J73" s="140"/>
    </row>
    <row r="74" spans="2:8" ht="15">
      <c r="B74" s="111" t="s">
        <v>31</v>
      </c>
      <c r="C74" s="160">
        <v>9.06</v>
      </c>
      <c r="D74" s="160">
        <v>2.78</v>
      </c>
      <c r="E74" s="160">
        <v>9.89</v>
      </c>
      <c r="F74" s="160">
        <v>3.02</v>
      </c>
      <c r="G74" s="160">
        <f t="shared" si="0"/>
        <v>-0.8300000000000001</v>
      </c>
      <c r="H74" s="160">
        <f t="shared" si="1"/>
        <v>-0.2400000000000002</v>
      </c>
    </row>
    <row r="75" spans="2:8" ht="15">
      <c r="B75" s="111" t="s">
        <v>48</v>
      </c>
      <c r="C75" s="158">
        <v>5.11</v>
      </c>
      <c r="D75" s="158">
        <v>1.84</v>
      </c>
      <c r="E75" s="158">
        <v>5.34</v>
      </c>
      <c r="F75" s="158">
        <v>1.92</v>
      </c>
      <c r="G75" s="158">
        <f t="shared" si="0"/>
        <v>-0.22999999999999954</v>
      </c>
      <c r="H75" s="158">
        <f t="shared" si="1"/>
        <v>-0.07999999999999985</v>
      </c>
    </row>
    <row r="76" spans="2:8" ht="15">
      <c r="B76" s="111" t="s">
        <v>42</v>
      </c>
      <c r="C76" s="160">
        <v>5.91</v>
      </c>
      <c r="D76" s="160">
        <v>2.88</v>
      </c>
      <c r="E76" s="160">
        <v>6.6</v>
      </c>
      <c r="F76" s="160">
        <v>3.17</v>
      </c>
      <c r="G76" s="160">
        <f t="shared" si="0"/>
        <v>-0.6899999999999995</v>
      </c>
      <c r="H76" s="160">
        <f t="shared" si="1"/>
        <v>-0.29000000000000004</v>
      </c>
    </row>
    <row r="77" spans="2:8" ht="15">
      <c r="B77" s="111" t="s">
        <v>123</v>
      </c>
      <c r="C77" s="158">
        <v>4.23</v>
      </c>
      <c r="D77" s="158">
        <v>1.8</v>
      </c>
      <c r="E77" s="158">
        <v>4.11</v>
      </c>
      <c r="F77" s="158">
        <v>1.69</v>
      </c>
      <c r="G77" s="158">
        <f t="shared" si="0"/>
        <v>0.1200000000000001</v>
      </c>
      <c r="H77" s="158">
        <f t="shared" si="1"/>
        <v>0.1100000000000001</v>
      </c>
    </row>
    <row r="78" spans="2:8" ht="15">
      <c r="B78" s="111" t="s">
        <v>38</v>
      </c>
      <c r="C78" s="160">
        <v>6.75</v>
      </c>
      <c r="D78" s="160">
        <v>2.28</v>
      </c>
      <c r="E78" s="160">
        <v>7.13</v>
      </c>
      <c r="F78" s="160">
        <v>2.39</v>
      </c>
      <c r="G78" s="160">
        <f t="shared" si="0"/>
        <v>-0.3799999999999999</v>
      </c>
      <c r="H78" s="160">
        <f t="shared" si="1"/>
        <v>-0.11000000000000032</v>
      </c>
    </row>
    <row r="79" spans="2:8" ht="15">
      <c r="B79" s="111" t="s">
        <v>47</v>
      </c>
      <c r="C79" s="158">
        <v>5.31</v>
      </c>
      <c r="D79" s="158">
        <v>1.16</v>
      </c>
      <c r="E79" s="158">
        <v>5.8</v>
      </c>
      <c r="F79" s="158">
        <v>1.2</v>
      </c>
      <c r="G79" s="158">
        <f t="shared" si="0"/>
        <v>-0.4900000000000002</v>
      </c>
      <c r="H79" s="158">
        <f t="shared" si="1"/>
        <v>-0.040000000000000036</v>
      </c>
    </row>
    <row r="80" spans="2:8" ht="15">
      <c r="B80" s="111" t="s">
        <v>32</v>
      </c>
      <c r="C80" s="160">
        <v>9.47</v>
      </c>
      <c r="D80" s="160">
        <v>3.93</v>
      </c>
      <c r="E80" s="160">
        <v>9.11</v>
      </c>
      <c r="F80" s="160">
        <v>3.76</v>
      </c>
      <c r="G80" s="160">
        <f t="shared" si="0"/>
        <v>0.3600000000000012</v>
      </c>
      <c r="H80" s="160">
        <f t="shared" si="1"/>
        <v>0.17000000000000037</v>
      </c>
    </row>
    <row r="81" spans="2:8" ht="15">
      <c r="B81" s="111" t="s">
        <v>51</v>
      </c>
      <c r="C81" s="158">
        <v>4.52</v>
      </c>
      <c r="D81" s="158">
        <v>1.76</v>
      </c>
      <c r="E81" s="158">
        <v>4.65</v>
      </c>
      <c r="F81" s="158">
        <v>1.75</v>
      </c>
      <c r="G81" s="158">
        <f t="shared" si="0"/>
        <v>-0.13000000000000078</v>
      </c>
      <c r="H81" s="158">
        <f t="shared" si="1"/>
        <v>0.010000000000000009</v>
      </c>
    </row>
    <row r="82" spans="2:8" ht="15">
      <c r="B82" s="111" t="s">
        <v>52</v>
      </c>
      <c r="C82" s="160">
        <v>4.63</v>
      </c>
      <c r="D82" s="160">
        <v>2.17</v>
      </c>
      <c r="E82" s="160">
        <v>4.58</v>
      </c>
      <c r="F82" s="160">
        <v>2.17</v>
      </c>
      <c r="G82" s="160">
        <f t="shared" si="0"/>
        <v>0.04999999999999982</v>
      </c>
      <c r="H82" s="160">
        <f t="shared" si="1"/>
        <v>0</v>
      </c>
    </row>
    <row r="83" spans="2:8" ht="15">
      <c r="B83" s="111" t="s">
        <v>34</v>
      </c>
      <c r="C83" s="158">
        <v>8.7</v>
      </c>
      <c r="D83" s="158">
        <v>3.11</v>
      </c>
      <c r="E83" s="158">
        <v>8.87</v>
      </c>
      <c r="F83" s="158">
        <v>3.27</v>
      </c>
      <c r="G83" s="158">
        <f t="shared" si="0"/>
        <v>-0.16999999999999993</v>
      </c>
      <c r="H83" s="158">
        <f t="shared" si="1"/>
        <v>-0.16000000000000014</v>
      </c>
    </row>
    <row r="84" spans="2:8" ht="15">
      <c r="B84" s="111" t="s">
        <v>39</v>
      </c>
      <c r="C84" s="160">
        <v>6.88</v>
      </c>
      <c r="D84" s="160">
        <v>2.99</v>
      </c>
      <c r="E84" s="160">
        <v>7.09</v>
      </c>
      <c r="F84" s="160">
        <v>3.04</v>
      </c>
      <c r="G84" s="160">
        <f t="shared" si="0"/>
        <v>-0.20999999999999996</v>
      </c>
      <c r="H84" s="160">
        <f t="shared" si="1"/>
        <v>-0.04999999999999982</v>
      </c>
    </row>
    <row r="85" spans="2:8" ht="15">
      <c r="B85" s="111" t="s">
        <v>37</v>
      </c>
      <c r="C85" s="158">
        <v>6.5</v>
      </c>
      <c r="D85" s="158">
        <v>2.34</v>
      </c>
      <c r="E85" s="158">
        <v>6.98</v>
      </c>
      <c r="F85" s="158">
        <v>2.37</v>
      </c>
      <c r="G85" s="158">
        <f t="shared" si="0"/>
        <v>-0.4800000000000004</v>
      </c>
      <c r="H85" s="158">
        <f t="shared" si="1"/>
        <v>-0.03000000000000025</v>
      </c>
    </row>
    <row r="86" spans="2:8" ht="15">
      <c r="B86" s="111" t="s">
        <v>30</v>
      </c>
      <c r="C86" s="160">
        <v>8.85</v>
      </c>
      <c r="D86" s="160">
        <v>2.73</v>
      </c>
      <c r="E86" s="160">
        <v>9.68</v>
      </c>
      <c r="F86" s="160">
        <v>3.03</v>
      </c>
      <c r="G86" s="160">
        <f t="shared" si="0"/>
        <v>-0.8300000000000001</v>
      </c>
      <c r="H86" s="160">
        <f t="shared" si="1"/>
        <v>-0.2999999999999998</v>
      </c>
    </row>
    <row r="87" spans="2:8" ht="15">
      <c r="B87" s="111" t="s">
        <v>45</v>
      </c>
      <c r="C87" s="158">
        <v>5.72</v>
      </c>
      <c r="D87" s="158">
        <v>1.86</v>
      </c>
      <c r="E87" s="158">
        <v>6.16</v>
      </c>
      <c r="F87" s="158">
        <v>1.92</v>
      </c>
      <c r="G87" s="158">
        <f t="shared" si="0"/>
        <v>-0.4400000000000004</v>
      </c>
      <c r="H87" s="158">
        <f t="shared" si="1"/>
        <v>-0.05999999999999983</v>
      </c>
    </row>
    <row r="88" spans="2:8" ht="15">
      <c r="B88" s="111" t="s">
        <v>56</v>
      </c>
      <c r="C88" s="160">
        <v>3.64</v>
      </c>
      <c r="D88" s="160">
        <v>1.45</v>
      </c>
      <c r="E88" s="160">
        <v>3.48</v>
      </c>
      <c r="F88" s="160">
        <v>1.38</v>
      </c>
      <c r="G88" s="160">
        <f t="shared" si="0"/>
        <v>0.16000000000000014</v>
      </c>
      <c r="H88" s="160">
        <f t="shared" si="1"/>
        <v>0.07000000000000006</v>
      </c>
    </row>
    <row r="89" spans="2:8" ht="15">
      <c r="B89" s="111" t="s">
        <v>46</v>
      </c>
      <c r="C89" s="158">
        <v>5.93</v>
      </c>
      <c r="D89" s="158">
        <v>2.01</v>
      </c>
      <c r="E89" s="158">
        <v>6</v>
      </c>
      <c r="F89" s="158">
        <v>2.16</v>
      </c>
      <c r="G89" s="158">
        <f t="shared" si="0"/>
        <v>-0.07000000000000028</v>
      </c>
      <c r="H89" s="158">
        <f t="shared" si="1"/>
        <v>-0.15000000000000036</v>
      </c>
    </row>
    <row r="90" spans="2:8" ht="15">
      <c r="B90" s="111" t="s">
        <v>36</v>
      </c>
      <c r="C90" s="160">
        <v>6.31</v>
      </c>
      <c r="D90" s="160">
        <v>1.93</v>
      </c>
      <c r="E90" s="160">
        <v>7.49</v>
      </c>
      <c r="F90" s="160">
        <v>2.25</v>
      </c>
      <c r="G90" s="160">
        <f t="shared" si="0"/>
        <v>-1.1800000000000006</v>
      </c>
      <c r="H90" s="160">
        <f t="shared" si="1"/>
        <v>-0.32000000000000006</v>
      </c>
    </row>
    <row r="91" spans="2:8" ht="15">
      <c r="B91" s="111" t="s">
        <v>35</v>
      </c>
      <c r="C91" s="158">
        <v>7.68</v>
      </c>
      <c r="D91" s="158">
        <v>3.03</v>
      </c>
      <c r="E91" s="158">
        <v>7.9</v>
      </c>
      <c r="F91" s="158">
        <v>3.18</v>
      </c>
      <c r="G91" s="158">
        <f t="shared" si="0"/>
        <v>-0.22000000000000064</v>
      </c>
      <c r="H91" s="158">
        <f t="shared" si="1"/>
        <v>-0.15000000000000036</v>
      </c>
    </row>
    <row r="92" spans="2:8" ht="15">
      <c r="B92" s="111" t="s">
        <v>50</v>
      </c>
      <c r="C92" s="160">
        <v>4.94</v>
      </c>
      <c r="D92" s="160">
        <v>2.16</v>
      </c>
      <c r="E92" s="160">
        <v>4.91</v>
      </c>
      <c r="F92" s="160">
        <v>2.09</v>
      </c>
      <c r="G92" s="160">
        <f t="shared" si="0"/>
        <v>0.03000000000000025</v>
      </c>
      <c r="H92" s="160">
        <f t="shared" si="1"/>
        <v>0.07000000000000028</v>
      </c>
    </row>
    <row r="93" spans="2:8" ht="15">
      <c r="B93" s="111" t="s">
        <v>41</v>
      </c>
      <c r="C93" s="158">
        <v>7.66</v>
      </c>
      <c r="D93" s="158">
        <v>2.88</v>
      </c>
      <c r="E93" s="158">
        <v>6.95</v>
      </c>
      <c r="F93" s="158">
        <v>2.53</v>
      </c>
      <c r="G93" s="158">
        <f t="shared" si="0"/>
        <v>0.71</v>
      </c>
      <c r="H93" s="158">
        <f t="shared" si="1"/>
        <v>0.3500000000000001</v>
      </c>
    </row>
    <row r="94" spans="2:8" ht="15">
      <c r="B94" s="111" t="s">
        <v>44</v>
      </c>
      <c r="C94" s="160">
        <v>6.22</v>
      </c>
      <c r="D94" s="160">
        <v>2.34</v>
      </c>
      <c r="E94" s="160">
        <v>6.29</v>
      </c>
      <c r="F94" s="160">
        <v>2.36</v>
      </c>
      <c r="G94" s="160">
        <f t="shared" si="0"/>
        <v>-0.07000000000000028</v>
      </c>
      <c r="H94" s="160">
        <f t="shared" si="1"/>
        <v>-0.020000000000000018</v>
      </c>
    </row>
    <row r="95" spans="2:8" ht="15">
      <c r="B95" s="111" t="s">
        <v>40</v>
      </c>
      <c r="C95" s="158">
        <v>7.21</v>
      </c>
      <c r="D95" s="158">
        <v>1.96</v>
      </c>
      <c r="E95" s="158">
        <v>7.07</v>
      </c>
      <c r="F95" s="158">
        <v>1.9</v>
      </c>
      <c r="G95" s="158">
        <f t="shared" si="0"/>
        <v>0.13999999999999968</v>
      </c>
      <c r="H95" s="158">
        <f t="shared" si="1"/>
        <v>0.06000000000000005</v>
      </c>
    </row>
    <row r="96" spans="2:8" ht="15">
      <c r="B96" s="111" t="s">
        <v>29</v>
      </c>
      <c r="C96" s="160">
        <v>7.22</v>
      </c>
      <c r="D96" s="160">
        <v>2.78</v>
      </c>
      <c r="E96" s="160">
        <v>7.78</v>
      </c>
      <c r="F96" s="160">
        <v>2.94</v>
      </c>
      <c r="G96" s="160">
        <f t="shared" si="0"/>
        <v>-0.5600000000000005</v>
      </c>
      <c r="H96" s="160">
        <f t="shared" si="1"/>
        <v>-0.16000000000000014</v>
      </c>
    </row>
    <row r="97" spans="2:8" ht="15">
      <c r="B97" s="111" t="s">
        <v>55</v>
      </c>
      <c r="C97" s="158">
        <v>6.68</v>
      </c>
      <c r="D97" s="158">
        <v>2.38</v>
      </c>
      <c r="E97" s="158">
        <v>7.04</v>
      </c>
      <c r="F97" s="158">
        <v>2.46</v>
      </c>
      <c r="G97" s="158">
        <f t="shared" si="0"/>
        <v>-0.3600000000000003</v>
      </c>
      <c r="H97" s="158">
        <f t="shared" si="1"/>
        <v>-0.08000000000000007</v>
      </c>
    </row>
    <row r="98" spans="2:8" ht="15">
      <c r="B98" s="111" t="s">
        <v>43</v>
      </c>
      <c r="C98" s="160">
        <v>5.8</v>
      </c>
      <c r="D98" s="160">
        <v>2.51</v>
      </c>
      <c r="E98" s="160">
        <v>6.5</v>
      </c>
      <c r="F98" s="160">
        <v>2.73</v>
      </c>
      <c r="G98" s="160">
        <f t="shared" si="0"/>
        <v>-0.7000000000000002</v>
      </c>
      <c r="H98" s="160">
        <f t="shared" si="1"/>
        <v>-0.2200000000000002</v>
      </c>
    </row>
    <row r="99" spans="2:8" ht="15">
      <c r="B99" s="111" t="s">
        <v>53</v>
      </c>
      <c r="C99" s="158">
        <v>4.36</v>
      </c>
      <c r="D99" s="158">
        <v>1.89</v>
      </c>
      <c r="E99" s="158">
        <v>4.64</v>
      </c>
      <c r="F99" s="158">
        <v>2</v>
      </c>
      <c r="G99" s="158">
        <f t="shared" si="0"/>
        <v>-0.27999999999999936</v>
      </c>
      <c r="H99" s="158">
        <f t="shared" si="1"/>
        <v>-0.1100000000000001</v>
      </c>
    </row>
    <row r="100" spans="2:8" ht="15">
      <c r="B100" s="111" t="s">
        <v>59</v>
      </c>
      <c r="C100" s="160">
        <v>4.85</v>
      </c>
      <c r="D100" s="160">
        <v>1.7</v>
      </c>
      <c r="E100" s="160">
        <v>5.56</v>
      </c>
      <c r="F100" s="160">
        <v>2.02</v>
      </c>
      <c r="G100" s="160">
        <f t="shared" si="0"/>
        <v>-0.71</v>
      </c>
      <c r="H100" s="160">
        <f t="shared" si="1"/>
        <v>-0.32000000000000006</v>
      </c>
    </row>
    <row r="101" spans="2:8" ht="15">
      <c r="B101" s="111" t="s">
        <v>130</v>
      </c>
      <c r="C101" s="158"/>
      <c r="D101" s="158"/>
      <c r="E101" s="158"/>
      <c r="F101" s="158"/>
      <c r="G101" s="158"/>
      <c r="H101" s="158"/>
    </row>
    <row r="102" spans="2:8" ht="15">
      <c r="B102" s="111" t="s">
        <v>57</v>
      </c>
      <c r="C102" s="160">
        <v>3.95</v>
      </c>
      <c r="D102" s="160">
        <v>1.69</v>
      </c>
      <c r="E102" s="160">
        <v>5.13</v>
      </c>
      <c r="F102" s="160">
        <v>2</v>
      </c>
      <c r="G102" s="160">
        <f>C102-E102</f>
        <v>-1.1799999999999997</v>
      </c>
      <c r="H102" s="160">
        <f>D102-F102</f>
        <v>-0.31000000000000005</v>
      </c>
    </row>
    <row r="103" spans="2:8" ht="15">
      <c r="B103" s="111" t="s">
        <v>58</v>
      </c>
      <c r="C103" s="158">
        <v>4.77</v>
      </c>
      <c r="D103" s="158">
        <v>1.36</v>
      </c>
      <c r="E103" s="158">
        <v>4.95</v>
      </c>
      <c r="F103" s="158">
        <v>1.39</v>
      </c>
      <c r="G103" s="158">
        <f>C103-E103</f>
        <v>-0.1800000000000006</v>
      </c>
      <c r="H103" s="158">
        <f>D103-F103</f>
        <v>-0.029999999999999805</v>
      </c>
    </row>
    <row r="104" spans="2:7" ht="15">
      <c r="B104" s="44"/>
      <c r="F104" s="56"/>
      <c r="G104" s="56"/>
    </row>
    <row r="105" spans="2:7" ht="15">
      <c r="B105" s="44"/>
      <c r="F105" s="56"/>
      <c r="G105" s="56"/>
    </row>
    <row r="106" spans="2:7" ht="15">
      <c r="B106" s="44"/>
      <c r="F106" s="56"/>
      <c r="G106" s="56"/>
    </row>
    <row r="107" spans="2:7" ht="15">
      <c r="B107" s="44"/>
      <c r="F107" s="56"/>
      <c r="G107" s="56"/>
    </row>
    <row r="108" spans="2:7" ht="15">
      <c r="B108" s="44"/>
      <c r="F108" s="56"/>
      <c r="G108" s="56"/>
    </row>
    <row r="109" spans="2:7" ht="15">
      <c r="B109" s="44"/>
      <c r="F109" s="56"/>
      <c r="G109" s="56"/>
    </row>
    <row r="110" spans="2:7" ht="15">
      <c r="B110" s="44"/>
      <c r="F110" s="56"/>
      <c r="G110" s="56"/>
    </row>
    <row r="111" spans="2:7" ht="15">
      <c r="B111" s="44"/>
      <c r="F111" s="56"/>
      <c r="G111" s="56"/>
    </row>
    <row r="112" spans="2:7" ht="15">
      <c r="B112" s="44"/>
      <c r="F112" s="56"/>
      <c r="G112" s="56"/>
    </row>
    <row r="113" spans="2:7" ht="15">
      <c r="B113" s="44"/>
      <c r="F113" s="56"/>
      <c r="G113" s="56"/>
    </row>
    <row r="114" spans="2:7" ht="15">
      <c r="B114" s="44"/>
      <c r="F114" s="56"/>
      <c r="G114" s="56"/>
    </row>
    <row r="115" spans="2:7" ht="15">
      <c r="B115" s="44"/>
      <c r="F115" s="56"/>
      <c r="G115" s="56"/>
    </row>
    <row r="116" spans="2:7" ht="15">
      <c r="B116" s="44"/>
      <c r="F116" s="56"/>
      <c r="G116" s="56"/>
    </row>
    <row r="117" spans="2:7" ht="15">
      <c r="B117" s="44"/>
      <c r="F117" s="56"/>
      <c r="G117" s="56"/>
    </row>
    <row r="118" spans="2:7" ht="15">
      <c r="B118" s="44"/>
      <c r="F118" s="56"/>
      <c r="G118" s="56"/>
    </row>
    <row r="119" spans="2:7" ht="15">
      <c r="B119" s="44"/>
      <c r="F119" s="56"/>
      <c r="G119" s="56"/>
    </row>
    <row r="120" spans="2:7" ht="15">
      <c r="B120" s="44"/>
      <c r="F120" s="56"/>
      <c r="G120" s="56"/>
    </row>
    <row r="121" spans="2:7" ht="15">
      <c r="B121" s="44"/>
      <c r="F121" s="56"/>
      <c r="G121" s="56"/>
    </row>
    <row r="122" spans="2:7" ht="15">
      <c r="B122" s="44"/>
      <c r="F122" s="56"/>
      <c r="G122" s="56"/>
    </row>
    <row r="123" spans="2:7" ht="15">
      <c r="B123" s="44"/>
      <c r="F123" s="56"/>
      <c r="G123" s="56"/>
    </row>
    <row r="124" spans="2:7" ht="15">
      <c r="B124" s="44"/>
      <c r="F124" s="56"/>
      <c r="G124" s="56"/>
    </row>
    <row r="125" spans="2:7" ht="15">
      <c r="B125" s="44"/>
      <c r="F125" s="56"/>
      <c r="G125" s="56"/>
    </row>
    <row r="126" spans="2:7" ht="15">
      <c r="B126" s="44"/>
      <c r="F126" s="56"/>
      <c r="G126" s="56"/>
    </row>
    <row r="127" spans="2:7" ht="15">
      <c r="B127" s="44"/>
      <c r="F127" s="56"/>
      <c r="G127" s="56"/>
    </row>
    <row r="128" spans="2:7" ht="15">
      <c r="B128" s="44"/>
      <c r="F128" s="56"/>
      <c r="G128" s="56"/>
    </row>
    <row r="129" spans="2:7" ht="15">
      <c r="B129" s="44"/>
      <c r="F129" s="56"/>
      <c r="G129" s="56"/>
    </row>
    <row r="130" spans="2:7" ht="15">
      <c r="B130" s="44"/>
      <c r="F130" s="56"/>
      <c r="G130" s="56"/>
    </row>
    <row r="131" spans="2:7" ht="15">
      <c r="B131" s="44"/>
      <c r="F131" s="56"/>
      <c r="G131" s="56"/>
    </row>
    <row r="132" spans="2:7" ht="15">
      <c r="B132" s="44"/>
      <c r="F132" s="56"/>
      <c r="G132" s="56"/>
    </row>
    <row r="133" spans="2:7" ht="15">
      <c r="B133" s="44"/>
      <c r="F133" s="56"/>
      <c r="G133" s="56"/>
    </row>
    <row r="134" spans="2:7" ht="15">
      <c r="B134" s="44"/>
      <c r="F134" s="56"/>
      <c r="G134" s="56"/>
    </row>
    <row r="135" spans="2:7" ht="15">
      <c r="B135" s="44"/>
      <c r="F135" s="56"/>
      <c r="G135" s="56"/>
    </row>
    <row r="136" spans="2:7" ht="15">
      <c r="B136" s="44"/>
      <c r="F136" s="56"/>
      <c r="G136" s="56"/>
    </row>
    <row r="137" spans="2:7" ht="15">
      <c r="B137" s="44"/>
      <c r="F137" s="56"/>
      <c r="G137" s="56"/>
    </row>
    <row r="138" spans="2:7" ht="15">
      <c r="B138" s="44"/>
      <c r="F138" s="56"/>
      <c r="G138" s="56"/>
    </row>
    <row r="139" spans="2:7" ht="15">
      <c r="B139" s="44"/>
      <c r="F139" s="56"/>
      <c r="G139" s="56"/>
    </row>
    <row r="140" spans="2:7" ht="15">
      <c r="B140" s="44"/>
      <c r="F140" s="56"/>
      <c r="G140" s="56"/>
    </row>
    <row r="141" spans="2:7" ht="15">
      <c r="B141" s="44"/>
      <c r="F141" s="56"/>
      <c r="G141" s="56"/>
    </row>
    <row r="142" spans="2:7" ht="15">
      <c r="B142" s="44"/>
      <c r="F142" s="56"/>
      <c r="G142" s="56"/>
    </row>
    <row r="143" spans="2:7" ht="15">
      <c r="B143" s="44"/>
      <c r="F143" s="56"/>
      <c r="G143" s="56"/>
    </row>
    <row r="144" spans="2:7" ht="15">
      <c r="B144" s="44"/>
      <c r="F144" s="56"/>
      <c r="G144" s="56"/>
    </row>
    <row r="145" spans="2:7" ht="15">
      <c r="B145" s="44"/>
      <c r="F145" s="56"/>
      <c r="G145" s="56"/>
    </row>
    <row r="146" spans="2:7" ht="15">
      <c r="B146" s="44"/>
      <c r="F146" s="56"/>
      <c r="G146" s="56"/>
    </row>
    <row r="147" spans="2:7" ht="15">
      <c r="B147" s="44"/>
      <c r="F147" s="56"/>
      <c r="G147" s="56"/>
    </row>
    <row r="148" spans="2:7" ht="15">
      <c r="B148" s="44"/>
      <c r="F148" s="56"/>
      <c r="G148" s="56"/>
    </row>
    <row r="149" spans="2:7" ht="15">
      <c r="B149" s="44"/>
      <c r="F149" s="56"/>
      <c r="G149" s="56"/>
    </row>
    <row r="150" spans="2:7" ht="15">
      <c r="B150" s="44"/>
      <c r="F150" s="56"/>
      <c r="G150" s="56"/>
    </row>
    <row r="151" spans="2:7" ht="15">
      <c r="B151" s="44"/>
      <c r="F151" s="56"/>
      <c r="G151" s="56"/>
    </row>
    <row r="152" spans="2:7" ht="15">
      <c r="B152" s="44"/>
      <c r="F152" s="56"/>
      <c r="G152" s="56"/>
    </row>
    <row r="153" spans="2:7" ht="15">
      <c r="B153" s="44"/>
      <c r="F153" s="56"/>
      <c r="G153" s="56"/>
    </row>
    <row r="154" spans="2:7" ht="15">
      <c r="B154" s="44"/>
      <c r="F154" s="56"/>
      <c r="G154" s="56"/>
    </row>
    <row r="155" spans="2:7" ht="15">
      <c r="B155" s="44"/>
      <c r="F155" s="56"/>
      <c r="G155" s="56"/>
    </row>
    <row r="156" spans="2:7" ht="15">
      <c r="B156" s="44"/>
      <c r="F156" s="56"/>
      <c r="G156" s="56"/>
    </row>
    <row r="157" spans="2:7" ht="15">
      <c r="B157" s="44"/>
      <c r="F157" s="56"/>
      <c r="G157" s="56"/>
    </row>
    <row r="158" spans="2:7" ht="15">
      <c r="B158" s="44"/>
      <c r="F158" s="56"/>
      <c r="G158" s="56"/>
    </row>
    <row r="159" spans="2:7" ht="15">
      <c r="B159" s="44"/>
      <c r="F159" s="56"/>
      <c r="G159" s="56"/>
    </row>
    <row r="160" spans="2:7" ht="15">
      <c r="B160" s="44"/>
      <c r="F160" s="56"/>
      <c r="G160" s="56"/>
    </row>
    <row r="161" spans="2:7" ht="15">
      <c r="B161" s="44"/>
      <c r="F161" s="56"/>
      <c r="G161" s="56"/>
    </row>
    <row r="162" spans="2:7" ht="15">
      <c r="B162" s="44"/>
      <c r="F162" s="56"/>
      <c r="G162" s="56"/>
    </row>
    <row r="163" spans="2:7" ht="15">
      <c r="B163" s="44"/>
      <c r="F163" s="56"/>
      <c r="G163" s="56"/>
    </row>
    <row r="164" spans="2:7" ht="15">
      <c r="B164" s="44"/>
      <c r="F164" s="56"/>
      <c r="G164" s="56"/>
    </row>
    <row r="165" spans="2:7" ht="15">
      <c r="B165" s="44"/>
      <c r="F165" s="56"/>
      <c r="G165" s="56"/>
    </row>
    <row r="166" spans="2:7" ht="15">
      <c r="B166" s="44"/>
      <c r="F166" s="56"/>
      <c r="G166" s="56"/>
    </row>
    <row r="167" spans="2:7" ht="15">
      <c r="B167" s="44"/>
      <c r="F167" s="56"/>
      <c r="G167" s="56"/>
    </row>
    <row r="168" spans="2:7" ht="15">
      <c r="B168" s="44"/>
      <c r="F168" s="56"/>
      <c r="G168" s="56"/>
    </row>
    <row r="169" spans="2:7" ht="15">
      <c r="B169" s="44"/>
      <c r="F169" s="56"/>
      <c r="G169" s="56"/>
    </row>
    <row r="170" spans="2:7" ht="15">
      <c r="B170" s="44"/>
      <c r="F170" s="56"/>
      <c r="G170" s="56"/>
    </row>
    <row r="171" spans="2:7" ht="15">
      <c r="B171" s="44"/>
      <c r="F171" s="56"/>
      <c r="G171" s="56"/>
    </row>
    <row r="172" spans="2:7" ht="15">
      <c r="B172" s="44"/>
      <c r="F172" s="56"/>
      <c r="G172" s="56"/>
    </row>
    <row r="173" spans="2:7" ht="15">
      <c r="B173" s="44"/>
      <c r="F173" s="56"/>
      <c r="G173" s="56"/>
    </row>
    <row r="174" spans="2:7" ht="15">
      <c r="B174" s="44"/>
      <c r="F174" s="56"/>
      <c r="G174" s="56"/>
    </row>
    <row r="175" spans="2:7" ht="15">
      <c r="B175" s="44"/>
      <c r="F175" s="56"/>
      <c r="G175" s="56"/>
    </row>
    <row r="176" spans="2:7" ht="15">
      <c r="B176" s="44"/>
      <c r="F176" s="56"/>
      <c r="G176" s="56"/>
    </row>
    <row r="177" spans="2:7" ht="15">
      <c r="B177" s="44"/>
      <c r="F177" s="56"/>
      <c r="G177" s="56"/>
    </row>
    <row r="178" spans="2:7" ht="15">
      <c r="B178" s="44"/>
      <c r="F178" s="56"/>
      <c r="G178" s="56"/>
    </row>
    <row r="179" spans="2:7" ht="15">
      <c r="B179" s="44"/>
      <c r="F179" s="56"/>
      <c r="G179" s="56"/>
    </row>
    <row r="180" spans="2:7" ht="15">
      <c r="B180" s="44"/>
      <c r="F180" s="56"/>
      <c r="G180" s="56"/>
    </row>
    <row r="181" spans="2:7" ht="15">
      <c r="B181" s="44"/>
      <c r="F181" s="56"/>
      <c r="G181" s="56"/>
    </row>
    <row r="182" spans="2:7" ht="15">
      <c r="B182" s="44"/>
      <c r="F182" s="56"/>
      <c r="G182" s="56"/>
    </row>
    <row r="183" spans="2:7" ht="15">
      <c r="B183" s="44"/>
      <c r="F183" s="56"/>
      <c r="G183" s="56"/>
    </row>
    <row r="184" spans="2:7" ht="15">
      <c r="B184" s="44"/>
      <c r="F184" s="56"/>
      <c r="G184" s="56"/>
    </row>
    <row r="185" spans="2:7" ht="15">
      <c r="B185" s="44"/>
      <c r="F185" s="56"/>
      <c r="G185" s="56"/>
    </row>
    <row r="186" spans="2:7" ht="15">
      <c r="B186" s="44"/>
      <c r="F186" s="56"/>
      <c r="G186" s="56"/>
    </row>
    <row r="187" spans="2:7" ht="15">
      <c r="B187" s="44"/>
      <c r="F187" s="56"/>
      <c r="G187" s="56"/>
    </row>
    <row r="188" spans="2:7" ht="15">
      <c r="B188" s="44"/>
      <c r="F188" s="56"/>
      <c r="G188" s="56"/>
    </row>
    <row r="189" spans="2:7" ht="15">
      <c r="B189" s="44"/>
      <c r="F189" s="56"/>
      <c r="G189" s="56"/>
    </row>
    <row r="190" spans="2:7" ht="15">
      <c r="B190" s="44"/>
      <c r="F190" s="56"/>
      <c r="G190" s="56"/>
    </row>
    <row r="191" spans="2:7" ht="15">
      <c r="B191" s="44"/>
      <c r="F191" s="56"/>
      <c r="G191" s="56"/>
    </row>
    <row r="192" spans="2:7" ht="15">
      <c r="B192" s="44"/>
      <c r="F192" s="56"/>
      <c r="G192" s="56"/>
    </row>
    <row r="193" spans="2:7" ht="15">
      <c r="B193" s="44"/>
      <c r="F193" s="56"/>
      <c r="G193" s="56"/>
    </row>
    <row r="194" spans="2:7" ht="15">
      <c r="B194" s="44"/>
      <c r="F194" s="56"/>
      <c r="G194" s="56"/>
    </row>
    <row r="195" spans="2:7" ht="15">
      <c r="B195" s="44"/>
      <c r="F195" s="56"/>
      <c r="G195" s="56"/>
    </row>
    <row r="196" spans="2:7" ht="15">
      <c r="B196" s="44"/>
      <c r="F196" s="56"/>
      <c r="G196" s="56"/>
    </row>
    <row r="197" spans="2:7" ht="15">
      <c r="B197" s="44"/>
      <c r="F197" s="56"/>
      <c r="G197" s="56"/>
    </row>
    <row r="198" spans="2:7" ht="15">
      <c r="B198" s="44"/>
      <c r="F198" s="56"/>
      <c r="G198" s="56"/>
    </row>
    <row r="199" spans="2:7" ht="15">
      <c r="B199" s="44"/>
      <c r="F199" s="56"/>
      <c r="G199" s="56"/>
    </row>
    <row r="200" spans="2:7" ht="15">
      <c r="B200" s="44"/>
      <c r="F200" s="56"/>
      <c r="G200" s="56"/>
    </row>
    <row r="201" spans="2:7" ht="15">
      <c r="B201" s="44"/>
      <c r="F201" s="56"/>
      <c r="G201" s="56"/>
    </row>
    <row r="202" spans="2:7" ht="15">
      <c r="B202" s="44"/>
      <c r="F202" s="56"/>
      <c r="G202" s="56"/>
    </row>
    <row r="203" spans="2:7" ht="15">
      <c r="B203" s="44"/>
      <c r="F203" s="56"/>
      <c r="G203" s="56"/>
    </row>
    <row r="204" spans="2:7" ht="15">
      <c r="B204" s="44"/>
      <c r="F204" s="56"/>
      <c r="G204" s="56"/>
    </row>
    <row r="205" spans="2:7" ht="15">
      <c r="B205" s="44"/>
      <c r="F205" s="56"/>
      <c r="G205" s="56"/>
    </row>
    <row r="206" spans="2:7" ht="15">
      <c r="B206" s="44"/>
      <c r="F206" s="56"/>
      <c r="G206" s="56"/>
    </row>
    <row r="207" spans="2:7" ht="15">
      <c r="B207" s="44"/>
      <c r="F207" s="56"/>
      <c r="G207" s="56"/>
    </row>
    <row r="208" spans="2:7" ht="15">
      <c r="B208" s="44"/>
      <c r="F208" s="56"/>
      <c r="G208" s="56"/>
    </row>
    <row r="209" spans="2:7" ht="15">
      <c r="B209" s="44"/>
      <c r="F209" s="56"/>
      <c r="G209" s="56"/>
    </row>
    <row r="210" spans="2:7" ht="15">
      <c r="B210" s="44"/>
      <c r="F210" s="56"/>
      <c r="G210" s="56"/>
    </row>
    <row r="211" spans="2:7" ht="15">
      <c r="B211" s="44"/>
      <c r="F211" s="56"/>
      <c r="G211" s="56"/>
    </row>
    <row r="212" spans="2:7" ht="15">
      <c r="B212" s="44"/>
      <c r="F212" s="56"/>
      <c r="G212" s="56"/>
    </row>
    <row r="213" spans="2:7" ht="15">
      <c r="B213" s="44"/>
      <c r="F213" s="56"/>
      <c r="G213" s="56"/>
    </row>
    <row r="214" spans="2:7" ht="15">
      <c r="B214" s="44"/>
      <c r="F214" s="56"/>
      <c r="G214" s="56"/>
    </row>
    <row r="215" spans="2:7" ht="15">
      <c r="B215" s="44"/>
      <c r="F215" s="56"/>
      <c r="G215" s="56"/>
    </row>
    <row r="216" spans="2:7" ht="15">
      <c r="B216" s="44"/>
      <c r="F216" s="56"/>
      <c r="G216" s="56"/>
    </row>
    <row r="217" spans="2:7" ht="15">
      <c r="B217" s="44"/>
      <c r="F217" s="56"/>
      <c r="G217" s="56"/>
    </row>
    <row r="218" spans="2:7" ht="15">
      <c r="B218" s="44"/>
      <c r="F218" s="56"/>
      <c r="G218" s="56"/>
    </row>
    <row r="219" spans="2:7" ht="15">
      <c r="B219" s="44"/>
      <c r="F219" s="56"/>
      <c r="G219" s="56"/>
    </row>
    <row r="220" spans="2:7" ht="15">
      <c r="B220" s="44"/>
      <c r="F220" s="56"/>
      <c r="G220" s="56"/>
    </row>
    <row r="221" spans="2:7" ht="15">
      <c r="B221" s="44"/>
      <c r="F221" s="56"/>
      <c r="G221" s="56"/>
    </row>
    <row r="222" spans="2:7" ht="15">
      <c r="B222" s="44"/>
      <c r="F222" s="56"/>
      <c r="G222" s="56"/>
    </row>
    <row r="223" spans="2:7" ht="15">
      <c r="B223" s="44"/>
      <c r="F223" s="56"/>
      <c r="G223" s="56"/>
    </row>
    <row r="224" spans="2:7" ht="15">
      <c r="B224" s="44"/>
      <c r="F224" s="56"/>
      <c r="G224" s="56"/>
    </row>
    <row r="225" spans="2:7" ht="15">
      <c r="B225" s="44"/>
      <c r="F225" s="56"/>
      <c r="G225" s="56"/>
    </row>
    <row r="226" spans="2:7" ht="15">
      <c r="B226" s="44"/>
      <c r="F226" s="56"/>
      <c r="G226" s="56"/>
    </row>
    <row r="227" spans="2:7" ht="15">
      <c r="B227" s="44"/>
      <c r="F227" s="56"/>
      <c r="G227" s="56"/>
    </row>
    <row r="228" spans="2:7" ht="15">
      <c r="B228" s="44"/>
      <c r="F228" s="56"/>
      <c r="G228" s="56"/>
    </row>
    <row r="229" spans="2:7" ht="15">
      <c r="B229" s="44"/>
      <c r="F229" s="56"/>
      <c r="G229" s="56"/>
    </row>
    <row r="230" spans="2:7" ht="15">
      <c r="B230" s="44"/>
      <c r="F230" s="56"/>
      <c r="G230" s="56"/>
    </row>
    <row r="231" spans="2:7" ht="15">
      <c r="B231" s="44"/>
      <c r="F231" s="56"/>
      <c r="G231" s="56"/>
    </row>
    <row r="232" spans="2:7" ht="15">
      <c r="B232" s="44"/>
      <c r="F232" s="56"/>
      <c r="G232" s="56"/>
    </row>
    <row r="233" spans="2:7" ht="15">
      <c r="B233" s="44"/>
      <c r="F233" s="56"/>
      <c r="G233" s="56"/>
    </row>
    <row r="234" spans="2:7" ht="15">
      <c r="B234" s="44"/>
      <c r="F234" s="56"/>
      <c r="G234" s="56"/>
    </row>
    <row r="235" spans="2:7" ht="15">
      <c r="B235" s="44"/>
      <c r="F235" s="56"/>
      <c r="G235" s="56"/>
    </row>
    <row r="236" spans="2:7" ht="15">
      <c r="B236" s="44"/>
      <c r="F236" s="56"/>
      <c r="G236" s="56"/>
    </row>
    <row r="237" spans="2:7" ht="15">
      <c r="B237" s="44"/>
      <c r="F237" s="56"/>
      <c r="G237" s="56"/>
    </row>
    <row r="238" spans="2:7" ht="15">
      <c r="B238" s="44"/>
      <c r="F238" s="56"/>
      <c r="G238" s="56"/>
    </row>
    <row r="239" spans="2:7" ht="15">
      <c r="B239" s="44"/>
      <c r="F239" s="56"/>
      <c r="G239" s="56"/>
    </row>
    <row r="240" spans="2:7" ht="15">
      <c r="B240" s="44"/>
      <c r="F240" s="56"/>
      <c r="G240" s="56"/>
    </row>
    <row r="241" spans="2:7" ht="15">
      <c r="B241" s="44"/>
      <c r="F241" s="56"/>
      <c r="G241" s="56"/>
    </row>
    <row r="242" spans="2:7" ht="15">
      <c r="B242" s="44"/>
      <c r="F242" s="56"/>
      <c r="G242" s="56"/>
    </row>
    <row r="243" spans="2:7" ht="15">
      <c r="B243" s="44"/>
      <c r="F243" s="56"/>
      <c r="G243" s="56"/>
    </row>
    <row r="244" spans="2:7" ht="15">
      <c r="B244" s="44"/>
      <c r="F244" s="56"/>
      <c r="G244" s="56"/>
    </row>
    <row r="245" spans="2:7" ht="15">
      <c r="B245" s="44"/>
      <c r="F245" s="56"/>
      <c r="G245" s="56"/>
    </row>
    <row r="246" spans="2:7" ht="15">
      <c r="B246" s="44"/>
      <c r="F246" s="56"/>
      <c r="G246" s="56"/>
    </row>
    <row r="247" spans="2:7" ht="15">
      <c r="B247" s="44"/>
      <c r="F247" s="56"/>
      <c r="G247" s="56"/>
    </row>
    <row r="248" spans="2:7" ht="15">
      <c r="B248" s="44"/>
      <c r="F248" s="56"/>
      <c r="G248" s="56"/>
    </row>
    <row r="249" spans="2:7" ht="15">
      <c r="B249" s="44"/>
      <c r="F249" s="56"/>
      <c r="G249" s="56"/>
    </row>
    <row r="250" spans="2:7" ht="15">
      <c r="B250" s="44"/>
      <c r="F250" s="56"/>
      <c r="G250" s="56"/>
    </row>
    <row r="251" spans="2:7" ht="15">
      <c r="B251" s="44"/>
      <c r="F251" s="56"/>
      <c r="G251" s="56"/>
    </row>
    <row r="252" spans="2:7" ht="15">
      <c r="B252" s="44"/>
      <c r="F252" s="56"/>
      <c r="G252" s="56"/>
    </row>
    <row r="253" spans="2:7" ht="15">
      <c r="B253" s="44"/>
      <c r="F253" s="56"/>
      <c r="G253" s="56"/>
    </row>
    <row r="254" spans="2:7" ht="15">
      <c r="B254" s="44"/>
      <c r="F254" s="56"/>
      <c r="G254" s="56"/>
    </row>
    <row r="255" spans="2:7" ht="15">
      <c r="B255" s="44"/>
      <c r="F255" s="56"/>
      <c r="G255" s="56"/>
    </row>
    <row r="256" spans="2:7" ht="15">
      <c r="B256" s="44"/>
      <c r="F256" s="56"/>
      <c r="G256" s="56"/>
    </row>
    <row r="257" spans="2:7" ht="15">
      <c r="B257" s="44"/>
      <c r="F257" s="56"/>
      <c r="G257" s="56"/>
    </row>
    <row r="258" spans="2:7" ht="15">
      <c r="B258" s="44"/>
      <c r="F258" s="56"/>
      <c r="G258" s="56"/>
    </row>
    <row r="259" spans="2:7" ht="15">
      <c r="B259" s="44"/>
      <c r="F259" s="56"/>
      <c r="G259" s="56"/>
    </row>
    <row r="260" spans="2:7" ht="15">
      <c r="B260" s="44"/>
      <c r="F260" s="56"/>
      <c r="G260" s="56"/>
    </row>
    <row r="261" spans="2:7" ht="15">
      <c r="B261" s="44"/>
      <c r="F261" s="56"/>
      <c r="G261" s="56"/>
    </row>
    <row r="262" spans="2:7" ht="15">
      <c r="B262" s="44"/>
      <c r="F262" s="56"/>
      <c r="G262" s="56"/>
    </row>
    <row r="263" spans="2:7" ht="15">
      <c r="B263" s="44"/>
      <c r="F263" s="56"/>
      <c r="G263" s="56"/>
    </row>
    <row r="264" spans="2:7" ht="15">
      <c r="B264" s="44"/>
      <c r="F264" s="56"/>
      <c r="G264" s="56"/>
    </row>
    <row r="265" spans="2:7" ht="15">
      <c r="B265" s="44"/>
      <c r="F265" s="56"/>
      <c r="G265" s="56"/>
    </row>
    <row r="266" spans="2:7" ht="15">
      <c r="B266" s="44"/>
      <c r="F266" s="56"/>
      <c r="G266" s="56"/>
    </row>
    <row r="267" spans="2:7" ht="15">
      <c r="B267" s="44"/>
      <c r="F267" s="56"/>
      <c r="G267" s="56"/>
    </row>
    <row r="268" spans="2:7" ht="15">
      <c r="B268" s="44"/>
      <c r="F268" s="56"/>
      <c r="G268" s="56"/>
    </row>
    <row r="269" spans="2:7" ht="15">
      <c r="B269" s="44"/>
      <c r="F269" s="56"/>
      <c r="G269" s="56"/>
    </row>
    <row r="270" spans="2:7" ht="15">
      <c r="B270" s="44"/>
      <c r="F270" s="56"/>
      <c r="G270" s="56"/>
    </row>
    <row r="271" spans="2:7" ht="15">
      <c r="B271" s="44"/>
      <c r="F271" s="56"/>
      <c r="G271" s="56"/>
    </row>
    <row r="272" spans="2:7" ht="15">
      <c r="B272" s="44"/>
      <c r="F272" s="56"/>
      <c r="G272" s="56"/>
    </row>
    <row r="273" spans="2:7" ht="15">
      <c r="B273" s="44"/>
      <c r="F273" s="56"/>
      <c r="G273" s="56"/>
    </row>
    <row r="274" spans="2:7" ht="15">
      <c r="B274" s="44"/>
      <c r="F274" s="56"/>
      <c r="G274" s="56"/>
    </row>
    <row r="275" spans="2:7" ht="15">
      <c r="B275" s="44"/>
      <c r="F275" s="56"/>
      <c r="G275" s="56"/>
    </row>
    <row r="276" spans="2:7" ht="15">
      <c r="B276" s="44"/>
      <c r="F276" s="56"/>
      <c r="G276" s="56"/>
    </row>
    <row r="277" spans="2:7" ht="15">
      <c r="B277" s="44"/>
      <c r="F277" s="56"/>
      <c r="G277" s="56"/>
    </row>
    <row r="278" spans="2:7" ht="15">
      <c r="B278" s="44"/>
      <c r="F278" s="56"/>
      <c r="G278" s="56"/>
    </row>
    <row r="279" spans="2:7" ht="15">
      <c r="B279" s="44"/>
      <c r="F279" s="56"/>
      <c r="G279" s="56"/>
    </row>
    <row r="280" spans="2:7" ht="15">
      <c r="B280" s="44"/>
      <c r="F280" s="56"/>
      <c r="G280" s="56"/>
    </row>
    <row r="281" spans="2:7" ht="15">
      <c r="B281" s="44"/>
      <c r="F281" s="56"/>
      <c r="G281" s="56"/>
    </row>
    <row r="282" spans="2:7" ht="15">
      <c r="B282" s="44"/>
      <c r="F282" s="56"/>
      <c r="G282" s="56"/>
    </row>
    <row r="283" spans="2:7" ht="15">
      <c r="B283" s="44"/>
      <c r="F283" s="56"/>
      <c r="G283" s="56"/>
    </row>
    <row r="284" spans="2:7" ht="15">
      <c r="B284" s="44"/>
      <c r="F284" s="56"/>
      <c r="G284" s="56"/>
    </row>
    <row r="285" spans="2:7" ht="15">
      <c r="B285" s="44"/>
      <c r="F285" s="56"/>
      <c r="G285" s="56"/>
    </row>
    <row r="286" spans="2:7" ht="15">
      <c r="B286" s="44"/>
      <c r="F286" s="56"/>
      <c r="G286" s="56"/>
    </row>
    <row r="287" spans="2:7" ht="15">
      <c r="B287" s="44"/>
      <c r="F287" s="56"/>
      <c r="G287" s="56"/>
    </row>
    <row r="288" spans="2:7" ht="15">
      <c r="B288" s="44"/>
      <c r="F288" s="56"/>
      <c r="G288" s="56"/>
    </row>
    <row r="289" spans="2:7" ht="15">
      <c r="B289" s="44"/>
      <c r="F289" s="56"/>
      <c r="G289" s="56"/>
    </row>
    <row r="290" spans="2:7" ht="15">
      <c r="B290" s="44"/>
      <c r="F290" s="56"/>
      <c r="G290" s="56"/>
    </row>
    <row r="291" spans="2:7" ht="15">
      <c r="B291" s="44"/>
      <c r="F291" s="56"/>
      <c r="G291" s="56"/>
    </row>
    <row r="292" spans="2:7" ht="15">
      <c r="B292" s="44"/>
      <c r="F292" s="56"/>
      <c r="G292" s="56"/>
    </row>
    <row r="293" spans="2:7" ht="15">
      <c r="B293" s="44"/>
      <c r="F293" s="56"/>
      <c r="G293" s="56"/>
    </row>
    <row r="294" spans="2:7" ht="15">
      <c r="B294" s="44"/>
      <c r="F294" s="56"/>
      <c r="G294" s="56"/>
    </row>
    <row r="295" spans="2:7" ht="15">
      <c r="B295" s="44"/>
      <c r="F295" s="56"/>
      <c r="G295" s="56"/>
    </row>
    <row r="296" spans="2:7" ht="15">
      <c r="B296" s="44"/>
      <c r="F296" s="56"/>
      <c r="G296" s="56"/>
    </row>
    <row r="297" spans="2:7" ht="15">
      <c r="B297" s="44"/>
      <c r="F297" s="56"/>
      <c r="G297" s="56"/>
    </row>
    <row r="298" spans="2:7" ht="15">
      <c r="B298" s="44"/>
      <c r="F298" s="56"/>
      <c r="G298" s="56"/>
    </row>
    <row r="299" spans="2:7" ht="15">
      <c r="B299" s="44"/>
      <c r="F299" s="56"/>
      <c r="G299" s="56"/>
    </row>
    <row r="300" spans="2:7" ht="15">
      <c r="B300" s="44"/>
      <c r="F300" s="56"/>
      <c r="G300" s="56"/>
    </row>
    <row r="301" spans="2:7" ht="15">
      <c r="B301" s="44"/>
      <c r="F301" s="56"/>
      <c r="G301" s="56"/>
    </row>
    <row r="302" spans="2:7" ht="15">
      <c r="B302" s="44"/>
      <c r="F302" s="56"/>
      <c r="G302" s="56"/>
    </row>
    <row r="303" spans="2:7" ht="15">
      <c r="B303" s="44"/>
      <c r="F303" s="56"/>
      <c r="G303" s="56"/>
    </row>
    <row r="304" spans="2:7" ht="15">
      <c r="B304" s="44"/>
      <c r="F304" s="56"/>
      <c r="G304" s="56"/>
    </row>
    <row r="305" spans="2:7" ht="15">
      <c r="B305" s="44"/>
      <c r="F305" s="56"/>
      <c r="G305" s="56"/>
    </row>
    <row r="306" spans="2:7" ht="15">
      <c r="B306" s="44"/>
      <c r="F306" s="56"/>
      <c r="G306" s="56"/>
    </row>
    <row r="307" spans="2:7" ht="15">
      <c r="B307" s="44"/>
      <c r="F307" s="56"/>
      <c r="G307" s="56"/>
    </row>
    <row r="308" spans="2:7" ht="15">
      <c r="B308" s="44"/>
      <c r="F308" s="56"/>
      <c r="G308" s="56"/>
    </row>
  </sheetData>
  <mergeCells count="3">
    <mergeCell ref="C69:D69"/>
    <mergeCell ref="E69:F69"/>
    <mergeCell ref="G69:H6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96"/>
  <sheetViews>
    <sheetView showGridLines="0" workbookViewId="0" topLeftCell="A1">
      <selection activeCell="G46" sqref="G46"/>
    </sheetView>
  </sheetViews>
  <sheetFormatPr defaultColWidth="9.00390625" defaultRowHeight="15"/>
  <cols>
    <col min="1" max="1" width="9.00390625" style="57" customWidth="1"/>
    <col min="2" max="2" width="16.28125" style="58" customWidth="1"/>
    <col min="3" max="3" width="14.57421875" style="58" customWidth="1"/>
    <col min="4" max="5" width="9.140625" style="58" bestFit="1" customWidth="1"/>
    <col min="6" max="6" width="11.140625" style="58" customWidth="1"/>
    <col min="7" max="7" width="12.28125" style="58" customWidth="1"/>
    <col min="8" max="8" width="9.140625" style="58" bestFit="1" customWidth="1"/>
    <col min="9" max="9" width="11.8515625" style="58" customWidth="1"/>
    <col min="10" max="11" width="16.57421875" style="58" customWidth="1"/>
    <col min="12" max="15" width="9.140625" style="58" bestFit="1" customWidth="1"/>
    <col min="16" max="16" width="9.8515625" style="58" bestFit="1" customWidth="1"/>
    <col min="17" max="17" width="9.140625" style="58" bestFit="1" customWidth="1"/>
    <col min="18" max="16384" width="9.00390625" style="59" customWidth="1"/>
  </cols>
  <sheetData>
    <row r="1" ht="12"/>
    <row r="2" ht="12"/>
    <row r="3" ht="12"/>
    <row r="4" spans="3:7" ht="12">
      <c r="C4" s="60" t="s">
        <v>95</v>
      </c>
      <c r="D4" s="60" t="s">
        <v>97</v>
      </c>
      <c r="E4" s="60" t="s">
        <v>96</v>
      </c>
      <c r="F4" s="60" t="s">
        <v>5</v>
      </c>
      <c r="G4" s="60" t="s">
        <v>6</v>
      </c>
    </row>
    <row r="5" spans="2:8" ht="12">
      <c r="B5" s="61" t="s">
        <v>113</v>
      </c>
      <c r="C5" s="62">
        <v>3.0501175029620615</v>
      </c>
      <c r="D5" s="62">
        <v>25.21204612909612</v>
      </c>
      <c r="E5" s="62">
        <v>25.75751711820153</v>
      </c>
      <c r="F5" s="62">
        <v>41.82797151271392</v>
      </c>
      <c r="G5" s="62">
        <v>4.152347737026351</v>
      </c>
      <c r="H5" s="194"/>
    </row>
    <row r="6" spans="2:8" ht="12">
      <c r="B6" s="61"/>
      <c r="C6" s="62"/>
      <c r="D6" s="62"/>
      <c r="E6" s="62"/>
      <c r="F6" s="62"/>
      <c r="G6" s="62"/>
      <c r="H6" s="194"/>
    </row>
    <row r="7" spans="2:8" ht="12">
      <c r="B7" s="61" t="s">
        <v>42</v>
      </c>
      <c r="C7" s="62">
        <v>4.023542149959648</v>
      </c>
      <c r="D7" s="62">
        <v>13.628443985290465</v>
      </c>
      <c r="E7" s="62">
        <v>20.91669331014802</v>
      </c>
      <c r="F7" s="62">
        <v>61.43132055460186</v>
      </c>
      <c r="G7" s="62">
        <v>0</v>
      </c>
      <c r="H7" s="194"/>
    </row>
    <row r="8" spans="2:8" ht="12">
      <c r="B8" s="61" t="s">
        <v>37</v>
      </c>
      <c r="C8" s="62">
        <v>0.45514405717407225</v>
      </c>
      <c r="D8" s="62">
        <v>20.758014320717894</v>
      </c>
      <c r="E8" s="62">
        <v>17.638645538432247</v>
      </c>
      <c r="F8" s="62">
        <v>57.868121556103084</v>
      </c>
      <c r="G8" s="62">
        <v>3.2800745275727086</v>
      </c>
      <c r="H8" s="194"/>
    </row>
    <row r="9" spans="1:8" s="58" customFormat="1" ht="12">
      <c r="A9" s="57"/>
      <c r="B9" s="61" t="s">
        <v>29</v>
      </c>
      <c r="C9" s="62">
        <v>0.1722824299400051</v>
      </c>
      <c r="D9" s="62">
        <v>28.43675969140711</v>
      </c>
      <c r="E9" s="62">
        <v>10.065573906997464</v>
      </c>
      <c r="F9" s="62">
        <v>56.57908213183894</v>
      </c>
      <c r="G9" s="62">
        <v>4.746301839816477</v>
      </c>
      <c r="H9" s="194"/>
    </row>
    <row r="10" spans="1:8" s="58" customFormat="1" ht="12">
      <c r="A10" s="57"/>
      <c r="B10" s="61" t="s">
        <v>35</v>
      </c>
      <c r="C10" s="62">
        <v>4.000793545827271</v>
      </c>
      <c r="D10" s="62">
        <v>14.740113741568576</v>
      </c>
      <c r="E10" s="106">
        <v>30.42586959396905</v>
      </c>
      <c r="F10" s="62">
        <v>50.54886919719614</v>
      </c>
      <c r="G10" s="62">
        <v>0.2843539214389631</v>
      </c>
      <c r="H10" s="194"/>
    </row>
    <row r="11" spans="1:8" s="58" customFormat="1" ht="12">
      <c r="A11" s="57"/>
      <c r="B11" s="61" t="s">
        <v>53</v>
      </c>
      <c r="C11" s="62">
        <v>3.8361192144753655</v>
      </c>
      <c r="D11" s="62">
        <v>21.428560253565852</v>
      </c>
      <c r="E11" s="106">
        <v>28.25119886925784</v>
      </c>
      <c r="F11" s="62">
        <v>46.28888240012033</v>
      </c>
      <c r="G11" s="62">
        <v>0.19523926258061655</v>
      </c>
      <c r="H11" s="194"/>
    </row>
    <row r="12" spans="1:8" s="58" customFormat="1" ht="12">
      <c r="A12" s="57"/>
      <c r="B12" s="61" t="s">
        <v>39</v>
      </c>
      <c r="C12" s="62">
        <v>2.7202179273069125</v>
      </c>
      <c r="D12" s="62">
        <v>24.3494237896898</v>
      </c>
      <c r="E12" s="62">
        <v>25.161725149907696</v>
      </c>
      <c r="F12" s="62">
        <v>46.02938759383987</v>
      </c>
      <c r="G12" s="62">
        <v>1.739245539255717</v>
      </c>
      <c r="H12" s="194"/>
    </row>
    <row r="13" spans="1:8" s="58" customFormat="1" ht="12">
      <c r="A13" s="57"/>
      <c r="B13" s="61" t="s">
        <v>47</v>
      </c>
      <c r="C13" s="62">
        <v>1.9641819582248774</v>
      </c>
      <c r="D13" s="62">
        <v>12.875443619882038</v>
      </c>
      <c r="E13" s="62">
        <v>39.46135250089684</v>
      </c>
      <c r="F13" s="62">
        <v>44.79275259287567</v>
      </c>
      <c r="G13" s="62">
        <v>0.9062693281205754</v>
      </c>
      <c r="H13" s="194"/>
    </row>
    <row r="14" spans="1:8" s="58" customFormat="1" ht="12">
      <c r="A14" s="57"/>
      <c r="B14" s="61" t="s">
        <v>44</v>
      </c>
      <c r="C14" s="62">
        <v>2.2960166743020394</v>
      </c>
      <c r="D14" s="62">
        <v>19.18984324836026</v>
      </c>
      <c r="E14" s="62">
        <v>31.031461285543788</v>
      </c>
      <c r="F14" s="62">
        <v>44.51694078216529</v>
      </c>
      <c r="G14" s="62">
        <v>2.9657380096286245</v>
      </c>
      <c r="H14" s="194"/>
    </row>
    <row r="15" spans="1:8" s="58" customFormat="1" ht="12">
      <c r="A15" s="57"/>
      <c r="B15" s="61" t="s">
        <v>45</v>
      </c>
      <c r="C15" s="62">
        <v>4.440085514841758</v>
      </c>
      <c r="D15" s="62">
        <v>11.99198514742222</v>
      </c>
      <c r="E15" s="106">
        <v>39.39146409545118</v>
      </c>
      <c r="F15" s="62">
        <v>44.176465242284834</v>
      </c>
      <c r="G15" s="62">
        <v>0</v>
      </c>
      <c r="H15" s="194"/>
    </row>
    <row r="16" spans="1:8" s="58" customFormat="1" ht="12">
      <c r="A16" s="57"/>
      <c r="B16" s="61" t="s">
        <v>54</v>
      </c>
      <c r="C16" s="62">
        <v>2.6401222471244647</v>
      </c>
      <c r="D16" s="62">
        <v>24.95097929939702</v>
      </c>
      <c r="E16" s="62">
        <v>19.64616683200123</v>
      </c>
      <c r="F16" s="62">
        <v>43.009822510627714</v>
      </c>
      <c r="G16" s="62">
        <v>9.752909110849565</v>
      </c>
      <c r="H16" s="194"/>
    </row>
    <row r="17" spans="1:8" s="58" customFormat="1" ht="12">
      <c r="A17" s="57"/>
      <c r="B17" s="61" t="s">
        <v>52</v>
      </c>
      <c r="C17" s="62">
        <v>4.076844977539965</v>
      </c>
      <c r="D17" s="62">
        <v>27.55096336089386</v>
      </c>
      <c r="E17" s="62">
        <v>24.388671511478403</v>
      </c>
      <c r="F17" s="62">
        <v>42.12632639544883</v>
      </c>
      <c r="G17" s="62">
        <v>1.8571937546389432</v>
      </c>
      <c r="H17" s="194"/>
    </row>
    <row r="18" spans="1:8" s="58" customFormat="1" ht="12">
      <c r="A18" s="57"/>
      <c r="B18" s="61" t="s">
        <v>51</v>
      </c>
      <c r="C18" s="62">
        <v>1.4775725593667548</v>
      </c>
      <c r="D18" s="62">
        <v>25.42617873121487</v>
      </c>
      <c r="E18" s="62">
        <v>31.33417460135367</v>
      </c>
      <c r="F18" s="62">
        <v>41.7620741080647</v>
      </c>
      <c r="G18" s="62">
        <v>0</v>
      </c>
      <c r="H18" s="194"/>
    </row>
    <row r="19" spans="1:8" s="58" customFormat="1" ht="12">
      <c r="A19" s="57"/>
      <c r="B19" s="61" t="s">
        <v>43</v>
      </c>
      <c r="C19" s="62">
        <v>3.4897737749004962</v>
      </c>
      <c r="D19" s="62">
        <v>22.50922446197933</v>
      </c>
      <c r="E19" s="62">
        <v>32.00340667782298</v>
      </c>
      <c r="F19" s="62">
        <v>40.28955907477397</v>
      </c>
      <c r="G19" s="62">
        <v>1.7080360105232097</v>
      </c>
      <c r="H19" s="194"/>
    </row>
    <row r="20" spans="1:8" s="58" customFormat="1" ht="12">
      <c r="A20" s="57"/>
      <c r="B20" s="61" t="s">
        <v>49</v>
      </c>
      <c r="C20" s="62">
        <v>2.1654579863253796</v>
      </c>
      <c r="D20" s="62">
        <v>23.136374337269274</v>
      </c>
      <c r="E20" s="62">
        <v>32.37397744044389</v>
      </c>
      <c r="F20" s="62">
        <v>39.229380856858725</v>
      </c>
      <c r="G20" s="62">
        <v>3.09480937910275</v>
      </c>
      <c r="H20" s="194"/>
    </row>
    <row r="21" spans="1:8" s="58" customFormat="1" ht="12">
      <c r="A21" s="57"/>
      <c r="B21" s="61" t="s">
        <v>55</v>
      </c>
      <c r="C21" s="62">
        <v>3.979253216085863</v>
      </c>
      <c r="D21" s="62">
        <v>21.466206370037252</v>
      </c>
      <c r="E21" s="62">
        <v>34.648930943431616</v>
      </c>
      <c r="F21" s="62">
        <v>39.12047679152073</v>
      </c>
      <c r="G21" s="62">
        <v>0.7851326789245255</v>
      </c>
      <c r="H21" s="194"/>
    </row>
    <row r="22" spans="1:8" s="58" customFormat="1" ht="12">
      <c r="A22" s="57"/>
      <c r="B22" s="61" t="s">
        <v>46</v>
      </c>
      <c r="C22" s="62">
        <v>5.602289212594788</v>
      </c>
      <c r="D22" s="62">
        <v>27.465939083356112</v>
      </c>
      <c r="E22" s="62">
        <v>28.3141093938691</v>
      </c>
      <c r="F22" s="62">
        <v>38.61766231018</v>
      </c>
      <c r="G22" s="62">
        <v>0</v>
      </c>
      <c r="H22" s="194"/>
    </row>
    <row r="23" spans="1:8" s="58" customFormat="1" ht="12">
      <c r="A23" s="57"/>
      <c r="B23" s="61" t="s">
        <v>32</v>
      </c>
      <c r="C23" s="62">
        <v>5.082387792029527</v>
      </c>
      <c r="D23" s="62">
        <v>29.495426265625785</v>
      </c>
      <c r="E23" s="62">
        <v>27.975090675156057</v>
      </c>
      <c r="F23" s="62">
        <v>36.30110623780534</v>
      </c>
      <c r="G23" s="62">
        <v>1.1459890293832755</v>
      </c>
      <c r="H23" s="194"/>
    </row>
    <row r="24" spans="1:8" s="58" customFormat="1" ht="12">
      <c r="A24" s="57"/>
      <c r="B24" s="61" t="s">
        <v>50</v>
      </c>
      <c r="C24" s="62">
        <v>2.321646734144494</v>
      </c>
      <c r="D24" s="62">
        <v>17.636421907647073</v>
      </c>
      <c r="E24" s="62">
        <v>23.343986273449403</v>
      </c>
      <c r="F24" s="62">
        <v>35.07842075372502</v>
      </c>
      <c r="G24" s="62">
        <v>21.61952433103403</v>
      </c>
      <c r="H24" s="194"/>
    </row>
    <row r="25" spans="1:8" s="58" customFormat="1" ht="12">
      <c r="A25" s="57"/>
      <c r="B25" s="61" t="s">
        <v>34</v>
      </c>
      <c r="C25" s="62">
        <v>6.500507116488463</v>
      </c>
      <c r="D25" s="62">
        <v>7.683912360145586</v>
      </c>
      <c r="E25" s="62">
        <v>47.801786551562735</v>
      </c>
      <c r="F25" s="62">
        <v>32.767728628660635</v>
      </c>
      <c r="G25" s="62">
        <v>5.246065343142575</v>
      </c>
      <c r="H25" s="194"/>
    </row>
    <row r="26" spans="1:8" s="58" customFormat="1" ht="12">
      <c r="A26" s="57"/>
      <c r="B26" s="61" t="s">
        <v>31</v>
      </c>
      <c r="C26" s="62">
        <v>3.5456025481478197</v>
      </c>
      <c r="D26" s="62">
        <v>36.27505333701109</v>
      </c>
      <c r="E26" s="62">
        <v>27.2606749064025</v>
      </c>
      <c r="F26" s="62">
        <v>31.278531918293698</v>
      </c>
      <c r="G26" s="62">
        <v>1.6401372901448914</v>
      </c>
      <c r="H26" s="194"/>
    </row>
    <row r="27" spans="1:8" s="58" customFormat="1" ht="12">
      <c r="A27" s="57"/>
      <c r="B27" s="61" t="s">
        <v>41</v>
      </c>
      <c r="C27" s="62">
        <v>2.5737737041675883</v>
      </c>
      <c r="D27" s="62">
        <v>30.418290301913594</v>
      </c>
      <c r="E27" s="106">
        <v>31.423064130962295</v>
      </c>
      <c r="F27" s="62">
        <v>30.276618656938634</v>
      </c>
      <c r="G27" s="62">
        <v>5.308253206017885</v>
      </c>
      <c r="H27" s="194"/>
    </row>
    <row r="28" spans="1:8" s="58" customFormat="1" ht="12">
      <c r="A28" s="57"/>
      <c r="B28" s="61" t="s">
        <v>30</v>
      </c>
      <c r="C28" s="62">
        <v>4.5066317886956755</v>
      </c>
      <c r="D28" s="62">
        <v>20.017505865593577</v>
      </c>
      <c r="E28" s="62">
        <v>41.64076107879269</v>
      </c>
      <c r="F28" s="62">
        <v>28.766175056147933</v>
      </c>
      <c r="G28" s="62">
        <v>5.06892621077012</v>
      </c>
      <c r="H28" s="194"/>
    </row>
    <row r="29" spans="1:8" s="58" customFormat="1" ht="12">
      <c r="A29" s="57"/>
      <c r="B29" s="61" t="s">
        <v>38</v>
      </c>
      <c r="C29" s="62">
        <v>6.486352701842075</v>
      </c>
      <c r="D29" s="62">
        <v>33.595473739175574</v>
      </c>
      <c r="E29" s="62">
        <v>34.00807700317828</v>
      </c>
      <c r="F29" s="62">
        <v>23.919066979363798</v>
      </c>
      <c r="G29" s="62">
        <v>1.9910295764402628</v>
      </c>
      <c r="H29" s="194"/>
    </row>
    <row r="30" spans="1:8" s="58" customFormat="1" ht="12">
      <c r="A30" s="57"/>
      <c r="B30" s="61" t="s">
        <v>48</v>
      </c>
      <c r="C30" s="62">
        <v>4.063085749000485</v>
      </c>
      <c r="D30" s="62">
        <v>39.553552832864206</v>
      </c>
      <c r="E30" s="106">
        <v>34.884601549109284</v>
      </c>
      <c r="F30" s="62">
        <v>20.66853475221922</v>
      </c>
      <c r="G30" s="62">
        <v>0.830225116806808</v>
      </c>
      <c r="H30" s="194"/>
    </row>
    <row r="31" spans="1:8" s="58" customFormat="1" ht="12">
      <c r="A31" s="57"/>
      <c r="B31" s="61" t="s">
        <v>40</v>
      </c>
      <c r="C31" s="62">
        <v>1.0930703365970345</v>
      </c>
      <c r="D31" s="62">
        <v>71.37664765875382</v>
      </c>
      <c r="E31" s="62">
        <v>12.393143800934858</v>
      </c>
      <c r="F31" s="62">
        <v>13.935307698432265</v>
      </c>
      <c r="G31" s="62">
        <v>1.201830505282039</v>
      </c>
      <c r="H31" s="194"/>
    </row>
    <row r="32" spans="1:8" s="58" customFormat="1" ht="12">
      <c r="A32" s="57"/>
      <c r="B32" s="61" t="s">
        <v>36</v>
      </c>
      <c r="C32" s="62">
        <v>0.8669942866275122</v>
      </c>
      <c r="D32" s="62">
        <v>20.02277358264413</v>
      </c>
      <c r="E32" s="106">
        <v>23.04992874931746</v>
      </c>
      <c r="F32" s="62">
        <v>12.800484770998974</v>
      </c>
      <c r="G32" s="62">
        <v>43.25981861041192</v>
      </c>
      <c r="H32" s="194"/>
    </row>
    <row r="33" spans="1:8" s="58" customFormat="1" ht="12">
      <c r="A33" s="57"/>
      <c r="B33" s="61" t="s">
        <v>56</v>
      </c>
      <c r="C33" s="62">
        <v>0.04357591270156405</v>
      </c>
      <c r="D33" s="62">
        <v>7.5610317310022275</v>
      </c>
      <c r="E33" s="62">
        <v>23.224536089611625</v>
      </c>
      <c r="F33" s="62">
        <v>12.21276041189419</v>
      </c>
      <c r="G33" s="62">
        <v>56.95809585479039</v>
      </c>
      <c r="H33" s="194"/>
    </row>
    <row r="34" spans="1:8" s="58" customFormat="1" ht="12">
      <c r="A34" s="57"/>
      <c r="B34" s="61"/>
      <c r="C34" s="62"/>
      <c r="D34" s="62"/>
      <c r="E34" s="62"/>
      <c r="F34" s="62"/>
      <c r="G34" s="62"/>
      <c r="H34" s="194"/>
    </row>
    <row r="35" spans="1:8" s="58" customFormat="1" ht="12">
      <c r="A35" s="57"/>
      <c r="B35" s="61" t="s">
        <v>193</v>
      </c>
      <c r="C35" s="62">
        <v>6.389642510879397</v>
      </c>
      <c r="D35" s="62">
        <v>14.006795642407305</v>
      </c>
      <c r="E35" s="62">
        <v>19.511504897675998</v>
      </c>
      <c r="F35" s="62">
        <v>55.33081614844227</v>
      </c>
      <c r="G35" s="62">
        <v>4.761240800595039</v>
      </c>
      <c r="H35" s="194"/>
    </row>
    <row r="36" spans="1:8" s="58" customFormat="1" ht="12">
      <c r="A36" s="57"/>
      <c r="B36" s="61" t="s">
        <v>58</v>
      </c>
      <c r="C36" s="62">
        <v>2.0031770319041655</v>
      </c>
      <c r="D36" s="62">
        <v>15.635923686486487</v>
      </c>
      <c r="E36" s="62">
        <v>23.934325387562446</v>
      </c>
      <c r="F36" s="62">
        <v>47.814597595799455</v>
      </c>
      <c r="G36" s="62">
        <v>10.61197629824745</v>
      </c>
      <c r="H36" s="194"/>
    </row>
    <row r="37" spans="1:8" s="58" customFormat="1" ht="12">
      <c r="A37" s="57"/>
      <c r="B37" s="61" t="s">
        <v>57</v>
      </c>
      <c r="C37" s="62">
        <v>2.573962781876985</v>
      </c>
      <c r="D37" s="62">
        <v>37.32825755068411</v>
      </c>
      <c r="E37" s="62">
        <v>26.342538020209776</v>
      </c>
      <c r="F37" s="62">
        <v>33.75524164722913</v>
      </c>
      <c r="G37" s="62">
        <v>0</v>
      </c>
      <c r="H37" s="194"/>
    </row>
    <row r="38" spans="1:8" s="58" customFormat="1" ht="12">
      <c r="A38" s="57"/>
      <c r="B38" s="61"/>
      <c r="C38" s="62"/>
      <c r="D38" s="62"/>
      <c r="E38" s="62"/>
      <c r="F38" s="62"/>
      <c r="G38" s="62"/>
      <c r="H38" s="194"/>
    </row>
    <row r="39" spans="1:8" s="58" customFormat="1" ht="12">
      <c r="A39" s="57"/>
      <c r="B39" s="61" t="s">
        <v>194</v>
      </c>
      <c r="C39" s="62">
        <v>5.134764958624164</v>
      </c>
      <c r="D39" s="62">
        <v>10.133172903219764</v>
      </c>
      <c r="E39" s="62">
        <v>27.23458617567746</v>
      </c>
      <c r="F39" s="62">
        <v>57.49747596247861</v>
      </c>
      <c r="G39" s="62">
        <v>0</v>
      </c>
      <c r="H39" s="194"/>
    </row>
    <row r="40" spans="1:8" s="58" customFormat="1" ht="12">
      <c r="A40" s="57"/>
      <c r="B40" s="61" t="s">
        <v>90</v>
      </c>
      <c r="C40" s="62">
        <v>1.1534807033046817</v>
      </c>
      <c r="D40" s="62">
        <v>22.891900057419814</v>
      </c>
      <c r="E40" s="62">
        <v>38.27083307560109</v>
      </c>
      <c r="F40" s="62">
        <v>37.68378616367442</v>
      </c>
      <c r="G40" s="62">
        <v>0</v>
      </c>
      <c r="H40" s="194"/>
    </row>
    <row r="41" spans="1:8" s="58" customFormat="1" ht="12">
      <c r="A41" s="57"/>
      <c r="B41" s="61" t="s">
        <v>91</v>
      </c>
      <c r="C41" s="62">
        <v>13.323960321865028</v>
      </c>
      <c r="D41" s="62">
        <v>26.012518019371562</v>
      </c>
      <c r="E41" s="62">
        <v>33.13607022461335</v>
      </c>
      <c r="F41" s="62">
        <v>26.702835802038006</v>
      </c>
      <c r="G41" s="62">
        <v>0.8246156321120528</v>
      </c>
      <c r="H41" s="194"/>
    </row>
    <row r="42" spans="1:7" s="58" customFormat="1" ht="12">
      <c r="A42" s="57"/>
      <c r="B42" s="61"/>
      <c r="C42" s="62"/>
      <c r="D42" s="62"/>
      <c r="E42" s="62"/>
      <c r="F42" s="62"/>
      <c r="G42" s="62"/>
    </row>
    <row r="43" spans="1:2" s="58" customFormat="1" ht="12">
      <c r="A43" s="57"/>
      <c r="B43" s="63"/>
    </row>
    <row r="44" spans="1:2" s="58" customFormat="1" ht="12">
      <c r="A44" s="57"/>
      <c r="B44" s="63"/>
    </row>
    <row r="45" spans="1:2" s="58" customFormat="1" ht="12">
      <c r="A45" s="57"/>
      <c r="B45" s="63"/>
    </row>
    <row r="46" ht="12"/>
    <row r="47" s="58" customFormat="1" ht="12.75" customHeight="1">
      <c r="A47" s="57"/>
    </row>
    <row r="48" ht="12"/>
    <row r="49" ht="12"/>
    <row r="50" ht="12"/>
    <row r="51" s="58" customFormat="1" ht="15" customHeight="1">
      <c r="A51" s="57"/>
    </row>
    <row r="52" ht="12"/>
    <row r="56" ht="15">
      <c r="B56" s="64" t="s">
        <v>98</v>
      </c>
    </row>
    <row r="58" spans="2:24" ht="15">
      <c r="B58" s="137"/>
      <c r="C58" s="137"/>
      <c r="D58" s="137"/>
      <c r="E58" s="137"/>
      <c r="F58" s="137"/>
      <c r="G58" s="137"/>
      <c r="I58" s="137"/>
      <c r="Q58" s="59"/>
      <c r="S58" s="195"/>
      <c r="T58" s="195"/>
      <c r="U58" s="195"/>
      <c r="V58" s="195"/>
      <c r="W58" s="195"/>
      <c r="X58" s="195"/>
    </row>
    <row r="59" spans="2:24" ht="15">
      <c r="B59" s="137"/>
      <c r="C59" s="137"/>
      <c r="D59" s="137"/>
      <c r="E59" s="137"/>
      <c r="F59" s="137"/>
      <c r="G59" s="137"/>
      <c r="I59" s="137"/>
      <c r="L59" s="62"/>
      <c r="M59" s="62"/>
      <c r="N59" s="62"/>
      <c r="O59" s="62"/>
      <c r="P59" s="62"/>
      <c r="Q59" s="59"/>
      <c r="S59" s="195"/>
      <c r="T59" s="195"/>
      <c r="U59" s="195"/>
      <c r="V59" s="195"/>
      <c r="W59" s="195"/>
      <c r="X59" s="195"/>
    </row>
    <row r="60" spans="2:24" ht="15">
      <c r="B60" s="137"/>
      <c r="C60" s="137"/>
      <c r="D60" s="137"/>
      <c r="E60" s="137"/>
      <c r="F60" s="137"/>
      <c r="G60" s="137"/>
      <c r="I60" s="137"/>
      <c r="L60" s="62"/>
      <c r="M60" s="62"/>
      <c r="N60" s="62"/>
      <c r="O60" s="62"/>
      <c r="P60" s="62"/>
      <c r="Q60" s="59"/>
      <c r="S60" s="195"/>
      <c r="T60" s="195"/>
      <c r="U60" s="195"/>
      <c r="V60" s="195"/>
      <c r="W60" s="195"/>
      <c r="X60" s="195"/>
    </row>
    <row r="61" spans="2:24" ht="15">
      <c r="B61" s="137"/>
      <c r="C61" s="137"/>
      <c r="D61" s="137"/>
      <c r="E61" s="137"/>
      <c r="F61" s="137"/>
      <c r="G61" s="137"/>
      <c r="I61" s="137"/>
      <c r="L61" s="62"/>
      <c r="M61" s="62"/>
      <c r="N61" s="62"/>
      <c r="O61" s="62"/>
      <c r="P61" s="62"/>
      <c r="Q61" s="59"/>
      <c r="S61" s="195"/>
      <c r="T61" s="195"/>
      <c r="U61" s="195"/>
      <c r="V61" s="195"/>
      <c r="W61" s="195"/>
      <c r="X61" s="195"/>
    </row>
    <row r="62" spans="2:24" ht="15">
      <c r="B62" s="137"/>
      <c r="C62" s="137"/>
      <c r="D62" s="137"/>
      <c r="E62" s="137"/>
      <c r="F62" s="137"/>
      <c r="G62" s="137"/>
      <c r="I62" s="137"/>
      <c r="L62" s="62"/>
      <c r="M62" s="62"/>
      <c r="N62" s="62"/>
      <c r="O62" s="62"/>
      <c r="P62" s="62"/>
      <c r="Q62" s="59"/>
      <c r="S62" s="195"/>
      <c r="T62" s="195"/>
      <c r="U62" s="195"/>
      <c r="V62" s="195"/>
      <c r="W62" s="195"/>
      <c r="X62" s="195"/>
    </row>
    <row r="63" spans="2:24" ht="15">
      <c r="B63" s="137"/>
      <c r="C63" s="137"/>
      <c r="D63" s="137"/>
      <c r="E63" s="137"/>
      <c r="F63" s="137"/>
      <c r="G63" s="137"/>
      <c r="I63" s="137"/>
      <c r="L63" s="62"/>
      <c r="M63" s="62"/>
      <c r="N63" s="62"/>
      <c r="O63" s="62"/>
      <c r="P63" s="62"/>
      <c r="Q63" s="59"/>
      <c r="S63" s="195"/>
      <c r="T63" s="195"/>
      <c r="U63" s="195"/>
      <c r="V63" s="195"/>
      <c r="W63" s="195"/>
      <c r="X63" s="195"/>
    </row>
    <row r="64" spans="2:24" ht="15">
      <c r="B64" s="137"/>
      <c r="C64" s="137"/>
      <c r="D64" s="137"/>
      <c r="E64" s="137"/>
      <c r="F64" s="137"/>
      <c r="G64" s="137"/>
      <c r="I64" s="137"/>
      <c r="L64" s="62"/>
      <c r="M64" s="62"/>
      <c r="N64" s="62"/>
      <c r="O64" s="62"/>
      <c r="P64" s="62"/>
      <c r="Q64" s="59"/>
      <c r="S64" s="195"/>
      <c r="T64" s="195"/>
      <c r="U64" s="195"/>
      <c r="V64" s="195"/>
      <c r="W64" s="195"/>
      <c r="X64" s="195"/>
    </row>
    <row r="65" spans="2:24" ht="15">
      <c r="B65" s="137"/>
      <c r="C65" s="137"/>
      <c r="D65" s="137"/>
      <c r="E65" s="137"/>
      <c r="F65" s="137"/>
      <c r="G65" s="137"/>
      <c r="I65" s="137"/>
      <c r="L65" s="62"/>
      <c r="M65" s="62"/>
      <c r="N65" s="62"/>
      <c r="O65" s="62"/>
      <c r="P65" s="62"/>
      <c r="Q65" s="59"/>
      <c r="S65" s="195"/>
      <c r="T65" s="195"/>
      <c r="U65" s="195"/>
      <c r="V65" s="195"/>
      <c r="W65" s="195"/>
      <c r="X65" s="195"/>
    </row>
    <row r="66" spans="2:24" ht="15">
      <c r="B66" s="137"/>
      <c r="C66" s="137"/>
      <c r="D66" s="137"/>
      <c r="E66" s="137"/>
      <c r="F66" s="137"/>
      <c r="G66" s="137"/>
      <c r="I66" s="137"/>
      <c r="L66" s="62"/>
      <c r="M66" s="62"/>
      <c r="N66" s="62"/>
      <c r="O66" s="62"/>
      <c r="P66" s="62"/>
      <c r="Q66" s="59"/>
      <c r="S66" s="195"/>
      <c r="T66" s="195"/>
      <c r="U66" s="195"/>
      <c r="V66" s="195"/>
      <c r="W66" s="195"/>
      <c r="X66" s="195"/>
    </row>
    <row r="67" spans="2:24" ht="15">
      <c r="B67" s="137"/>
      <c r="C67" s="137"/>
      <c r="D67" s="137"/>
      <c r="E67" s="137"/>
      <c r="F67" s="137"/>
      <c r="G67" s="137"/>
      <c r="I67" s="137"/>
      <c r="L67" s="62"/>
      <c r="M67" s="62"/>
      <c r="N67" s="62"/>
      <c r="O67" s="62"/>
      <c r="P67" s="62"/>
      <c r="Q67" s="59"/>
      <c r="S67" s="195"/>
      <c r="T67" s="195"/>
      <c r="U67" s="195"/>
      <c r="V67" s="195"/>
      <c r="W67" s="195"/>
      <c r="X67" s="195"/>
    </row>
    <row r="68" spans="2:24" ht="15">
      <c r="B68" s="137"/>
      <c r="C68" s="137"/>
      <c r="D68" s="137"/>
      <c r="E68" s="137"/>
      <c r="F68" s="137"/>
      <c r="G68" s="137"/>
      <c r="I68" s="137"/>
      <c r="L68" s="62"/>
      <c r="M68" s="62"/>
      <c r="N68" s="62"/>
      <c r="O68" s="62"/>
      <c r="P68" s="62"/>
      <c r="Q68" s="59"/>
      <c r="S68" s="195"/>
      <c r="T68" s="195"/>
      <c r="U68" s="195"/>
      <c r="V68" s="195"/>
      <c r="W68" s="195"/>
      <c r="X68" s="195"/>
    </row>
    <row r="69" spans="2:24" ht="15">
      <c r="B69" s="137"/>
      <c r="C69" s="137"/>
      <c r="D69" s="137"/>
      <c r="E69" s="137"/>
      <c r="F69" s="137"/>
      <c r="G69" s="137"/>
      <c r="I69" s="137"/>
      <c r="L69" s="62"/>
      <c r="M69" s="62"/>
      <c r="N69" s="62"/>
      <c r="O69" s="62"/>
      <c r="P69" s="62"/>
      <c r="Q69" s="59"/>
      <c r="S69" s="195"/>
      <c r="T69" s="195"/>
      <c r="U69" s="195"/>
      <c r="V69" s="195"/>
      <c r="W69" s="195"/>
      <c r="X69" s="195"/>
    </row>
    <row r="70" spans="2:24" ht="15">
      <c r="B70" s="137"/>
      <c r="C70" s="137"/>
      <c r="D70" s="137"/>
      <c r="E70" s="137"/>
      <c r="F70" s="137"/>
      <c r="G70" s="137"/>
      <c r="I70" s="137"/>
      <c r="L70" s="62"/>
      <c r="M70" s="62"/>
      <c r="N70" s="62"/>
      <c r="O70" s="62"/>
      <c r="P70" s="62"/>
      <c r="Q70" s="59"/>
      <c r="S70" s="195"/>
      <c r="T70" s="195"/>
      <c r="U70" s="195"/>
      <c r="V70" s="195"/>
      <c r="W70" s="195"/>
      <c r="X70" s="195"/>
    </row>
    <row r="71" spans="2:24" ht="15">
      <c r="B71" s="137"/>
      <c r="C71" s="137"/>
      <c r="D71" s="137"/>
      <c r="E71" s="137"/>
      <c r="F71" s="137"/>
      <c r="G71" s="137"/>
      <c r="I71" s="137"/>
      <c r="L71" s="62"/>
      <c r="M71" s="62"/>
      <c r="N71" s="62"/>
      <c r="O71" s="62"/>
      <c r="P71" s="62"/>
      <c r="Q71" s="59"/>
      <c r="S71" s="195"/>
      <c r="T71" s="195"/>
      <c r="U71" s="195"/>
      <c r="V71" s="195"/>
      <c r="W71" s="195"/>
      <c r="X71" s="195"/>
    </row>
    <row r="72" spans="2:24" ht="15">
      <c r="B72" s="137"/>
      <c r="C72" s="137"/>
      <c r="D72" s="137"/>
      <c r="E72" s="137"/>
      <c r="F72" s="137"/>
      <c r="G72" s="137"/>
      <c r="I72" s="137"/>
      <c r="L72" s="62"/>
      <c r="M72" s="62"/>
      <c r="N72" s="62"/>
      <c r="O72" s="62"/>
      <c r="P72" s="62"/>
      <c r="Q72" s="59"/>
      <c r="S72" s="195"/>
      <c r="T72" s="195"/>
      <c r="U72" s="195"/>
      <c r="V72" s="195"/>
      <c r="W72" s="195"/>
      <c r="X72" s="195"/>
    </row>
    <row r="73" spans="2:24" ht="15">
      <c r="B73" s="137"/>
      <c r="C73" s="137"/>
      <c r="D73" s="137"/>
      <c r="E73" s="137"/>
      <c r="F73" s="137"/>
      <c r="G73" s="137"/>
      <c r="I73" s="137"/>
      <c r="L73" s="62"/>
      <c r="M73" s="62"/>
      <c r="N73" s="62"/>
      <c r="O73" s="62"/>
      <c r="P73" s="62"/>
      <c r="Q73" s="59"/>
      <c r="S73" s="195"/>
      <c r="T73" s="195"/>
      <c r="U73" s="195"/>
      <c r="V73" s="195"/>
      <c r="W73" s="195"/>
      <c r="X73" s="195"/>
    </row>
    <row r="74" spans="2:24" ht="15">
      <c r="B74" s="137"/>
      <c r="C74" s="137"/>
      <c r="D74" s="137"/>
      <c r="E74" s="137"/>
      <c r="F74" s="137"/>
      <c r="G74" s="137"/>
      <c r="I74" s="137"/>
      <c r="L74" s="62"/>
      <c r="M74" s="62"/>
      <c r="N74" s="62"/>
      <c r="O74" s="62"/>
      <c r="P74" s="62"/>
      <c r="Q74" s="59"/>
      <c r="S74" s="195"/>
      <c r="T74" s="195"/>
      <c r="U74" s="195"/>
      <c r="V74" s="195"/>
      <c r="W74" s="195"/>
      <c r="X74" s="195"/>
    </row>
    <row r="75" spans="2:24" ht="15">
      <c r="B75" s="137"/>
      <c r="C75" s="137"/>
      <c r="D75" s="137"/>
      <c r="E75" s="137"/>
      <c r="F75" s="137"/>
      <c r="G75" s="137"/>
      <c r="I75" s="137"/>
      <c r="L75" s="62"/>
      <c r="M75" s="62"/>
      <c r="N75" s="62"/>
      <c r="O75" s="62"/>
      <c r="P75" s="62"/>
      <c r="Q75" s="59"/>
      <c r="S75" s="195"/>
      <c r="T75" s="195"/>
      <c r="U75" s="195"/>
      <c r="V75" s="195"/>
      <c r="W75" s="195"/>
      <c r="X75" s="195"/>
    </row>
    <row r="76" spans="2:24" ht="15">
      <c r="B76" s="137"/>
      <c r="C76" s="137"/>
      <c r="D76" s="137"/>
      <c r="E76" s="137"/>
      <c r="F76" s="137"/>
      <c r="G76" s="137"/>
      <c r="I76" s="137"/>
      <c r="L76" s="62"/>
      <c r="M76" s="62"/>
      <c r="N76" s="62"/>
      <c r="O76" s="62"/>
      <c r="P76" s="62"/>
      <c r="Q76" s="59"/>
      <c r="S76" s="195"/>
      <c r="T76" s="195"/>
      <c r="U76" s="195"/>
      <c r="V76" s="195"/>
      <c r="W76" s="195"/>
      <c r="X76" s="195"/>
    </row>
    <row r="77" spans="2:24" ht="15">
      <c r="B77" s="137"/>
      <c r="C77" s="137"/>
      <c r="D77" s="137"/>
      <c r="E77" s="137"/>
      <c r="F77" s="137"/>
      <c r="G77" s="137"/>
      <c r="I77" s="137"/>
      <c r="L77" s="62"/>
      <c r="M77" s="62"/>
      <c r="N77" s="62"/>
      <c r="O77" s="62"/>
      <c r="P77" s="62"/>
      <c r="Q77" s="59"/>
      <c r="S77" s="195"/>
      <c r="T77" s="195"/>
      <c r="U77" s="195"/>
      <c r="V77" s="195"/>
      <c r="W77" s="195"/>
      <c r="X77" s="195"/>
    </row>
    <row r="78" spans="2:24" ht="15">
      <c r="B78" s="137"/>
      <c r="C78" s="137"/>
      <c r="D78" s="137"/>
      <c r="E78" s="137"/>
      <c r="F78" s="137"/>
      <c r="G78" s="137"/>
      <c r="I78" s="137"/>
      <c r="L78" s="62"/>
      <c r="M78" s="62"/>
      <c r="N78" s="62"/>
      <c r="O78" s="62"/>
      <c r="P78" s="62"/>
      <c r="Q78" s="59"/>
      <c r="S78" s="195"/>
      <c r="T78" s="195"/>
      <c r="U78" s="195"/>
      <c r="V78" s="195"/>
      <c r="W78" s="195"/>
      <c r="X78" s="195"/>
    </row>
    <row r="79" spans="2:24" ht="15">
      <c r="B79" s="137"/>
      <c r="C79" s="137"/>
      <c r="D79" s="137"/>
      <c r="E79" s="137"/>
      <c r="F79" s="137"/>
      <c r="G79" s="137"/>
      <c r="I79" s="137"/>
      <c r="L79" s="62"/>
      <c r="M79" s="62"/>
      <c r="N79" s="62"/>
      <c r="O79" s="62"/>
      <c r="P79" s="62"/>
      <c r="Q79" s="59"/>
      <c r="S79" s="195"/>
      <c r="T79" s="195"/>
      <c r="U79" s="195"/>
      <c r="V79" s="195"/>
      <c r="W79" s="195"/>
      <c r="X79" s="195"/>
    </row>
    <row r="80" spans="2:24" ht="15">
      <c r="B80" s="137"/>
      <c r="C80" s="137"/>
      <c r="D80" s="137"/>
      <c r="E80" s="137"/>
      <c r="F80" s="137"/>
      <c r="G80" s="137"/>
      <c r="I80" s="137"/>
      <c r="L80" s="62"/>
      <c r="M80" s="62"/>
      <c r="N80" s="62"/>
      <c r="O80" s="62"/>
      <c r="P80" s="62"/>
      <c r="Q80" s="59"/>
      <c r="S80" s="195"/>
      <c r="T80" s="195"/>
      <c r="U80" s="195"/>
      <c r="V80" s="195"/>
      <c r="W80" s="195"/>
      <c r="X80" s="195"/>
    </row>
    <row r="81" spans="2:24" ht="15">
      <c r="B81" s="137"/>
      <c r="C81" s="137"/>
      <c r="D81" s="137"/>
      <c r="E81" s="137"/>
      <c r="F81" s="137"/>
      <c r="G81" s="137"/>
      <c r="I81" s="137"/>
      <c r="L81" s="62"/>
      <c r="M81" s="62"/>
      <c r="N81" s="62"/>
      <c r="O81" s="62"/>
      <c r="P81" s="62"/>
      <c r="Q81" s="59"/>
      <c r="S81" s="195"/>
      <c r="T81" s="195"/>
      <c r="U81" s="195"/>
      <c r="V81" s="195"/>
      <c r="W81" s="195"/>
      <c r="X81" s="195"/>
    </row>
    <row r="82" spans="2:24" ht="15">
      <c r="B82" s="137"/>
      <c r="C82" s="137"/>
      <c r="D82" s="137"/>
      <c r="E82" s="137"/>
      <c r="F82" s="137"/>
      <c r="G82" s="137"/>
      <c r="I82" s="137"/>
      <c r="L82" s="62"/>
      <c r="M82" s="62"/>
      <c r="N82" s="62"/>
      <c r="O82" s="62"/>
      <c r="P82" s="62"/>
      <c r="Q82" s="59"/>
      <c r="S82" s="195"/>
      <c r="T82" s="195"/>
      <c r="U82" s="195"/>
      <c r="V82" s="195"/>
      <c r="W82" s="195"/>
      <c r="X82" s="195"/>
    </row>
    <row r="83" spans="2:24" ht="15">
      <c r="B83" s="137"/>
      <c r="C83" s="137"/>
      <c r="D83" s="137"/>
      <c r="E83" s="137"/>
      <c r="F83" s="137"/>
      <c r="G83" s="137"/>
      <c r="I83" s="137"/>
      <c r="L83" s="62"/>
      <c r="M83" s="62"/>
      <c r="N83" s="62"/>
      <c r="O83" s="62"/>
      <c r="P83" s="62"/>
      <c r="Q83" s="59"/>
      <c r="S83" s="195"/>
      <c r="T83" s="195"/>
      <c r="U83" s="195"/>
      <c r="V83" s="195"/>
      <c r="W83" s="195"/>
      <c r="X83" s="195"/>
    </row>
    <row r="84" spans="2:24" ht="15">
      <c r="B84" s="137"/>
      <c r="C84" s="137"/>
      <c r="D84" s="137"/>
      <c r="E84" s="137"/>
      <c r="F84" s="137"/>
      <c r="G84" s="137"/>
      <c r="I84" s="137"/>
      <c r="L84" s="62"/>
      <c r="M84" s="62"/>
      <c r="N84" s="62"/>
      <c r="O84" s="62"/>
      <c r="P84" s="62"/>
      <c r="Q84" s="59"/>
      <c r="T84" s="195"/>
      <c r="U84" s="195"/>
      <c r="V84" s="195"/>
      <c r="W84" s="195"/>
      <c r="X84" s="195"/>
    </row>
    <row r="85" spans="2:24" ht="15">
      <c r="B85" s="137"/>
      <c r="C85" s="137"/>
      <c r="D85" s="137"/>
      <c r="E85" s="137"/>
      <c r="F85" s="137"/>
      <c r="G85" s="137"/>
      <c r="I85" s="137"/>
      <c r="L85" s="62"/>
      <c r="M85" s="62"/>
      <c r="N85" s="62"/>
      <c r="O85" s="62"/>
      <c r="P85" s="62"/>
      <c r="Q85" s="59"/>
      <c r="S85" s="195"/>
      <c r="T85" s="195"/>
      <c r="U85" s="195"/>
      <c r="V85" s="195"/>
      <c r="W85" s="195"/>
      <c r="X85" s="195"/>
    </row>
    <row r="86" spans="2:24" ht="15">
      <c r="B86" s="137"/>
      <c r="C86" s="137"/>
      <c r="D86" s="137"/>
      <c r="E86" s="137"/>
      <c r="F86" s="137"/>
      <c r="G86" s="137"/>
      <c r="I86" s="137"/>
      <c r="L86" s="62"/>
      <c r="M86" s="62"/>
      <c r="N86" s="62"/>
      <c r="O86" s="62"/>
      <c r="P86" s="62"/>
      <c r="Q86" s="59"/>
      <c r="S86" s="195"/>
      <c r="T86" s="195"/>
      <c r="U86" s="195"/>
      <c r="V86" s="195"/>
      <c r="W86" s="195"/>
      <c r="X86" s="195"/>
    </row>
    <row r="87" spans="2:24" ht="15">
      <c r="B87" s="137"/>
      <c r="C87" s="137"/>
      <c r="D87" s="137"/>
      <c r="E87" s="137"/>
      <c r="F87" s="137"/>
      <c r="G87" s="137"/>
      <c r="I87" s="137"/>
      <c r="L87" s="62"/>
      <c r="M87" s="62"/>
      <c r="N87" s="62"/>
      <c r="O87" s="62"/>
      <c r="P87" s="62"/>
      <c r="Q87" s="59"/>
      <c r="S87" s="195"/>
      <c r="T87" s="195"/>
      <c r="U87" s="195"/>
      <c r="V87" s="195"/>
      <c r="W87" s="195"/>
      <c r="X87" s="195"/>
    </row>
    <row r="88" spans="2:24" ht="15">
      <c r="B88" s="137"/>
      <c r="C88" s="137"/>
      <c r="D88" s="137"/>
      <c r="E88" s="137"/>
      <c r="F88" s="137"/>
      <c r="G88" s="137"/>
      <c r="I88" s="137"/>
      <c r="L88" s="62"/>
      <c r="M88" s="62"/>
      <c r="N88" s="62"/>
      <c r="O88" s="62"/>
      <c r="P88" s="62"/>
      <c r="Q88" s="59"/>
      <c r="S88" s="195"/>
      <c r="T88" s="195"/>
      <c r="U88" s="195"/>
      <c r="V88" s="195"/>
      <c r="W88" s="195"/>
      <c r="X88" s="195"/>
    </row>
    <row r="89" spans="2:24" ht="15">
      <c r="B89" s="137"/>
      <c r="C89" s="137"/>
      <c r="D89" s="137"/>
      <c r="E89" s="137"/>
      <c r="F89" s="137"/>
      <c r="G89" s="137"/>
      <c r="I89" s="137"/>
      <c r="L89" s="62"/>
      <c r="M89" s="62"/>
      <c r="N89" s="62"/>
      <c r="O89" s="62"/>
      <c r="P89" s="62"/>
      <c r="S89" s="195"/>
      <c r="T89" s="195"/>
      <c r="U89" s="195"/>
      <c r="V89" s="195"/>
      <c r="W89" s="195"/>
      <c r="X89" s="195"/>
    </row>
    <row r="90" spans="11:24" ht="15">
      <c r="K90" s="195"/>
      <c r="L90" s="195"/>
      <c r="M90" s="195"/>
      <c r="N90" s="195"/>
      <c r="O90" s="195"/>
      <c r="P90" s="195"/>
      <c r="S90" s="195"/>
      <c r="T90" s="195"/>
      <c r="U90" s="195"/>
      <c r="V90" s="195"/>
      <c r="W90" s="195"/>
      <c r="X90" s="195"/>
    </row>
    <row r="91" spans="11:24" ht="15">
      <c r="K91" s="195"/>
      <c r="L91" s="195"/>
      <c r="M91" s="195"/>
      <c r="N91" s="195"/>
      <c r="O91" s="195"/>
      <c r="P91" s="195"/>
      <c r="S91" s="195"/>
      <c r="T91" s="195"/>
      <c r="U91" s="195"/>
      <c r="V91" s="195"/>
      <c r="W91" s="195"/>
      <c r="X91" s="195"/>
    </row>
    <row r="92" spans="11:24" ht="15">
      <c r="K92" s="195"/>
      <c r="L92" s="195"/>
      <c r="M92" s="195"/>
      <c r="N92" s="195"/>
      <c r="O92" s="195"/>
      <c r="P92" s="195"/>
      <c r="S92" s="195"/>
      <c r="T92" s="195"/>
      <c r="U92" s="195"/>
      <c r="V92" s="195"/>
      <c r="W92" s="195"/>
      <c r="X92" s="195"/>
    </row>
    <row r="93" spans="19:24" ht="15">
      <c r="S93" s="195"/>
      <c r="T93" s="195"/>
      <c r="U93" s="195"/>
      <c r="V93" s="195"/>
      <c r="W93" s="195"/>
      <c r="X93" s="195"/>
    </row>
    <row r="96" ht="15">
      <c r="X96" s="19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3"/>
  <sheetViews>
    <sheetView showGridLines="0" tabSelected="1" workbookViewId="0" topLeftCell="A1">
      <selection activeCell="G44" sqref="G44"/>
    </sheetView>
  </sheetViews>
  <sheetFormatPr defaultColWidth="9.00390625" defaultRowHeight="15"/>
  <cols>
    <col min="1" max="1" width="9.00390625" style="57" customWidth="1"/>
    <col min="2" max="2" width="16.28125" style="58" customWidth="1"/>
    <col min="3" max="3" width="14.57421875" style="58" customWidth="1"/>
    <col min="4" max="5" width="9.140625" style="58" bestFit="1" customWidth="1"/>
    <col min="6" max="6" width="11.140625" style="58" customWidth="1"/>
    <col min="7" max="7" width="12.28125" style="58" customWidth="1"/>
    <col min="8" max="8" width="9.140625" style="58" bestFit="1" customWidth="1"/>
    <col min="9" max="9" width="11.8515625" style="58" customWidth="1"/>
    <col min="10" max="11" width="16.57421875" style="58" customWidth="1"/>
    <col min="12" max="15" width="9.140625" style="58" bestFit="1" customWidth="1"/>
    <col min="16" max="16" width="9.8515625" style="58" bestFit="1" customWidth="1"/>
    <col min="17" max="17" width="9.140625" style="58" bestFit="1" customWidth="1"/>
    <col min="18" max="16384" width="9.00390625" style="59" customWidth="1"/>
  </cols>
  <sheetData>
    <row r="1" ht="12"/>
    <row r="2" ht="12"/>
    <row r="3" ht="12"/>
    <row r="4" spans="3:7" ht="12">
      <c r="C4" s="60" t="s">
        <v>95</v>
      </c>
      <c r="D4" s="60" t="s">
        <v>97</v>
      </c>
      <c r="E4" s="60" t="s">
        <v>96</v>
      </c>
      <c r="F4" s="60" t="s">
        <v>5</v>
      </c>
      <c r="G4" s="60" t="s">
        <v>6</v>
      </c>
    </row>
    <row r="5" spans="2:7" ht="12">
      <c r="B5" s="61" t="s">
        <v>113</v>
      </c>
      <c r="C5" s="62">
        <v>1.0648779778802078</v>
      </c>
      <c r="D5" s="62">
        <v>7.81728813130933</v>
      </c>
      <c r="E5" s="62">
        <v>23.10453025424581</v>
      </c>
      <c r="F5" s="62">
        <v>68.28502863825348</v>
      </c>
      <c r="G5" s="62">
        <v>0.8116596867762491</v>
      </c>
    </row>
    <row r="6" spans="2:7" ht="12">
      <c r="B6" s="61"/>
      <c r="C6" s="62"/>
      <c r="D6" s="62"/>
      <c r="E6" s="62"/>
      <c r="F6" s="62"/>
      <c r="G6" s="62"/>
    </row>
    <row r="7" spans="2:7" ht="12">
      <c r="B7" s="61" t="s">
        <v>43</v>
      </c>
      <c r="C7" s="62">
        <v>2.5999445499650338</v>
      </c>
      <c r="D7" s="62">
        <v>5.948523687155396</v>
      </c>
      <c r="E7" s="62">
        <v>12.731635427251978</v>
      </c>
      <c r="F7" s="62">
        <v>78.71989633562761</v>
      </c>
      <c r="G7" s="62">
        <v>0</v>
      </c>
    </row>
    <row r="8" spans="2:7" ht="12">
      <c r="B8" s="61" t="s">
        <v>51</v>
      </c>
      <c r="C8" s="62">
        <v>0.0610632183908046</v>
      </c>
      <c r="D8" s="62">
        <v>1.1889367816091954</v>
      </c>
      <c r="E8" s="62">
        <v>21.889367816091955</v>
      </c>
      <c r="F8" s="62">
        <v>76.86063218390805</v>
      </c>
      <c r="G8" s="62">
        <v>0</v>
      </c>
    </row>
    <row r="9" spans="1:7" s="58" customFormat="1" ht="12">
      <c r="A9" s="57"/>
      <c r="B9" s="61" t="s">
        <v>36</v>
      </c>
      <c r="C9" s="62">
        <v>0.858073693387785</v>
      </c>
      <c r="D9" s="62">
        <v>5.829394759785252</v>
      </c>
      <c r="E9" s="62">
        <v>16.6190978754646</v>
      </c>
      <c r="F9" s="62">
        <v>76.69343367136236</v>
      </c>
      <c r="G9" s="62">
        <v>0</v>
      </c>
    </row>
    <row r="10" spans="1:7" s="58" customFormat="1" ht="12">
      <c r="A10" s="57"/>
      <c r="B10" s="61" t="s">
        <v>50</v>
      </c>
      <c r="C10" s="62">
        <v>0.3232349177752868</v>
      </c>
      <c r="D10" s="62">
        <v>5.986814927221097</v>
      </c>
      <c r="E10" s="106">
        <v>17.017935202688392</v>
      </c>
      <c r="F10" s="62">
        <v>76.67201495231524</v>
      </c>
      <c r="G10" s="62">
        <v>0</v>
      </c>
    </row>
    <row r="11" spans="1:7" s="58" customFormat="1" ht="12">
      <c r="A11" s="57"/>
      <c r="B11" s="61" t="s">
        <v>39</v>
      </c>
      <c r="C11" s="62">
        <v>1.3514562743332752</v>
      </c>
      <c r="D11" s="62">
        <v>7.832431684420619</v>
      </c>
      <c r="E11" s="106">
        <v>15.095548171564495</v>
      </c>
      <c r="F11" s="62">
        <v>75.72056386968161</v>
      </c>
      <c r="G11" s="62">
        <v>0</v>
      </c>
    </row>
    <row r="12" spans="1:7" s="58" customFormat="1" ht="12">
      <c r="A12" s="57"/>
      <c r="B12" s="61" t="s">
        <v>54</v>
      </c>
      <c r="C12" s="62">
        <v>0.2099662790744945</v>
      </c>
      <c r="D12" s="62">
        <v>5.866195676951372</v>
      </c>
      <c r="E12" s="62">
        <v>19.12778326038486</v>
      </c>
      <c r="F12" s="62">
        <v>74.79605478358927</v>
      </c>
      <c r="G12" s="62">
        <v>0</v>
      </c>
    </row>
    <row r="13" spans="1:7" s="58" customFormat="1" ht="12">
      <c r="A13" s="57"/>
      <c r="B13" s="61" t="s">
        <v>47</v>
      </c>
      <c r="C13" s="62">
        <v>0.23682045797185208</v>
      </c>
      <c r="D13" s="62">
        <v>10.068265770809145</v>
      </c>
      <c r="E13" s="62">
        <v>17.34050740826661</v>
      </c>
      <c r="F13" s="62">
        <v>72.35440636295239</v>
      </c>
      <c r="G13" s="62">
        <v>0</v>
      </c>
    </row>
    <row r="14" spans="1:7" s="58" customFormat="1" ht="12">
      <c r="A14" s="57"/>
      <c r="B14" s="61" t="s">
        <v>37</v>
      </c>
      <c r="C14" s="62">
        <v>1.0972595187707848</v>
      </c>
      <c r="D14" s="62">
        <v>6.6546922516049865</v>
      </c>
      <c r="E14" s="62">
        <v>19.836033504650462</v>
      </c>
      <c r="F14" s="62">
        <v>70.95018761892905</v>
      </c>
      <c r="G14" s="62">
        <v>1.4618271060447081</v>
      </c>
    </row>
    <row r="15" spans="1:7" s="58" customFormat="1" ht="12">
      <c r="A15" s="57"/>
      <c r="B15" s="61" t="s">
        <v>35</v>
      </c>
      <c r="C15" s="62">
        <v>0.3823335530652604</v>
      </c>
      <c r="D15" s="62">
        <v>2.6763348714568225</v>
      </c>
      <c r="E15" s="106">
        <v>26.038233355306527</v>
      </c>
      <c r="F15" s="62">
        <v>70.85036255767963</v>
      </c>
      <c r="G15" s="62">
        <v>0.05273566249176005</v>
      </c>
    </row>
    <row r="16" spans="1:7" s="58" customFormat="1" ht="12">
      <c r="A16" s="57"/>
      <c r="B16" s="61" t="s">
        <v>34</v>
      </c>
      <c r="C16" s="62">
        <v>0.9902739069868662</v>
      </c>
      <c r="D16" s="62">
        <v>5.857666093169103</v>
      </c>
      <c r="E16" s="62">
        <v>14.590119693290275</v>
      </c>
      <c r="F16" s="62">
        <v>70.7001033902826</v>
      </c>
      <c r="G16" s="62">
        <v>7.861836916271153</v>
      </c>
    </row>
    <row r="17" spans="1:7" s="58" customFormat="1" ht="12">
      <c r="A17" s="57"/>
      <c r="B17" s="61" t="s">
        <v>29</v>
      </c>
      <c r="C17" s="62">
        <v>1.0345965428839758</v>
      </c>
      <c r="D17" s="62">
        <v>5.069421529558089</v>
      </c>
      <c r="E17" s="62">
        <v>27.38533390867325</v>
      </c>
      <c r="F17" s="62">
        <v>66.51064801888468</v>
      </c>
      <c r="G17" s="62">
        <v>0</v>
      </c>
    </row>
    <row r="18" spans="1:7" s="58" customFormat="1" ht="12">
      <c r="A18" s="57"/>
      <c r="B18" s="61" t="s">
        <v>46</v>
      </c>
      <c r="C18" s="62">
        <v>2.025272514942852</v>
      </c>
      <c r="D18" s="62">
        <v>3.6206118439657473</v>
      </c>
      <c r="E18" s="62">
        <v>24.737287975168336</v>
      </c>
      <c r="F18" s="62">
        <v>66.50624864853481</v>
      </c>
      <c r="G18" s="62">
        <v>3.1105790173882566</v>
      </c>
    </row>
    <row r="19" spans="1:7" s="58" customFormat="1" ht="12">
      <c r="A19" s="57"/>
      <c r="B19" s="61" t="s">
        <v>40</v>
      </c>
      <c r="C19" s="62">
        <v>4.61373210824895</v>
      </c>
      <c r="D19" s="62">
        <v>6.4384555663949845</v>
      </c>
      <c r="E19" s="62">
        <v>22.287377194023502</v>
      </c>
      <c r="F19" s="62">
        <v>66.36045690520362</v>
      </c>
      <c r="G19" s="62">
        <v>0.2999782261289427</v>
      </c>
    </row>
    <row r="20" spans="1:7" s="58" customFormat="1" ht="12">
      <c r="A20" s="57"/>
      <c r="B20" s="61" t="s">
        <v>32</v>
      </c>
      <c r="C20" s="62">
        <v>7.178024165390963</v>
      </c>
      <c r="D20" s="62">
        <v>5.68778889791336</v>
      </c>
      <c r="E20" s="62">
        <v>21.94790244352211</v>
      </c>
      <c r="F20" s="62">
        <v>65.18628449317357</v>
      </c>
      <c r="G20" s="62">
        <v>0</v>
      </c>
    </row>
    <row r="21" spans="1:7" s="58" customFormat="1" ht="12">
      <c r="A21" s="57"/>
      <c r="B21" s="61" t="s">
        <v>41</v>
      </c>
      <c r="C21" s="62">
        <v>1.914077144805622</v>
      </c>
      <c r="D21" s="62">
        <v>4.183042049353216</v>
      </c>
      <c r="E21" s="62">
        <v>16.085577446611424</v>
      </c>
      <c r="F21" s="62">
        <v>64.61442550344421</v>
      </c>
      <c r="G21" s="62">
        <v>13.202877855785534</v>
      </c>
    </row>
    <row r="22" spans="1:7" s="58" customFormat="1" ht="12">
      <c r="A22" s="57"/>
      <c r="B22" s="61" t="s">
        <v>49</v>
      </c>
      <c r="C22" s="62">
        <v>1.243694071340872</v>
      </c>
      <c r="D22" s="62">
        <v>5.178271720957326</v>
      </c>
      <c r="E22" s="62">
        <v>26.59273074267949</v>
      </c>
      <c r="F22" s="62">
        <v>62.854761287914016</v>
      </c>
      <c r="G22" s="62">
        <v>4.130542177108292</v>
      </c>
    </row>
    <row r="23" spans="1:7" s="58" customFormat="1" ht="12">
      <c r="A23" s="57"/>
      <c r="B23" s="61" t="s">
        <v>53</v>
      </c>
      <c r="C23" s="62">
        <v>0.6124223332610187</v>
      </c>
      <c r="D23" s="62">
        <v>9.212861177044722</v>
      </c>
      <c r="E23" s="62">
        <v>26.94412339788728</v>
      </c>
      <c r="F23" s="62">
        <v>62.80202042202457</v>
      </c>
      <c r="G23" s="62">
        <v>0.42857266978240377</v>
      </c>
    </row>
    <row r="24" spans="1:7" s="58" customFormat="1" ht="12">
      <c r="A24" s="57"/>
      <c r="B24" s="61" t="s">
        <v>42</v>
      </c>
      <c r="C24" s="62">
        <v>0.906964306072532</v>
      </c>
      <c r="D24" s="62">
        <v>4.826298172176262</v>
      </c>
      <c r="E24" s="62">
        <v>34.81628838013284</v>
      </c>
      <c r="F24" s="62">
        <v>59.45044914161837</v>
      </c>
      <c r="G24" s="62">
        <v>0</v>
      </c>
    </row>
    <row r="25" spans="1:7" s="58" customFormat="1" ht="12">
      <c r="A25" s="57"/>
      <c r="B25" s="61" t="s">
        <v>56</v>
      </c>
      <c r="C25" s="62">
        <v>0.05787874403125452</v>
      </c>
      <c r="D25" s="62">
        <v>8.045145420344378</v>
      </c>
      <c r="E25" s="62">
        <v>33.06323252785415</v>
      </c>
      <c r="F25" s="62">
        <v>58.83374330777021</v>
      </c>
      <c r="G25" s="62">
        <v>0</v>
      </c>
    </row>
    <row r="26" spans="1:7" s="58" customFormat="1" ht="12">
      <c r="A26" s="57"/>
      <c r="B26" s="61" t="s">
        <v>45</v>
      </c>
      <c r="C26" s="62">
        <v>1.1104489760323253</v>
      </c>
      <c r="D26" s="62">
        <v>5.6394529149285635</v>
      </c>
      <c r="E26" s="62">
        <v>35.82796761674976</v>
      </c>
      <c r="F26" s="62">
        <v>57.42213049228936</v>
      </c>
      <c r="G26" s="62">
        <v>0</v>
      </c>
    </row>
    <row r="27" spans="1:7" s="58" customFormat="1" ht="12">
      <c r="A27" s="57"/>
      <c r="B27" s="61" t="s">
        <v>30</v>
      </c>
      <c r="C27" s="62">
        <v>0.36811518495543444</v>
      </c>
      <c r="D27" s="62">
        <v>2.528649319272585</v>
      </c>
      <c r="E27" s="106">
        <v>41.16768422083646</v>
      </c>
      <c r="F27" s="62">
        <v>55.93555127493552</v>
      </c>
      <c r="G27" s="62">
        <v>0</v>
      </c>
    </row>
    <row r="28" spans="1:7" s="58" customFormat="1" ht="12">
      <c r="A28" s="57"/>
      <c r="B28" s="61" t="s">
        <v>52</v>
      </c>
      <c r="C28" s="62">
        <v>0.9236840623100028</v>
      </c>
      <c r="D28" s="62">
        <v>13.91878788209437</v>
      </c>
      <c r="E28" s="62">
        <v>32.33009750800746</v>
      </c>
      <c r="F28" s="62">
        <v>50.84071713082202</v>
      </c>
      <c r="G28" s="62">
        <v>1.9867134167661396</v>
      </c>
    </row>
    <row r="29" spans="1:7" s="58" customFormat="1" ht="12">
      <c r="A29" s="57"/>
      <c r="B29" s="61" t="s">
        <v>44</v>
      </c>
      <c r="C29" s="62">
        <v>4.149939476169573</v>
      </c>
      <c r="D29" s="62">
        <v>8.582323494331156</v>
      </c>
      <c r="E29" s="62">
        <v>38.97477508635176</v>
      </c>
      <c r="F29" s="62">
        <v>48.2929619431475</v>
      </c>
      <c r="G29" s="62">
        <v>0</v>
      </c>
    </row>
    <row r="30" spans="1:7" s="58" customFormat="1" ht="12">
      <c r="A30" s="57"/>
      <c r="B30" s="61" t="s">
        <v>31</v>
      </c>
      <c r="C30" s="62">
        <v>1.6062872708898324</v>
      </c>
      <c r="D30" s="62">
        <v>8.7560383490926</v>
      </c>
      <c r="E30" s="106">
        <v>37.555459259746684</v>
      </c>
      <c r="F30" s="62">
        <v>39.33901919017102</v>
      </c>
      <c r="G30" s="62">
        <v>12.743195930099864</v>
      </c>
    </row>
    <row r="31" spans="1:7" s="58" customFormat="1" ht="12">
      <c r="A31" s="57"/>
      <c r="B31" s="61" t="s">
        <v>38</v>
      </c>
      <c r="C31" s="62">
        <v>5.137310606060606</v>
      </c>
      <c r="D31" s="62">
        <v>11.845012626262625</v>
      </c>
      <c r="E31" s="62">
        <v>48.16919191919192</v>
      </c>
      <c r="F31" s="62">
        <v>34.84848484848485</v>
      </c>
      <c r="G31" s="62">
        <v>0</v>
      </c>
    </row>
    <row r="32" spans="1:7" s="58" customFormat="1" ht="12">
      <c r="A32" s="57"/>
      <c r="B32" s="61" t="s">
        <v>55</v>
      </c>
      <c r="C32" s="62">
        <v>4.662499508589849</v>
      </c>
      <c r="D32" s="62">
        <v>24.14642056846326</v>
      </c>
      <c r="E32" s="106">
        <v>61.521602390218966</v>
      </c>
      <c r="F32" s="62">
        <v>9.669477532727916</v>
      </c>
      <c r="G32" s="62">
        <v>0</v>
      </c>
    </row>
    <row r="33" spans="1:7" s="58" customFormat="1" ht="12">
      <c r="A33" s="57"/>
      <c r="B33" s="61" t="s">
        <v>48</v>
      </c>
      <c r="C33" s="62">
        <v>4.640770026128139</v>
      </c>
      <c r="D33" s="62">
        <v>29.580611886358284</v>
      </c>
      <c r="E33" s="62">
        <v>62.255070477368065</v>
      </c>
      <c r="F33" s="62">
        <v>3.5235476101455063</v>
      </c>
      <c r="G33" s="62">
        <v>0</v>
      </c>
    </row>
    <row r="34" spans="1:7" s="58" customFormat="1" ht="12">
      <c r="A34" s="57"/>
      <c r="B34" s="61"/>
      <c r="C34" s="62"/>
      <c r="D34" s="62"/>
      <c r="E34" s="62"/>
      <c r="F34" s="62"/>
      <c r="G34" s="62"/>
    </row>
    <row r="35" spans="1:7" s="58" customFormat="1" ht="12">
      <c r="A35" s="57"/>
      <c r="B35" s="61" t="s">
        <v>58</v>
      </c>
      <c r="C35" s="62">
        <v>4.649442816066914</v>
      </c>
      <c r="D35" s="62">
        <v>12.226676371327414</v>
      </c>
      <c r="E35" s="62">
        <v>17.102613777088784</v>
      </c>
      <c r="F35" s="62">
        <v>66.0212670355169</v>
      </c>
      <c r="G35" s="62">
        <v>0</v>
      </c>
    </row>
    <row r="36" spans="1:7" s="58" customFormat="1" ht="12">
      <c r="A36" s="57"/>
      <c r="B36" s="61" t="s">
        <v>128</v>
      </c>
      <c r="C36" s="62">
        <v>4.5482037296014015</v>
      </c>
      <c r="D36" s="62">
        <v>9.843160774853105</v>
      </c>
      <c r="E36" s="62">
        <v>23.571707626563963</v>
      </c>
      <c r="F36" s="62">
        <v>62.03692786898153</v>
      </c>
      <c r="G36" s="62">
        <v>0</v>
      </c>
    </row>
    <row r="37" spans="1:7" s="58" customFormat="1" ht="12">
      <c r="A37" s="57"/>
      <c r="B37" s="61" t="s">
        <v>57</v>
      </c>
      <c r="C37" s="62">
        <v>0.52205957628437</v>
      </c>
      <c r="D37" s="62">
        <v>3.6595352657324116</v>
      </c>
      <c r="E37" s="62">
        <v>39.83007472541824</v>
      </c>
      <c r="F37" s="62">
        <v>55.98833043256497</v>
      </c>
      <c r="G37" s="62">
        <v>0</v>
      </c>
    </row>
    <row r="38" spans="1:7" s="58" customFormat="1" ht="12">
      <c r="A38" s="57"/>
      <c r="B38" s="61"/>
      <c r="C38" s="62"/>
      <c r="D38" s="62"/>
      <c r="E38" s="62"/>
      <c r="F38" s="62"/>
      <c r="G38" s="62"/>
    </row>
    <row r="39" spans="1:7" s="58" customFormat="1" ht="12">
      <c r="A39" s="57"/>
      <c r="B39" s="61" t="s">
        <v>194</v>
      </c>
      <c r="C39" s="62">
        <v>0.1501195480679993</v>
      </c>
      <c r="D39" s="62">
        <v>10.05377733266392</v>
      </c>
      <c r="E39" s="62">
        <v>9.321222100265274</v>
      </c>
      <c r="F39" s="62">
        <v>80.47488101900281</v>
      </c>
      <c r="G39" s="62">
        <v>0</v>
      </c>
    </row>
    <row r="40" spans="1:7" s="58" customFormat="1" ht="12">
      <c r="A40" s="57"/>
      <c r="B40" s="61" t="s">
        <v>90</v>
      </c>
      <c r="C40" s="62">
        <v>2.2512865524493026</v>
      </c>
      <c r="D40" s="62">
        <v>16.98806331135463</v>
      </c>
      <c r="E40" s="62">
        <v>47.37315874542008</v>
      </c>
      <c r="F40" s="62">
        <v>33.387491390775985</v>
      </c>
      <c r="G40" s="62">
        <v>0</v>
      </c>
    </row>
    <row r="41" spans="1:7" s="58" customFormat="1" ht="12">
      <c r="A41" s="57"/>
      <c r="B41" s="61" t="s">
        <v>91</v>
      </c>
      <c r="C41" s="62">
        <v>1.5872849988113342</v>
      </c>
      <c r="D41" s="62">
        <v>27.150900046670554</v>
      </c>
      <c r="E41" s="62">
        <v>71.26181495451813</v>
      </c>
      <c r="F41" s="62">
        <v>0</v>
      </c>
      <c r="G41" s="62">
        <v>0</v>
      </c>
    </row>
    <row r="42" spans="1:2" s="58" customFormat="1" ht="12">
      <c r="A42" s="57"/>
      <c r="B42" s="63"/>
    </row>
    <row r="43" spans="1:2" s="58" customFormat="1" ht="12">
      <c r="A43" s="57"/>
      <c r="B43" s="63"/>
    </row>
    <row r="44" spans="1:2" s="58" customFormat="1" ht="12">
      <c r="A44" s="57"/>
      <c r="B44" s="63"/>
    </row>
    <row r="45" s="58" customFormat="1" ht="12">
      <c r="A45" s="57"/>
    </row>
    <row r="46" ht="12"/>
    <row r="47" s="58" customFormat="1" ht="12.75" customHeight="1">
      <c r="A47" s="57"/>
    </row>
    <row r="48" ht="12"/>
    <row r="49" ht="12"/>
    <row r="50" ht="12"/>
    <row r="51" s="58" customFormat="1" ht="15" customHeight="1">
      <c r="A51" s="57"/>
    </row>
    <row r="52" ht="12"/>
    <row r="55" ht="15">
      <c r="B55" s="64"/>
    </row>
    <row r="58" spans="2:7" ht="15">
      <c r="B58" s="137"/>
      <c r="C58" s="137"/>
      <c r="D58" s="137"/>
      <c r="E58" s="137"/>
      <c r="F58" s="137"/>
      <c r="G58" s="137"/>
    </row>
    <row r="59" spans="2:17" ht="15">
      <c r="B59" s="137"/>
      <c r="C59" s="137"/>
      <c r="D59" s="137"/>
      <c r="E59" s="137"/>
      <c r="F59" s="137"/>
      <c r="G59" s="137"/>
      <c r="I59" s="137"/>
      <c r="Q59" s="59"/>
    </row>
    <row r="60" spans="2:23" ht="15">
      <c r="B60" s="137"/>
      <c r="C60" s="137"/>
      <c r="D60" s="137"/>
      <c r="E60" s="137"/>
      <c r="F60" s="137"/>
      <c r="G60" s="137"/>
      <c r="I60" s="137"/>
      <c r="L60" s="194"/>
      <c r="M60" s="194"/>
      <c r="N60" s="194"/>
      <c r="O60" s="194"/>
      <c r="P60" s="194"/>
      <c r="Q60" s="59"/>
      <c r="W60" s="195"/>
    </row>
    <row r="61" spans="2:17" ht="15">
      <c r="B61" s="137"/>
      <c r="C61" s="137"/>
      <c r="D61" s="137"/>
      <c r="E61" s="137"/>
      <c r="F61" s="137"/>
      <c r="G61" s="137"/>
      <c r="I61" s="137"/>
      <c r="L61" s="194"/>
      <c r="M61" s="194"/>
      <c r="N61" s="194"/>
      <c r="O61" s="194"/>
      <c r="P61" s="194"/>
      <c r="Q61" s="59"/>
    </row>
    <row r="62" spans="2:17" ht="15">
      <c r="B62" s="137"/>
      <c r="C62" s="137"/>
      <c r="D62" s="137"/>
      <c r="E62" s="137"/>
      <c r="F62" s="137"/>
      <c r="G62" s="137"/>
      <c r="I62" s="137"/>
      <c r="L62" s="194"/>
      <c r="M62" s="194"/>
      <c r="N62" s="194"/>
      <c r="O62" s="194"/>
      <c r="P62" s="194"/>
      <c r="Q62" s="59"/>
    </row>
    <row r="63" spans="2:17" ht="15">
      <c r="B63" s="137"/>
      <c r="C63" s="137"/>
      <c r="D63" s="137"/>
      <c r="E63" s="137"/>
      <c r="F63" s="137"/>
      <c r="G63" s="137"/>
      <c r="I63" s="137"/>
      <c r="L63" s="194"/>
      <c r="M63" s="194"/>
      <c r="N63" s="194"/>
      <c r="O63" s="194"/>
      <c r="P63" s="194"/>
      <c r="Q63" s="59"/>
    </row>
    <row r="64" spans="2:17" ht="15">
      <c r="B64" s="137"/>
      <c r="C64" s="137"/>
      <c r="D64" s="137"/>
      <c r="E64" s="137"/>
      <c r="F64" s="137"/>
      <c r="G64" s="137"/>
      <c r="I64" s="137"/>
      <c r="L64" s="194"/>
      <c r="M64" s="194"/>
      <c r="N64" s="194"/>
      <c r="O64" s="194"/>
      <c r="P64" s="194"/>
      <c r="Q64" s="59"/>
    </row>
    <row r="65" spans="2:17" ht="15">
      <c r="B65" s="137"/>
      <c r="C65" s="137"/>
      <c r="D65" s="137"/>
      <c r="E65" s="137"/>
      <c r="F65" s="137"/>
      <c r="G65" s="137"/>
      <c r="I65" s="137"/>
      <c r="L65" s="194"/>
      <c r="M65" s="194"/>
      <c r="N65" s="194"/>
      <c r="O65" s="194"/>
      <c r="P65" s="194"/>
      <c r="Q65" s="59"/>
    </row>
    <row r="66" spans="2:17" ht="15">
      <c r="B66" s="137"/>
      <c r="C66" s="137"/>
      <c r="D66" s="137"/>
      <c r="E66" s="137"/>
      <c r="F66" s="137"/>
      <c r="G66" s="137"/>
      <c r="I66" s="137"/>
      <c r="L66" s="194"/>
      <c r="M66" s="194"/>
      <c r="N66" s="194"/>
      <c r="O66" s="194"/>
      <c r="P66" s="194"/>
      <c r="Q66" s="59"/>
    </row>
    <row r="67" spans="2:17" ht="15">
      <c r="B67" s="137"/>
      <c r="C67" s="137"/>
      <c r="D67" s="137"/>
      <c r="E67" s="137"/>
      <c r="F67" s="137"/>
      <c r="G67" s="137"/>
      <c r="I67" s="137"/>
      <c r="L67" s="194"/>
      <c r="M67" s="194"/>
      <c r="N67" s="194"/>
      <c r="O67" s="194"/>
      <c r="P67" s="194"/>
      <c r="Q67" s="59"/>
    </row>
    <row r="68" spans="2:17" ht="15">
      <c r="B68" s="137"/>
      <c r="C68" s="137"/>
      <c r="D68" s="137"/>
      <c r="E68" s="137"/>
      <c r="F68" s="137"/>
      <c r="G68" s="137"/>
      <c r="I68" s="137"/>
      <c r="L68" s="194"/>
      <c r="M68" s="194"/>
      <c r="N68" s="194"/>
      <c r="O68" s="194"/>
      <c r="P68" s="194"/>
      <c r="Q68" s="59"/>
    </row>
    <row r="69" spans="2:17" ht="15">
      <c r="B69" s="137"/>
      <c r="C69" s="137"/>
      <c r="D69" s="137"/>
      <c r="E69" s="137"/>
      <c r="F69" s="137"/>
      <c r="G69" s="137"/>
      <c r="I69" s="137"/>
      <c r="L69" s="194"/>
      <c r="M69" s="194"/>
      <c r="N69" s="194"/>
      <c r="O69" s="194"/>
      <c r="P69" s="194"/>
      <c r="Q69" s="59"/>
    </row>
    <row r="70" spans="2:17" ht="15">
      <c r="B70" s="137"/>
      <c r="C70" s="137"/>
      <c r="D70" s="137"/>
      <c r="E70" s="137"/>
      <c r="F70" s="137"/>
      <c r="G70" s="137"/>
      <c r="I70" s="137"/>
      <c r="L70" s="194"/>
      <c r="M70" s="194"/>
      <c r="N70" s="194"/>
      <c r="O70" s="194"/>
      <c r="P70" s="194"/>
      <c r="Q70" s="59"/>
    </row>
    <row r="71" spans="2:17" ht="15">
      <c r="B71" s="137"/>
      <c r="C71" s="137"/>
      <c r="D71" s="137"/>
      <c r="E71" s="137"/>
      <c r="F71" s="137"/>
      <c r="G71" s="137"/>
      <c r="I71" s="137"/>
      <c r="L71" s="194"/>
      <c r="M71" s="194"/>
      <c r="N71" s="194"/>
      <c r="O71" s="194"/>
      <c r="P71" s="194"/>
      <c r="Q71" s="59"/>
    </row>
    <row r="72" spans="2:17" ht="15">
      <c r="B72" s="137"/>
      <c r="C72" s="137"/>
      <c r="D72" s="137"/>
      <c r="E72" s="137"/>
      <c r="F72" s="137"/>
      <c r="G72" s="137"/>
      <c r="I72" s="137"/>
      <c r="L72" s="194"/>
      <c r="M72" s="194"/>
      <c r="N72" s="194"/>
      <c r="O72" s="194"/>
      <c r="P72" s="194"/>
      <c r="Q72" s="59"/>
    </row>
    <row r="73" spans="2:17" ht="15">
      <c r="B73" s="137"/>
      <c r="C73" s="137"/>
      <c r="D73" s="137"/>
      <c r="E73" s="137"/>
      <c r="F73" s="137"/>
      <c r="G73" s="137"/>
      <c r="I73" s="137"/>
      <c r="L73" s="194"/>
      <c r="M73" s="194"/>
      <c r="N73" s="194"/>
      <c r="O73" s="194"/>
      <c r="P73" s="194"/>
      <c r="Q73" s="59"/>
    </row>
    <row r="74" spans="2:17" ht="15">
      <c r="B74" s="137"/>
      <c r="C74" s="137"/>
      <c r="D74" s="137"/>
      <c r="E74" s="137"/>
      <c r="F74" s="137"/>
      <c r="G74" s="137"/>
      <c r="I74" s="137"/>
      <c r="L74" s="194"/>
      <c r="M74" s="194"/>
      <c r="N74" s="194"/>
      <c r="O74" s="194"/>
      <c r="P74" s="194"/>
      <c r="Q74" s="59"/>
    </row>
    <row r="75" spans="2:17" ht="15">
      <c r="B75" s="137"/>
      <c r="C75" s="137"/>
      <c r="D75" s="137"/>
      <c r="E75" s="137"/>
      <c r="F75" s="137"/>
      <c r="G75" s="137"/>
      <c r="I75" s="137"/>
      <c r="L75" s="194"/>
      <c r="M75" s="194"/>
      <c r="N75" s="194"/>
      <c r="O75" s="194"/>
      <c r="P75" s="194"/>
      <c r="Q75" s="59"/>
    </row>
    <row r="76" spans="2:17" ht="15">
      <c r="B76" s="137"/>
      <c r="C76" s="137"/>
      <c r="D76" s="137"/>
      <c r="E76" s="137"/>
      <c r="F76" s="137"/>
      <c r="G76" s="137"/>
      <c r="I76" s="137"/>
      <c r="L76" s="194"/>
      <c r="M76" s="194"/>
      <c r="N76" s="194"/>
      <c r="O76" s="194"/>
      <c r="P76" s="194"/>
      <c r="Q76" s="59"/>
    </row>
    <row r="77" spans="2:17" ht="15">
      <c r="B77" s="137"/>
      <c r="C77" s="137"/>
      <c r="D77" s="137"/>
      <c r="E77" s="137"/>
      <c r="F77" s="137"/>
      <c r="G77" s="137"/>
      <c r="I77" s="137"/>
      <c r="L77" s="194"/>
      <c r="M77" s="194"/>
      <c r="N77" s="194"/>
      <c r="O77" s="194"/>
      <c r="P77" s="194"/>
      <c r="Q77" s="59"/>
    </row>
    <row r="78" spans="2:17" ht="15">
      <c r="B78" s="137"/>
      <c r="C78" s="137"/>
      <c r="D78" s="137"/>
      <c r="E78" s="137"/>
      <c r="F78" s="137"/>
      <c r="G78" s="137"/>
      <c r="I78" s="137"/>
      <c r="L78" s="194"/>
      <c r="M78" s="194"/>
      <c r="N78" s="194"/>
      <c r="O78" s="194"/>
      <c r="P78" s="194"/>
      <c r="Q78" s="59"/>
    </row>
    <row r="79" spans="2:17" ht="15">
      <c r="B79" s="137"/>
      <c r="C79" s="137"/>
      <c r="D79" s="137"/>
      <c r="E79" s="137"/>
      <c r="F79" s="137"/>
      <c r="G79" s="137"/>
      <c r="I79" s="137"/>
      <c r="L79" s="194"/>
      <c r="M79" s="194"/>
      <c r="N79" s="194"/>
      <c r="O79" s="194"/>
      <c r="P79" s="194"/>
      <c r="Q79" s="59"/>
    </row>
    <row r="80" spans="2:17" ht="15">
      <c r="B80" s="137"/>
      <c r="C80" s="137"/>
      <c r="D80" s="137"/>
      <c r="E80" s="137"/>
      <c r="F80" s="137"/>
      <c r="G80" s="137"/>
      <c r="I80" s="137"/>
      <c r="L80" s="194"/>
      <c r="M80" s="194"/>
      <c r="N80" s="194"/>
      <c r="O80" s="194"/>
      <c r="P80" s="194"/>
      <c r="Q80" s="59"/>
    </row>
    <row r="81" spans="2:17" ht="15">
      <c r="B81" s="137"/>
      <c r="C81" s="137"/>
      <c r="D81" s="137"/>
      <c r="E81" s="137"/>
      <c r="F81" s="137"/>
      <c r="G81" s="137"/>
      <c r="I81" s="137"/>
      <c r="L81" s="194"/>
      <c r="M81" s="194"/>
      <c r="N81" s="194"/>
      <c r="O81" s="194"/>
      <c r="P81" s="194"/>
      <c r="Q81" s="59"/>
    </row>
    <row r="82" spans="2:17" ht="15">
      <c r="B82" s="137"/>
      <c r="C82" s="137"/>
      <c r="D82" s="137"/>
      <c r="E82" s="137"/>
      <c r="F82" s="137"/>
      <c r="G82" s="137"/>
      <c r="I82" s="137"/>
      <c r="L82" s="194"/>
      <c r="M82" s="194"/>
      <c r="N82" s="194"/>
      <c r="O82" s="194"/>
      <c r="P82" s="194"/>
      <c r="Q82" s="59"/>
    </row>
    <row r="83" spans="2:17" ht="15">
      <c r="B83" s="137"/>
      <c r="C83" s="137"/>
      <c r="D83" s="137"/>
      <c r="E83" s="137"/>
      <c r="F83" s="137"/>
      <c r="G83" s="137"/>
      <c r="I83" s="137"/>
      <c r="L83" s="194"/>
      <c r="M83" s="194"/>
      <c r="N83" s="194"/>
      <c r="O83" s="194"/>
      <c r="P83" s="194"/>
      <c r="Q83" s="59"/>
    </row>
    <row r="84" spans="2:17" ht="15">
      <c r="B84" s="137"/>
      <c r="C84" s="137"/>
      <c r="D84" s="137"/>
      <c r="E84" s="137"/>
      <c r="F84" s="137"/>
      <c r="G84" s="137"/>
      <c r="I84" s="137"/>
      <c r="L84" s="194"/>
      <c r="M84" s="194"/>
      <c r="N84" s="194"/>
      <c r="O84" s="194"/>
      <c r="P84" s="194"/>
      <c r="Q84" s="59"/>
    </row>
    <row r="85" spans="2:17" ht="15">
      <c r="B85" s="137"/>
      <c r="C85" s="137"/>
      <c r="D85" s="137"/>
      <c r="E85" s="137"/>
      <c r="F85" s="137"/>
      <c r="G85" s="137"/>
      <c r="I85" s="137"/>
      <c r="L85" s="194"/>
      <c r="M85" s="194"/>
      <c r="N85" s="194"/>
      <c r="O85" s="194"/>
      <c r="P85" s="194"/>
      <c r="Q85" s="59"/>
    </row>
    <row r="86" spans="2:17" ht="15">
      <c r="B86" s="137"/>
      <c r="C86" s="137"/>
      <c r="D86" s="137"/>
      <c r="E86" s="137"/>
      <c r="F86" s="137"/>
      <c r="G86" s="137"/>
      <c r="I86" s="137"/>
      <c r="L86" s="194"/>
      <c r="M86" s="194"/>
      <c r="N86" s="194"/>
      <c r="O86" s="194"/>
      <c r="P86" s="194"/>
      <c r="Q86" s="59"/>
    </row>
    <row r="87" spans="2:17" ht="15">
      <c r="B87" s="137"/>
      <c r="C87" s="137"/>
      <c r="D87" s="137"/>
      <c r="E87" s="137"/>
      <c r="F87" s="137"/>
      <c r="G87" s="137"/>
      <c r="I87" s="137"/>
      <c r="L87" s="194"/>
      <c r="M87" s="194"/>
      <c r="N87" s="194"/>
      <c r="O87" s="194"/>
      <c r="P87" s="194"/>
      <c r="Q87" s="59"/>
    </row>
    <row r="88" spans="2:17" ht="15">
      <c r="B88" s="137"/>
      <c r="C88" s="137"/>
      <c r="D88" s="137"/>
      <c r="E88" s="137"/>
      <c r="F88" s="137"/>
      <c r="G88" s="137"/>
      <c r="I88" s="137"/>
      <c r="K88" s="194"/>
      <c r="L88" s="194"/>
      <c r="M88" s="194"/>
      <c r="N88" s="194"/>
      <c r="O88" s="194"/>
      <c r="P88" s="194"/>
      <c r="Q88" s="59"/>
    </row>
    <row r="89" spans="9:17" ht="15">
      <c r="I89" s="137"/>
      <c r="K89" s="194"/>
      <c r="L89" s="194"/>
      <c r="M89" s="194"/>
      <c r="N89" s="194"/>
      <c r="O89" s="194"/>
      <c r="P89" s="194"/>
      <c r="Q89" s="59"/>
    </row>
    <row r="90" spans="11:17" ht="15">
      <c r="K90" s="194"/>
      <c r="L90" s="194"/>
      <c r="M90" s="194"/>
      <c r="N90" s="194"/>
      <c r="O90" s="194"/>
      <c r="P90" s="194"/>
      <c r="Q90" s="59"/>
    </row>
    <row r="91" spans="11:17" ht="15">
      <c r="K91" s="194"/>
      <c r="L91" s="194"/>
      <c r="M91" s="194"/>
      <c r="N91" s="194"/>
      <c r="O91" s="194"/>
      <c r="P91" s="194"/>
      <c r="Q91" s="59"/>
    </row>
    <row r="92" spans="11:17" ht="15">
      <c r="K92" s="194"/>
      <c r="L92" s="194"/>
      <c r="M92" s="194"/>
      <c r="N92" s="194"/>
      <c r="O92" s="194"/>
      <c r="P92" s="194"/>
      <c r="Q92" s="59"/>
    </row>
    <row r="93" ht="15">
      <c r="Q93" s="5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showGridLines="0" workbookViewId="0" topLeftCell="A1">
      <selection activeCell="C43" sqref="C43"/>
    </sheetView>
  </sheetViews>
  <sheetFormatPr defaultColWidth="14.00390625" defaultRowHeight="15"/>
  <cols>
    <col min="1" max="2" width="9.140625" style="23" customWidth="1"/>
    <col min="3" max="3" width="11.8515625" style="23" customWidth="1"/>
    <col min="4" max="14" width="6.00390625" style="23" customWidth="1"/>
    <col min="15" max="15" width="14.00390625" style="23" customWidth="1"/>
    <col min="16" max="16384" width="14.00390625" style="23" customWidth="1"/>
  </cols>
  <sheetData>
    <row r="1" spans="1:2" ht="12">
      <c r="A1" s="65"/>
      <c r="B1" s="1"/>
    </row>
    <row r="2" spans="1:3" ht="12">
      <c r="A2" s="66"/>
      <c r="B2" s="1"/>
      <c r="C2" s="24"/>
    </row>
    <row r="3" ht="12">
      <c r="C3" s="24" t="s">
        <v>13</v>
      </c>
    </row>
    <row r="4" ht="12">
      <c r="C4" s="24" t="s">
        <v>14</v>
      </c>
    </row>
    <row r="5" ht="12"/>
    <row r="6" spans="3:32" s="67" customFormat="1" ht="12">
      <c r="C6" s="2" t="s">
        <v>165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3:35" s="69" customFormat="1" ht="12">
      <c r="C7" s="70" t="s">
        <v>99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4:14" ht="12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4:14" ht="12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4:14" ht="12">
      <c r="D10" s="71" t="s">
        <v>100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3:7" ht="12">
      <c r="C11" s="68">
        <v>2002</v>
      </c>
      <c r="D11" s="72">
        <v>205.79</v>
      </c>
      <c r="F11" s="72"/>
      <c r="G11" s="72"/>
    </row>
    <row r="12" spans="3:7" ht="12">
      <c r="C12" s="68">
        <v>2003</v>
      </c>
      <c r="D12" s="72">
        <v>205.96</v>
      </c>
      <c r="F12" s="72"/>
      <c r="G12" s="72"/>
    </row>
    <row r="13" spans="3:7" ht="12">
      <c r="C13" s="68">
        <v>2004</v>
      </c>
      <c r="D13" s="72">
        <v>204.11</v>
      </c>
      <c r="F13" s="72"/>
      <c r="G13" s="72"/>
    </row>
    <row r="14" spans="3:7" ht="12">
      <c r="C14" s="68">
        <v>2005</v>
      </c>
      <c r="D14" s="72">
        <v>202.24</v>
      </c>
      <c r="F14" s="72"/>
      <c r="G14" s="72"/>
    </row>
    <row r="15" spans="3:7" ht="12">
      <c r="C15" s="68">
        <v>2006</v>
      </c>
      <c r="D15" s="72">
        <v>201.27</v>
      </c>
      <c r="F15" s="72"/>
      <c r="G15" s="72"/>
    </row>
    <row r="16" spans="3:7" ht="12">
      <c r="C16" s="68" t="s">
        <v>101</v>
      </c>
      <c r="D16" s="72">
        <v>200.24</v>
      </c>
      <c r="F16" s="72"/>
      <c r="G16" s="72"/>
    </row>
    <row r="17" spans="3:7" ht="12">
      <c r="C17" s="68" t="s">
        <v>102</v>
      </c>
      <c r="D17" s="72">
        <v>195.48</v>
      </c>
      <c r="F17" s="72"/>
      <c r="G17" s="72"/>
    </row>
    <row r="18" spans="3:7" ht="12">
      <c r="C18" s="68" t="s">
        <v>103</v>
      </c>
      <c r="D18" s="72">
        <v>205.91</v>
      </c>
      <c r="F18" s="72"/>
      <c r="G18" s="72"/>
    </row>
    <row r="19" spans="3:7" ht="12">
      <c r="C19" s="68" t="s">
        <v>104</v>
      </c>
      <c r="D19" s="72">
        <v>204.09</v>
      </c>
      <c r="F19" s="72"/>
      <c r="G19" s="72"/>
    </row>
    <row r="20" spans="3:7" ht="12">
      <c r="C20" s="68" t="s">
        <v>105</v>
      </c>
      <c r="D20" s="72">
        <v>221.39</v>
      </c>
      <c r="F20" s="72"/>
      <c r="G20" s="72"/>
    </row>
    <row r="21" spans="3:7" ht="12">
      <c r="C21" s="68" t="s">
        <v>106</v>
      </c>
      <c r="D21" s="72">
        <v>224.83</v>
      </c>
      <c r="F21" s="72"/>
      <c r="G21" s="72"/>
    </row>
    <row r="22" spans="3:7" ht="12">
      <c r="C22" s="68" t="s">
        <v>107</v>
      </c>
      <c r="D22" s="72">
        <v>228.4</v>
      </c>
      <c r="F22" s="72"/>
      <c r="G22" s="72"/>
    </row>
    <row r="23" spans="3:7" ht="12">
      <c r="C23" s="68" t="s">
        <v>108</v>
      </c>
      <c r="D23" s="72">
        <v>243.17</v>
      </c>
      <c r="F23" s="72"/>
      <c r="G23" s="72"/>
    </row>
    <row r="24" spans="3:7" ht="12">
      <c r="C24" s="68" t="s">
        <v>109</v>
      </c>
      <c r="D24" s="72">
        <v>240.54</v>
      </c>
      <c r="G24" s="72"/>
    </row>
    <row r="25" spans="3:7" ht="12">
      <c r="C25" s="68">
        <v>2016</v>
      </c>
      <c r="D25" s="72">
        <v>243.72</v>
      </c>
      <c r="G25" s="72"/>
    </row>
    <row r="26" spans="3:7" ht="12">
      <c r="C26" s="68">
        <v>2017</v>
      </c>
      <c r="D26" s="72">
        <v>241.92</v>
      </c>
      <c r="G26" s="72"/>
    </row>
    <row r="27" spans="3:7" ht="12">
      <c r="C27" s="68">
        <v>2018</v>
      </c>
      <c r="D27" s="72">
        <v>244</v>
      </c>
      <c r="G27" s="72"/>
    </row>
    <row r="28" spans="3:7" ht="12">
      <c r="C28" s="68">
        <v>2019</v>
      </c>
      <c r="D28" s="72">
        <v>245.38</v>
      </c>
      <c r="G28" s="72"/>
    </row>
    <row r="29" spans="3:7" ht="12">
      <c r="C29" s="68">
        <v>2020</v>
      </c>
      <c r="D29" s="72">
        <v>231.14</v>
      </c>
      <c r="F29" s="72"/>
      <c r="G29" s="72"/>
    </row>
    <row r="30" spans="3:7" ht="12">
      <c r="C30" s="68">
        <v>2021</v>
      </c>
      <c r="D30" s="72">
        <v>233.53</v>
      </c>
      <c r="F30" s="72"/>
      <c r="G30" s="72"/>
    </row>
    <row r="31" spans="3:7" ht="15" customHeight="1">
      <c r="C31" s="68"/>
      <c r="G31" s="72"/>
    </row>
    <row r="32" spans="1:12" ht="12">
      <c r="A32" s="73"/>
      <c r="B32" s="73"/>
      <c r="C32" s="23" t="s">
        <v>110</v>
      </c>
      <c r="E32" s="73"/>
      <c r="F32" s="73"/>
      <c r="G32" s="73"/>
      <c r="H32" s="73"/>
      <c r="I32" s="73"/>
      <c r="J32" s="73"/>
      <c r="K32" s="73"/>
      <c r="L32" s="73"/>
    </row>
    <row r="33" spans="3:4" ht="12">
      <c r="C33" s="74" t="s">
        <v>111</v>
      </c>
      <c r="D33" s="73"/>
    </row>
    <row r="34" ht="40.5" customHeight="1">
      <c r="C34" s="73"/>
    </row>
    <row r="35" spans="1:14" ht="12">
      <c r="A35" s="73"/>
      <c r="B35" s="73"/>
      <c r="J35" s="52"/>
      <c r="K35" s="52"/>
      <c r="L35" s="52"/>
      <c r="M35" s="52"/>
      <c r="N35" s="52"/>
    </row>
    <row r="36" spans="4:14" ht="12">
      <c r="D36" s="73"/>
      <c r="E36" s="52"/>
      <c r="F36" s="52"/>
      <c r="G36" s="75"/>
      <c r="H36" s="52"/>
      <c r="I36" s="52"/>
      <c r="J36" s="52"/>
      <c r="K36" s="52"/>
      <c r="L36" s="52"/>
      <c r="M36" s="52"/>
      <c r="N36" s="52"/>
    </row>
    <row r="37" spans="3:14" ht="12">
      <c r="C37" s="73"/>
      <c r="D37" s="73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3:14" ht="12">
      <c r="C38" s="73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ht="12"/>
    <row r="40" ht="12">
      <c r="D40" s="52"/>
    </row>
    <row r="41" ht="12"/>
    <row r="42" spans="1:4" ht="12">
      <c r="A42" s="128"/>
      <c r="D42" s="71"/>
    </row>
    <row r="43" ht="12">
      <c r="D43" s="71"/>
    </row>
    <row r="50" spans="5:16" ht="15"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2" spans="2:8" ht="15">
      <c r="B52" s="24" t="s">
        <v>12</v>
      </c>
      <c r="C52" s="165" t="s">
        <v>160</v>
      </c>
      <c r="E52" s="76"/>
      <c r="H52" s="52"/>
    </row>
    <row r="53" ht="15">
      <c r="C53" s="73"/>
    </row>
    <row r="54" spans="2:15" ht="15">
      <c r="B54" s="108" t="s">
        <v>159</v>
      </c>
      <c r="D54"/>
      <c r="E54"/>
      <c r="F54"/>
      <c r="G54"/>
      <c r="H54"/>
      <c r="I54"/>
      <c r="J54"/>
      <c r="K54"/>
      <c r="L54"/>
      <c r="M54"/>
      <c r="N54"/>
      <c r="O54"/>
    </row>
    <row r="55" spans="2:15" ht="15">
      <c r="B55" s="108" t="s">
        <v>114</v>
      </c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ht="15">
      <c r="B56" s="108" t="s">
        <v>115</v>
      </c>
      <c r="C56" s="109" t="s">
        <v>160</v>
      </c>
      <c r="D56"/>
      <c r="E56"/>
      <c r="F56"/>
      <c r="G56"/>
      <c r="H56"/>
      <c r="I56"/>
      <c r="J56"/>
      <c r="K56"/>
      <c r="L56"/>
      <c r="M56"/>
      <c r="N56"/>
      <c r="O56"/>
    </row>
    <row r="57" spans="2:15" ht="15">
      <c r="B57"/>
      <c r="C57" s="108" t="s">
        <v>141</v>
      </c>
      <c r="D57"/>
      <c r="E57"/>
      <c r="F57"/>
      <c r="G57"/>
      <c r="H57"/>
      <c r="I57"/>
      <c r="J57"/>
      <c r="K57"/>
      <c r="L57"/>
      <c r="M57"/>
      <c r="N57"/>
      <c r="O57"/>
    </row>
    <row r="58" spans="2:15" ht="15">
      <c r="B58" s="109" t="s">
        <v>117</v>
      </c>
      <c r="C58"/>
      <c r="D58" s="108" t="s">
        <v>118</v>
      </c>
      <c r="E58"/>
      <c r="F58"/>
      <c r="G58"/>
      <c r="H58"/>
      <c r="I58"/>
      <c r="J58"/>
      <c r="K58"/>
      <c r="L58"/>
      <c r="M58"/>
      <c r="N58"/>
      <c r="O58"/>
    </row>
    <row r="59" spans="2:15" ht="15">
      <c r="B59" s="109" t="s">
        <v>142</v>
      </c>
      <c r="C59"/>
      <c r="D59" s="108" t="s">
        <v>161</v>
      </c>
      <c r="E59"/>
      <c r="F59"/>
      <c r="G59"/>
      <c r="H59"/>
      <c r="I59"/>
      <c r="J59"/>
      <c r="K59"/>
      <c r="L59"/>
      <c r="M59"/>
      <c r="N59"/>
      <c r="O59"/>
    </row>
    <row r="60" spans="2:15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ht="15">
      <c r="B61" s="139" t="s">
        <v>17</v>
      </c>
      <c r="C61" s="138" t="s">
        <v>104</v>
      </c>
      <c r="D61" s="110" t="s">
        <v>105</v>
      </c>
      <c r="E61" s="110" t="s">
        <v>106</v>
      </c>
      <c r="F61" s="110" t="s">
        <v>107</v>
      </c>
      <c r="G61" s="110" t="s">
        <v>108</v>
      </c>
      <c r="H61" s="110" t="s">
        <v>109</v>
      </c>
      <c r="I61" s="110" t="s">
        <v>162</v>
      </c>
      <c r="J61" s="110" t="s">
        <v>163</v>
      </c>
      <c r="K61" s="110" t="s">
        <v>164</v>
      </c>
      <c r="L61" s="110" t="s">
        <v>119</v>
      </c>
      <c r="M61" s="110" t="s">
        <v>116</v>
      </c>
      <c r="N61" s="110" t="s">
        <v>144</v>
      </c>
      <c r="O61"/>
    </row>
    <row r="62" spans="2:15" ht="15">
      <c r="B62" s="167" t="s">
        <v>113</v>
      </c>
      <c r="C62" s="166">
        <v>204.09</v>
      </c>
      <c r="D62" s="158">
        <v>221.39</v>
      </c>
      <c r="E62" s="158">
        <v>224.83</v>
      </c>
      <c r="F62" s="158">
        <v>228.4</v>
      </c>
      <c r="G62" s="158">
        <v>243.17</v>
      </c>
      <c r="H62" s="158">
        <v>240.54</v>
      </c>
      <c r="I62" s="158">
        <v>243.72</v>
      </c>
      <c r="J62" s="158">
        <v>241.92</v>
      </c>
      <c r="K62" s="158">
        <v>244</v>
      </c>
      <c r="L62" s="158">
        <v>245.38</v>
      </c>
      <c r="M62" s="158">
        <v>231.14</v>
      </c>
      <c r="N62" s="158">
        <v>233.53</v>
      </c>
      <c r="O62"/>
    </row>
    <row r="63" spans="2:15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ht="15">
      <c r="B64" s="109" t="s">
        <v>131</v>
      </c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ht="15">
      <c r="B65" s="109" t="s">
        <v>129</v>
      </c>
      <c r="C65" s="108" t="s">
        <v>132</v>
      </c>
      <c r="D65"/>
      <c r="E65"/>
      <c r="F65"/>
      <c r="G65"/>
      <c r="H65"/>
      <c r="I65"/>
      <c r="J65"/>
      <c r="K65"/>
      <c r="L65"/>
      <c r="M65"/>
      <c r="N65"/>
      <c r="O65"/>
    </row>
  </sheetData>
  <hyperlinks>
    <hyperlink ref="C52" r:id="rId1" display="https://ec.europa.eu/eurostat/databrowser/bookmark/f3b18769-82d2-4966-9933-068791f03f49?lang=en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2021-12-08T11:33:18Z</dcterms:created>
  <dcterms:modified xsi:type="dcterms:W3CDTF">2023-07-14T12:16:48Z</dcterms:modified>
  <cp:category/>
  <cp:version/>
  <cp:contentType/>
  <cp:contentStatus/>
</cp:coreProperties>
</file>